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defaultThemeVersion="124226"/>
  <mc:AlternateContent xmlns:mc="http://schemas.openxmlformats.org/markup-compatibility/2006">
    <mc:Choice Requires="x15">
      <x15ac:absPath xmlns:x15ac="http://schemas.microsoft.com/office/spreadsheetml/2010/11/ac" url="D:\INGP\Excel de validacion V7\Para MPN\Excel de validaciones\Final\"/>
    </mc:Choice>
  </mc:AlternateContent>
  <xr:revisionPtr revIDLastSave="0" documentId="13_ncr:1_{872C1B74-A288-4512-930C-A889706918E2}" xr6:coauthVersionLast="45" xr6:coauthVersionMax="45" xr10:uidLastSave="{00000000-0000-0000-0000-000000000000}"/>
  <bookViews>
    <workbookView xWindow="-110" yWindow="490" windowWidth="19420" windowHeight="10420" tabRatio="940" firstSheet="13" activeTab="21" xr2:uid="{00000000-000D-0000-FFFF-FFFF00000000}"/>
  </bookViews>
  <sheets>
    <sheet name="General" sheetId="21" r:id="rId1"/>
    <sheet name="Firma" sheetId="7" r:id="rId2"/>
    <sheet name="Retenciones1_0" sheetId="28" r:id="rId3"/>
    <sheet name="Percepciones1_0" sheetId="25" r:id="rId4"/>
    <sheet name="Guía1_0" sheetId="14" r:id="rId5"/>
    <sheet name="Resumen Diario1_1" sheetId="37" r:id="rId6"/>
    <sheet name="Comunicación de Baja1_0" sheetId="6" r:id="rId7"/>
    <sheet name="Resumen de reversiones1_0" sheetId="24" r:id="rId8"/>
    <sheet name="Factura2_0" sheetId="47" r:id="rId9"/>
    <sheet name="Boleta2_0" sheetId="58" r:id="rId10"/>
    <sheet name="NotaCredito2_0" sheetId="45" r:id="rId11"/>
    <sheet name="NotaDebito2_0" sheetId="46" r:id="rId12"/>
    <sheet name="LiquidacionCompra2_0" sheetId="63" r:id="rId13"/>
    <sheet name="DAE-Adquirente2_0" sheetId="64" r:id="rId14"/>
    <sheet name="DAE-Operador2_0" sheetId="65" r:id="rId15"/>
    <sheet name="CDR-OSE-Comprobante" sheetId="49" r:id="rId16"/>
    <sheet name="CDR-OSE-Resumen" sheetId="50" r:id="rId17"/>
    <sheet name="Catálogos" sheetId="38" r:id="rId18"/>
    <sheet name="CódigosRetorno" sheetId="55" r:id="rId19"/>
    <sheet name="Listados" sheetId="13" r:id="rId20"/>
    <sheet name="Parámetros" sheetId="12" r:id="rId21"/>
    <sheet name="Control de Cambios" sheetId="51" r:id="rId22"/>
  </sheets>
  <externalReferences>
    <externalReference r:id="rId23"/>
    <externalReference r:id="rId24"/>
    <externalReference r:id="rId25"/>
    <externalReference r:id="rId26"/>
  </externalReferences>
  <definedNames>
    <definedName name="_xlnm._FilterDatabase" localSheetId="9" hidden="1">Boleta2_0!$K$1:$L$797</definedName>
    <definedName name="_xlnm._FilterDatabase" localSheetId="17" hidden="1">Catálogos!$B$1:$B$1860</definedName>
    <definedName name="_xlnm._FilterDatabase" localSheetId="15" hidden="1">'CDR-OSE-Comprobante'!$J$1:$J$97</definedName>
    <definedName name="_xlnm._FilterDatabase" localSheetId="16" hidden="1">'CDR-OSE-Resumen'!$J$1:$K$81</definedName>
    <definedName name="_xlnm._FilterDatabase" localSheetId="18" hidden="1">CódigosRetorno!$A$1:$B$1795</definedName>
    <definedName name="_xlnm._FilterDatabase" localSheetId="6" hidden="1">'Comunicación de Baja1_0'!$A$2:$M$44</definedName>
    <definedName name="_xlnm._FilterDatabase" localSheetId="21" hidden="1">'Control de Cambios'!$A$2:$H$446</definedName>
    <definedName name="_xlnm._FilterDatabase" localSheetId="13" hidden="1">'DAE-Adquirente2_0'!$K$1:$K$754</definedName>
    <definedName name="_xlnm._FilterDatabase" localSheetId="14" hidden="1">'DAE-Operador2_0'!$K$1:$K$837</definedName>
    <definedName name="_xlnm._FilterDatabase" localSheetId="8" hidden="1">Factura2_0!$C$1:$C$1956</definedName>
    <definedName name="_xlnm._FilterDatabase" localSheetId="1" hidden="1">Firma!$A$2:$I$28</definedName>
    <definedName name="_xlnm._FilterDatabase" localSheetId="0" hidden="1">General!$B$2:$F$20</definedName>
    <definedName name="_xlnm._FilterDatabase" localSheetId="4" hidden="1">Guía1_0!$I$1:$K$241</definedName>
    <definedName name="_xlnm._FilterDatabase" localSheetId="12" hidden="1">LiquidacionCompra2_0!$J$1:$K$411</definedName>
    <definedName name="_xlnm._FilterDatabase" localSheetId="10" hidden="1">NotaCredito2_0!$K$1:$L$548</definedName>
    <definedName name="_xlnm._FilterDatabase" localSheetId="11" hidden="1">NotaDebito2_0!$L$1:$L$433</definedName>
    <definedName name="_xlnm._FilterDatabase" localSheetId="3" hidden="1">Percepciones1_0!$J$1:$J$109</definedName>
    <definedName name="_xlnm._FilterDatabase" localSheetId="7" hidden="1">'Resumen de reversiones1_0'!$J$1:$K$66</definedName>
    <definedName name="_xlnm._FilterDatabase" localSheetId="5" hidden="1">'Resumen Diario1_1'!$B$2:$M$151</definedName>
    <definedName name="_xlnm._FilterDatabase" localSheetId="2" hidden="1">Retenciones1_0!$J$1:$K$144</definedName>
    <definedName name="cat_52">[1]Catálogos!#REF!</definedName>
    <definedName name="Catalogo_51">[1]Catálogos!#REF!</definedName>
    <definedName name="Catalogo01">#REF!</definedName>
    <definedName name="Catalogo02" localSheetId="17">Catálogos!$A$50:$B$54</definedName>
    <definedName name="Catalogo02">#REF!</definedName>
    <definedName name="Catalogo03" localSheetId="17">Catálogos!$A$56:$B$60</definedName>
    <definedName name="Catalogo03">#REF!</definedName>
    <definedName name="Catalogo04" localSheetId="17">Catálogos!$A$62:$B$66</definedName>
    <definedName name="Catalogo04">#REF!</definedName>
    <definedName name="Catalogo05" localSheetId="17">Catálogos!$A$68:$C$80</definedName>
    <definedName name="Catalogo05">#REF!</definedName>
    <definedName name="Catalogo06" localSheetId="17">Catálogos!$A$82:$B$90</definedName>
    <definedName name="Catalogo06">#REF!</definedName>
    <definedName name="Catalogo07" localSheetId="17">Catálogos!$A$98:$B$119</definedName>
    <definedName name="Catalogo07">#REF!</definedName>
    <definedName name="Catalogo08" localSheetId="17">Catálogos!$A$121:$B$126</definedName>
    <definedName name="Catalogo08">#REF!</definedName>
    <definedName name="Catalogo09" localSheetId="17">Catálogos!$A$128:$B$140</definedName>
    <definedName name="Catalogo09">#REF!</definedName>
    <definedName name="Catalogo10" localSheetId="17">Catálogos!$A$145:$B$150</definedName>
    <definedName name="Catalogo10">#REF!</definedName>
    <definedName name="Catalogo11" localSheetId="17">Catálogos!$A$154:$B$161</definedName>
    <definedName name="Catalogo11">#REF!</definedName>
    <definedName name="Catalogo12" localSheetId="17">Catálogos!$A$163:$B$176</definedName>
    <definedName name="Catalogo12">#REF!</definedName>
    <definedName name="Catalogo13" localSheetId="17">Catálogos!$A$178:$B$182</definedName>
    <definedName name="Catalogo13">#REF!</definedName>
    <definedName name="Catalogo14" localSheetId="17">Catálogos!$A$184:$B$197</definedName>
    <definedName name="Catalogo14">#REF!</definedName>
    <definedName name="Catalogo15" localSheetId="17">Catálogos!$A$200:$B$243</definedName>
    <definedName name="Catalogo15">#REF!</definedName>
    <definedName name="Catalogo16" localSheetId="17">Catálogos!$A$249:$B$253</definedName>
    <definedName name="Catalogo16">#REF!</definedName>
    <definedName name="Catalogo17" localSheetId="17">Catálogos!$A$256:$B$268</definedName>
    <definedName name="Catalogo17">#REF!</definedName>
    <definedName name="Catalogo18" localSheetId="17">Catálogos!$A$280:$B$284</definedName>
    <definedName name="Catalogo18">#REF!</definedName>
    <definedName name="Catalogo19" localSheetId="17">Catálogos!$A$286:$B$291</definedName>
    <definedName name="Catalogo19">#REF!</definedName>
    <definedName name="Catalogo20" localSheetId="17">Catálogos!$A$293:$B$304</definedName>
    <definedName name="Catalogo20">#REF!</definedName>
    <definedName name="Catalogo21" localSheetId="17">Catálogos!$A$306:$B$314</definedName>
    <definedName name="Catalogo21">#REF!</definedName>
    <definedName name="Catalogo22" localSheetId="17">Catálogos!$A$316:$C$321</definedName>
    <definedName name="Catalogo22">#REF!</definedName>
    <definedName name="Catalogo23" localSheetId="17">Catálogos!$A$324:$B$327</definedName>
    <definedName name="Catalogo23">#REF!</definedName>
    <definedName name="Catalogo24" localSheetId="17">Catálogos!$A$331:$B$364</definedName>
    <definedName name="Catalogo24">#REF!</definedName>
    <definedName name="Catalogo51" localSheetId="17">[1]Catálogos!#REF!</definedName>
    <definedName name="Catalogo51" localSheetId="3">#REF!</definedName>
    <definedName name="Catalogo51" localSheetId="7">#REF!</definedName>
    <definedName name="Catalogo51" localSheetId="5">[2]Catálogos!#REF!</definedName>
    <definedName name="Catalogo51" localSheetId="2">[3]Catálogos!#REF!</definedName>
    <definedName name="Catalogo51">[2]Catálogos!#REF!</definedName>
    <definedName name="Catalogo52" localSheetId="17">[1]Catálogos!#REF!</definedName>
    <definedName name="Catalogo52" localSheetId="3">#REF!</definedName>
    <definedName name="Catalogo52" localSheetId="7">#REF!</definedName>
    <definedName name="Catalogo52" localSheetId="5">[2]Catálogos!#REF!</definedName>
    <definedName name="Catalogo52" localSheetId="2">[3]Catálogos!#REF!</definedName>
    <definedName name="Catalogo52">[2]Catálogos!#REF!</definedName>
    <definedName name="Catalogo53" localSheetId="17">[1]Catálogos!#REF!</definedName>
    <definedName name="Catalogo53" localSheetId="3">#REF!</definedName>
    <definedName name="Catalogo53" localSheetId="7">#REF!</definedName>
    <definedName name="Catalogo53" localSheetId="5">[2]Catálogos!#REF!</definedName>
    <definedName name="Catalogo53" localSheetId="2">[3]Catálogos!#REF!</definedName>
    <definedName name="Catalogo53">[2]Catálogos!#REF!</definedName>
    <definedName name="Catalogo54" localSheetId="17">[1]Catálogos!#REF!</definedName>
    <definedName name="Catalogo54" localSheetId="3">#REF!</definedName>
    <definedName name="Catalogo54" localSheetId="7">#REF!</definedName>
    <definedName name="Catalogo54" localSheetId="5">[2]Catálogos!#REF!</definedName>
    <definedName name="Catalogo54" localSheetId="2">[3]Catálogos!#REF!</definedName>
    <definedName name="Catalogo54">[2]Catálogos!#REF!</definedName>
    <definedName name="Catalogo55" localSheetId="17">[1]Catálogos!#REF!</definedName>
    <definedName name="Catalogo55" localSheetId="3">#REF!</definedName>
    <definedName name="Catalogo55" localSheetId="7">#REF!</definedName>
    <definedName name="Catalogo55" localSheetId="5">[2]Catálogos!#REF!</definedName>
    <definedName name="Catalogo55" localSheetId="2">[3]Catálogos!#REF!</definedName>
    <definedName name="Catalogo55">[2]Catálogos!#REF!</definedName>
    <definedName name="Catalogo56" localSheetId="17">[1]Catálogos!#REF!</definedName>
    <definedName name="Catalogo56" localSheetId="3">#REF!</definedName>
    <definedName name="Catalogo56" localSheetId="7">#REF!</definedName>
    <definedName name="Catalogo56" localSheetId="5">[2]Catálogos!#REF!</definedName>
    <definedName name="Catalogo56" localSheetId="2">[3]Catálogos!#REF!</definedName>
    <definedName name="Catalogo56">[2]Catálogos!#REF!</definedName>
    <definedName name="Catálogo57" localSheetId="17">[1]Catálogos!#REF!</definedName>
    <definedName name="Catálogo57" localSheetId="3">#REF!</definedName>
    <definedName name="Catálogo57" localSheetId="7">#REF!</definedName>
    <definedName name="Catálogo57" localSheetId="5">[2]Catálogos!#REF!</definedName>
    <definedName name="Catálogo57" localSheetId="2">[3]Catálogos!#REF!</definedName>
    <definedName name="Catálogo57">[2]Catálogos!#REF!</definedName>
    <definedName name="Catálogo58">#REF!</definedName>
    <definedName name="_xlnm.Print_Titles" localSheetId="6">'Comunicación de Baja1_0'!$1:$2</definedName>
    <definedName name="_xlnm.Print_Titles" localSheetId="1">Firma!$2:$2</definedName>
    <definedName name="_xlnm.Print_Titles" localSheetId="4">Guía1_0!#REF!</definedName>
    <definedName name="_xlnm.Print_Titles" localSheetId="7">'Resumen de reversiones1_0'!$1:$2</definedName>
    <definedName name="_xlnm.Print_Titles" localSheetId="5">'Resumen Diario1_1'!$2:$2</definedName>
    <definedName name="VENCII">[4]CRONOGRAMA!$C$83:$D$452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41" i="45" l="1"/>
  <c r="M430" i="45"/>
  <c r="M429" i="45"/>
  <c r="M978" i="47"/>
  <c r="M965" i="47"/>
  <c r="L28" i="37"/>
  <c r="M814" i="58"/>
  <c r="M813" i="58"/>
  <c r="M812" i="58"/>
  <c r="M811" i="58"/>
  <c r="M810" i="58"/>
  <c r="M809" i="58"/>
  <c r="M808" i="58"/>
  <c r="M807" i="58"/>
  <c r="M806" i="58"/>
  <c r="M805" i="58"/>
  <c r="M804" i="58"/>
  <c r="M803" i="58"/>
  <c r="M802" i="58"/>
  <c r="M801" i="58"/>
  <c r="M800" i="58"/>
  <c r="M799" i="58"/>
  <c r="M77" i="58"/>
  <c r="M90" i="47"/>
  <c r="L18" i="25"/>
  <c r="L18" i="28"/>
  <c r="M951" i="47"/>
  <c r="M976" i="47"/>
  <c r="M977" i="47"/>
  <c r="M980" i="47"/>
  <c r="M983" i="47"/>
  <c r="M984" i="47"/>
  <c r="M985" i="47"/>
  <c r="M991" i="47"/>
  <c r="M994" i="47"/>
  <c r="M974" i="47"/>
  <c r="M973" i="47"/>
  <c r="M972" i="47"/>
  <c r="M971" i="47"/>
  <c r="M970" i="47"/>
  <c r="M969" i="47"/>
  <c r="M968" i="47"/>
  <c r="M967" i="47"/>
  <c r="M964" i="47"/>
  <c r="M963" i="47"/>
  <c r="M962" i="47"/>
  <c r="M961" i="47"/>
  <c r="M960" i="47"/>
  <c r="M959" i="47"/>
  <c r="M958" i="47"/>
  <c r="M957" i="47"/>
  <c r="M955" i="47"/>
  <c r="M954" i="47"/>
  <c r="M952" i="47"/>
  <c r="M953" i="47"/>
  <c r="M496" i="58"/>
  <c r="M391" i="58"/>
  <c r="M501" i="47"/>
  <c r="M395" i="47"/>
  <c r="M262" i="46"/>
  <c r="M261" i="46"/>
  <c r="M247" i="46"/>
  <c r="M246" i="46"/>
  <c r="M314" i="45"/>
  <c r="M313" i="45"/>
  <c r="M288" i="45"/>
  <c r="M264" i="46"/>
  <c r="M169" i="46"/>
  <c r="M168" i="46"/>
  <c r="M250" i="45"/>
  <c r="M251" i="45"/>
  <c r="M173" i="45"/>
  <c r="M174" i="45"/>
  <c r="M41" i="47"/>
  <c r="M265" i="45"/>
  <c r="M1000" i="47"/>
  <c r="M999" i="47"/>
  <c r="B997" i="47"/>
  <c r="M1008" i="47"/>
  <c r="M1007" i="47"/>
  <c r="M1006" i="47"/>
  <c r="M1005" i="47"/>
  <c r="M1004" i="47"/>
  <c r="M1003" i="47"/>
  <c r="M1002" i="47"/>
  <c r="M1001" i="47"/>
  <c r="M998" i="47"/>
  <c r="M997" i="47"/>
  <c r="M370" i="45"/>
  <c r="M433" i="46"/>
  <c r="M432" i="46"/>
  <c r="M431" i="46"/>
  <c r="M430" i="46"/>
  <c r="M429" i="46"/>
  <c r="M428" i="46"/>
  <c r="M427" i="46"/>
  <c r="M426" i="46"/>
  <c r="M425" i="46"/>
  <c r="M424" i="46"/>
  <c r="M423" i="46"/>
  <c r="M422" i="46"/>
  <c r="M421" i="46"/>
  <c r="M420" i="46"/>
  <c r="M419" i="46"/>
  <c r="M418" i="46"/>
  <c r="B424" i="46"/>
  <c r="B430" i="46"/>
  <c r="M417" i="46"/>
  <c r="M449" i="58"/>
  <c r="M448" i="58"/>
  <c r="M454" i="47"/>
  <c r="M453" i="47"/>
  <c r="M464" i="58"/>
  <c r="M463" i="58"/>
  <c r="M462" i="58"/>
  <c r="M461" i="58"/>
  <c r="L74" i="25"/>
  <c r="M622" i="47"/>
  <c r="M468" i="47"/>
  <c r="M469" i="47"/>
  <c r="M466" i="47"/>
  <c r="M467" i="47"/>
  <c r="M267" i="45"/>
  <c r="M371" i="45"/>
  <c r="M284" i="46"/>
  <c r="M304" i="46"/>
  <c r="M367" i="46"/>
  <c r="M369" i="46"/>
  <c r="M370" i="46"/>
  <c r="M351" i="46"/>
  <c r="M352" i="46"/>
  <c r="M336" i="46"/>
  <c r="M337" i="46"/>
  <c r="M334" i="46"/>
  <c r="M335" i="46"/>
  <c r="M330" i="46"/>
  <c r="M331" i="46"/>
  <c r="M328" i="46"/>
  <c r="M329" i="46"/>
  <c r="M311" i="46"/>
  <c r="M312" i="46"/>
  <c r="M309" i="46"/>
  <c r="M310" i="46"/>
  <c r="M305" i="46"/>
  <c r="M306" i="46"/>
  <c r="M288" i="46"/>
  <c r="M289" i="46"/>
  <c r="M253" i="46"/>
  <c r="M254" i="46"/>
  <c r="M161" i="46"/>
  <c r="M162" i="46"/>
  <c r="M150" i="46"/>
  <c r="M151" i="46"/>
  <c r="M373" i="45"/>
  <c r="M374" i="45"/>
  <c r="M354" i="45"/>
  <c r="M355" i="45"/>
  <c r="M338" i="45"/>
  <c r="M339" i="45"/>
  <c r="M336" i="45"/>
  <c r="M337" i="45"/>
  <c r="M332" i="45"/>
  <c r="M333" i="45"/>
  <c r="M330" i="45"/>
  <c r="M331" i="45"/>
  <c r="M311" i="45"/>
  <c r="M312" i="45"/>
  <c r="M307" i="45"/>
  <c r="M308" i="45"/>
  <c r="M257" i="45"/>
  <c r="M258" i="45"/>
  <c r="M167" i="45"/>
  <c r="M168" i="45"/>
  <c r="M99" i="45"/>
  <c r="M100" i="45"/>
  <c r="M418" i="47"/>
  <c r="M413" i="47"/>
  <c r="M409" i="47"/>
  <c r="M404" i="47"/>
  <c r="M401" i="47"/>
  <c r="M396" i="47"/>
  <c r="M371" i="47"/>
  <c r="M369" i="47"/>
  <c r="M368" i="47"/>
  <c r="M365" i="47"/>
  <c r="M364" i="47"/>
  <c r="M349" i="47"/>
  <c r="M348" i="47"/>
  <c r="M345" i="47"/>
  <c r="M330" i="47"/>
  <c r="M308" i="47"/>
  <c r="M307" i="47"/>
  <c r="M306" i="47"/>
  <c r="M305" i="47"/>
  <c r="M296" i="47"/>
  <c r="M289" i="47"/>
  <c r="M198" i="47"/>
  <c r="L63" i="28"/>
  <c r="L62" i="28"/>
  <c r="L65" i="25"/>
  <c r="L64" i="25"/>
  <c r="M455" i="47"/>
  <c r="M456" i="47"/>
  <c r="M457" i="47"/>
  <c r="M458" i="47"/>
  <c r="M459" i="47"/>
  <c r="M460" i="47"/>
  <c r="M461" i="47"/>
  <c r="M462" i="47"/>
  <c r="M463" i="47"/>
  <c r="M464" i="47"/>
  <c r="M465" i="47"/>
  <c r="M470" i="47"/>
  <c r="M471" i="47"/>
  <c r="M472" i="47"/>
  <c r="M473" i="47"/>
  <c r="M474" i="47"/>
  <c r="M475" i="47"/>
  <c r="M476" i="47"/>
  <c r="M477" i="47"/>
  <c r="M478" i="47"/>
  <c r="M479" i="47"/>
  <c r="M480" i="47"/>
  <c r="M481" i="47"/>
  <c r="M482" i="47"/>
  <c r="M483" i="47"/>
  <c r="M484" i="47"/>
  <c r="M485" i="47"/>
  <c r="M486" i="47"/>
  <c r="M487" i="47"/>
  <c r="M488" i="47"/>
  <c r="M489" i="47"/>
  <c r="M490" i="47"/>
  <c r="M491" i="47"/>
  <c r="M492" i="47"/>
  <c r="M493" i="47"/>
  <c r="M494" i="47"/>
  <c r="M495" i="47"/>
  <c r="M496" i="47"/>
  <c r="M497" i="47"/>
  <c r="M498" i="47"/>
  <c r="M499" i="47"/>
  <c r="M500" i="47"/>
  <c r="M502" i="47"/>
  <c r="M503" i="47"/>
  <c r="M504" i="47"/>
  <c r="M505" i="47"/>
  <c r="M506" i="47"/>
  <c r="M507" i="47"/>
  <c r="M508" i="47"/>
  <c r="M509" i="47"/>
  <c r="M510" i="47"/>
  <c r="M511" i="47"/>
  <c r="M512" i="47"/>
  <c r="M513" i="47"/>
  <c r="M514" i="47"/>
  <c r="M515" i="47"/>
  <c r="M516" i="47"/>
  <c r="M517" i="47"/>
  <c r="M518" i="47"/>
  <c r="M519" i="47"/>
  <c r="M520" i="47"/>
  <c r="M521" i="47"/>
  <c r="M522" i="47"/>
  <c r="M523" i="47"/>
  <c r="M524" i="47"/>
  <c r="M525" i="47"/>
  <c r="M526" i="47"/>
  <c r="M527" i="47"/>
  <c r="M528" i="47"/>
  <c r="M529" i="47"/>
  <c r="M530" i="47"/>
  <c r="M531" i="47"/>
  <c r="M532" i="47"/>
  <c r="M533" i="47"/>
  <c r="M534" i="47"/>
  <c r="M535" i="47"/>
  <c r="M536" i="47"/>
  <c r="M537" i="47"/>
  <c r="M538" i="47"/>
  <c r="M539" i="47"/>
  <c r="M540" i="47"/>
  <c r="M541" i="47"/>
  <c r="M542" i="47"/>
  <c r="M543" i="47"/>
  <c r="M544" i="47"/>
  <c r="M545" i="47"/>
  <c r="M546" i="47"/>
  <c r="M547" i="47"/>
  <c r="M548" i="47"/>
  <c r="M549" i="47"/>
  <c r="M550" i="47"/>
  <c r="M551" i="47"/>
  <c r="M552" i="47"/>
  <c r="M553" i="47"/>
  <c r="M554" i="47"/>
  <c r="M555" i="47"/>
  <c r="M556" i="47"/>
  <c r="M557" i="47"/>
  <c r="M558" i="47"/>
  <c r="M559" i="47"/>
  <c r="M560" i="47"/>
  <c r="M561" i="47"/>
  <c r="M562" i="47"/>
  <c r="M563" i="47"/>
  <c r="M564" i="47"/>
  <c r="M565" i="47"/>
  <c r="M566" i="47"/>
  <c r="M567" i="47"/>
  <c r="M568" i="47"/>
  <c r="M569" i="47"/>
  <c r="M570" i="47"/>
  <c r="M571" i="47"/>
  <c r="M572" i="47"/>
  <c r="M573" i="47"/>
  <c r="M574" i="47"/>
  <c r="M575" i="47"/>
  <c r="M576" i="47"/>
  <c r="M577" i="47"/>
  <c r="M578" i="47"/>
  <c r="M579" i="47"/>
  <c r="M580" i="47"/>
  <c r="M581" i="47"/>
  <c r="M582" i="47"/>
  <c r="M583" i="47"/>
  <c r="M584" i="47"/>
  <c r="M585" i="47"/>
  <c r="M586" i="47"/>
  <c r="M587" i="47"/>
  <c r="M588" i="47"/>
  <c r="M589" i="47"/>
  <c r="M590" i="47"/>
  <c r="M591" i="47"/>
  <c r="M592" i="47"/>
  <c r="M593" i="47"/>
  <c r="M594" i="47"/>
  <c r="M595" i="47"/>
  <c r="M596" i="47"/>
  <c r="M597" i="47"/>
  <c r="M598" i="47"/>
  <c r="M599" i="47"/>
  <c r="M600" i="47"/>
  <c r="M601" i="47"/>
  <c r="M602" i="47"/>
  <c r="M603" i="47"/>
  <c r="M604" i="47"/>
  <c r="M605" i="47"/>
  <c r="M606" i="47"/>
  <c r="M607" i="47"/>
  <c r="M608" i="47"/>
  <c r="M609" i="47"/>
  <c r="M610" i="47"/>
  <c r="M611" i="47"/>
  <c r="M612" i="47"/>
  <c r="M613" i="47"/>
  <c r="M614" i="47"/>
  <c r="M615" i="47"/>
  <c r="M616" i="47"/>
  <c r="M617" i="47"/>
  <c r="M618" i="47"/>
  <c r="M619" i="47"/>
  <c r="M620" i="47"/>
  <c r="M621" i="47"/>
  <c r="M40" i="47"/>
  <c r="M39" i="47"/>
  <c r="M99" i="47"/>
  <c r="L221" i="65"/>
  <c r="L189" i="65"/>
  <c r="L336" i="63"/>
  <c r="L330" i="63"/>
  <c r="L277" i="63"/>
  <c r="L256" i="63"/>
  <c r="L255" i="63"/>
  <c r="L238" i="63"/>
  <c r="L197" i="63"/>
  <c r="L166" i="63"/>
  <c r="L144" i="63"/>
  <c r="L143" i="63"/>
  <c r="L133" i="63"/>
  <c r="L341" i="63"/>
  <c r="M4" i="46"/>
  <c r="M366" i="46"/>
  <c r="M303" i="46"/>
  <c r="M283" i="46"/>
  <c r="M265" i="46"/>
  <c r="M263" i="46"/>
  <c r="M260" i="46"/>
  <c r="M248" i="46"/>
  <c r="M245" i="46"/>
  <c r="M170" i="46"/>
  <c r="M167" i="46"/>
  <c r="M369" i="45"/>
  <c r="M305" i="45"/>
  <c r="M287" i="45"/>
  <c r="M269" i="45"/>
  <c r="M266" i="45"/>
  <c r="M264" i="45"/>
  <c r="M252" i="45"/>
  <c r="M249" i="45"/>
  <c r="M175" i="45"/>
  <c r="M172" i="45"/>
  <c r="M416" i="47"/>
  <c r="M415" i="47"/>
  <c r="M411" i="47"/>
  <c r="M407" i="47"/>
  <c r="M344" i="47"/>
  <c r="M325" i="47"/>
  <c r="M304" i="47"/>
  <c r="M303" i="47"/>
  <c r="M302" i="47"/>
  <c r="M277" i="47"/>
  <c r="M276" i="47"/>
  <c r="M203" i="47"/>
  <c r="M202" i="47"/>
  <c r="M180" i="47"/>
  <c r="M99" i="46"/>
  <c r="M98" i="46"/>
  <c r="M102" i="45"/>
  <c r="M101" i="45"/>
  <c r="M114" i="45"/>
  <c r="L39" i="6"/>
  <c r="L38" i="6"/>
  <c r="L38" i="37"/>
  <c r="L35" i="65"/>
  <c r="L38" i="64"/>
  <c r="M70" i="46"/>
  <c r="M70" i="45"/>
  <c r="M86" i="58"/>
  <c r="M131" i="46"/>
  <c r="M101" i="46"/>
  <c r="M140" i="45"/>
  <c r="M105" i="45"/>
  <c r="M221" i="58"/>
  <c r="M228" i="47"/>
  <c r="M787" i="58"/>
  <c r="M786" i="58"/>
  <c r="M939" i="47"/>
  <c r="M938" i="47"/>
  <c r="M405" i="46"/>
  <c r="M416" i="46"/>
  <c r="M414" i="46"/>
  <c r="M420" i="45"/>
  <c r="M419" i="45"/>
  <c r="M418" i="45"/>
  <c r="M409" i="45"/>
  <c r="M96" i="47"/>
  <c r="M97" i="47"/>
  <c r="M98" i="47"/>
  <c r="M100" i="47"/>
  <c r="M31" i="46"/>
  <c r="M31" i="45"/>
  <c r="M989" i="47"/>
  <c r="M405" i="58"/>
  <c r="M406" i="58"/>
  <c r="M410" i="47"/>
  <c r="M78" i="58"/>
  <c r="M64" i="46"/>
  <c r="M63" i="46"/>
  <c r="M62" i="46"/>
  <c r="M61" i="46"/>
  <c r="M60" i="46"/>
  <c r="M62" i="45"/>
  <c r="M61" i="45"/>
  <c r="M80" i="47"/>
  <c r="M82" i="47"/>
  <c r="M63" i="45"/>
  <c r="M81" i="47"/>
  <c r="M79" i="58"/>
  <c r="L29" i="37"/>
  <c r="M103" i="45"/>
  <c r="M88" i="45"/>
  <c r="M113" i="45"/>
  <c r="M112" i="45"/>
  <c r="M111" i="45"/>
  <c r="M982" i="47"/>
  <c r="M422" i="45"/>
  <c r="M442" i="45"/>
  <c r="M440" i="45"/>
  <c r="M439" i="45"/>
  <c r="M438" i="45"/>
  <c r="M437" i="45"/>
  <c r="M436" i="45"/>
  <c r="M435" i="45"/>
  <c r="M434" i="45"/>
  <c r="M433" i="45"/>
  <c r="M432" i="45"/>
  <c r="M431" i="45"/>
  <c r="M428" i="45"/>
  <c r="M427" i="45"/>
  <c r="M426" i="45"/>
  <c r="M425" i="45"/>
  <c r="M424" i="45"/>
  <c r="M423" i="45"/>
  <c r="M995" i="47"/>
  <c r="M993" i="47"/>
  <c r="M992" i="47"/>
  <c r="M990" i="47"/>
  <c r="M988" i="47"/>
  <c r="M987" i="47"/>
  <c r="M986" i="47"/>
  <c r="M981" i="47"/>
  <c r="M979" i="47"/>
  <c r="M975" i="47"/>
  <c r="M966" i="47"/>
  <c r="M928" i="47"/>
  <c r="M401" i="45"/>
  <c r="M397" i="46"/>
  <c r="M948" i="47"/>
  <c r="M796" i="58"/>
  <c r="M795" i="58"/>
  <c r="M784" i="58"/>
  <c r="M783" i="58"/>
  <c r="M947" i="47"/>
  <c r="M912" i="47"/>
  <c r="M936" i="47"/>
  <c r="M108" i="46"/>
  <c r="M97" i="46"/>
  <c r="M98" i="45"/>
  <c r="L6" i="37"/>
  <c r="L109" i="14"/>
  <c r="L44" i="6"/>
  <c r="M87" i="46"/>
  <c r="M88" i="46"/>
  <c r="M89" i="45"/>
  <c r="M92" i="46"/>
  <c r="M93" i="45"/>
  <c r="M106" i="46"/>
  <c r="M104" i="46"/>
  <c r="M102" i="46"/>
  <c r="M110" i="45"/>
  <c r="M109" i="45"/>
  <c r="M108" i="45"/>
  <c r="M107" i="45"/>
  <c r="M106" i="45"/>
  <c r="L41" i="6"/>
  <c r="L179" i="65"/>
  <c r="L6" i="14"/>
  <c r="L6" i="6"/>
  <c r="L4" i="64"/>
  <c r="M415" i="46"/>
  <c r="M413" i="46"/>
  <c r="M412" i="46"/>
  <c r="M411" i="46"/>
  <c r="M410" i="46"/>
  <c r="M409" i="46"/>
  <c r="M408" i="46"/>
  <c r="M407" i="46"/>
  <c r="M406" i="46"/>
  <c r="M404" i="46"/>
  <c r="M403" i="46"/>
  <c r="M402" i="46"/>
  <c r="M401" i="46"/>
  <c r="M400" i="46"/>
  <c r="M399" i="46"/>
  <c r="M393" i="46"/>
  <c r="M392" i="46"/>
  <c r="M417" i="45"/>
  <c r="M416" i="45"/>
  <c r="M415" i="45"/>
  <c r="M414" i="45"/>
  <c r="M413" i="45"/>
  <c r="M412" i="45"/>
  <c r="M411" i="45"/>
  <c r="M410" i="45"/>
  <c r="M408" i="45"/>
  <c r="M407" i="45"/>
  <c r="M406" i="45"/>
  <c r="M405" i="45"/>
  <c r="M404" i="45"/>
  <c r="M403" i="45"/>
  <c r="M397" i="45"/>
  <c r="M797" i="58"/>
  <c r="M794" i="58"/>
  <c r="M793" i="58"/>
  <c r="M792" i="58"/>
  <c r="M791" i="58"/>
  <c r="M790" i="58"/>
  <c r="M789" i="58"/>
  <c r="M788" i="58"/>
  <c r="M785" i="58"/>
  <c r="M782" i="58"/>
  <c r="M781" i="58"/>
  <c r="M780" i="58"/>
  <c r="M779" i="58"/>
  <c r="M778" i="58"/>
  <c r="M776" i="58"/>
  <c r="M775" i="58"/>
  <c r="M774" i="58"/>
  <c r="M773" i="58"/>
  <c r="M772" i="58"/>
  <c r="M771" i="58"/>
  <c r="M770" i="58"/>
  <c r="M769" i="58"/>
  <c r="M768" i="58"/>
  <c r="M767" i="58"/>
  <c r="M766" i="58"/>
  <c r="M764" i="58"/>
  <c r="M763" i="58"/>
  <c r="M762" i="58"/>
  <c r="M761" i="58"/>
  <c r="M760" i="58"/>
  <c r="M759" i="58"/>
  <c r="M924" i="47"/>
  <c r="M923" i="47"/>
  <c r="M949" i="47"/>
  <c r="M946" i="47"/>
  <c r="M945" i="47"/>
  <c r="M944" i="47"/>
  <c r="M943" i="47"/>
  <c r="M942" i="47"/>
  <c r="M941" i="47"/>
  <c r="M940" i="47"/>
  <c r="M937" i="47"/>
  <c r="M935" i="47"/>
  <c r="M934" i="47"/>
  <c r="M933" i="47"/>
  <c r="M932" i="47"/>
  <c r="M931" i="47"/>
  <c r="M930" i="47"/>
  <c r="M922" i="47"/>
  <c r="M921" i="47"/>
  <c r="M920" i="47"/>
  <c r="M919" i="47"/>
  <c r="M918" i="47"/>
  <c r="M917" i="47"/>
  <c r="M916" i="47"/>
  <c r="M915" i="47"/>
  <c r="M914" i="47"/>
  <c r="M913" i="47"/>
  <c r="M911" i="47"/>
  <c r="M910" i="47"/>
  <c r="M909" i="47"/>
  <c r="M908" i="47"/>
  <c r="M907" i="47"/>
  <c r="M906" i="47"/>
  <c r="M905" i="47"/>
  <c r="M381" i="45"/>
  <c r="M152" i="45"/>
  <c r="M147" i="45"/>
  <c r="M142" i="45"/>
  <c r="M133" i="46"/>
  <c r="M377" i="46"/>
  <c r="M144" i="46"/>
  <c r="M139" i="46"/>
  <c r="M636" i="58"/>
  <c r="M601" i="58"/>
  <c r="M588" i="58"/>
  <c r="M582" i="58"/>
  <c r="M561" i="58"/>
  <c r="M541" i="58"/>
  <c r="M657" i="58"/>
  <c r="M649" i="58"/>
  <c r="M629" i="47"/>
  <c r="M159" i="58"/>
  <c r="M153" i="58"/>
  <c r="M160" i="47"/>
  <c r="M153" i="47"/>
  <c r="L111" i="64"/>
  <c r="L110"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c r="B10" i="64"/>
  <c r="B13" i="64"/>
  <c r="B18" i="64"/>
  <c r="B19" i="64"/>
  <c r="B21" i="64"/>
  <c r="B22" i="64"/>
  <c r="B23" i="64"/>
  <c r="B26" i="64"/>
  <c r="B32" i="64"/>
  <c r="B35" i="64"/>
  <c r="B45" i="64"/>
  <c r="B47" i="64"/>
  <c r="B48" i="64"/>
  <c r="B61" i="64"/>
  <c r="B63" i="64"/>
  <c r="B65" i="64"/>
  <c r="B67" i="64"/>
  <c r="B70" i="64"/>
  <c r="B80" i="64"/>
  <c r="B85" i="64"/>
  <c r="B88" i="64"/>
  <c r="B92" i="64"/>
  <c r="B94" i="64"/>
  <c r="B95" i="64"/>
  <c r="B96" i="64"/>
  <c r="B109" i="64"/>
  <c r="B114" i="64"/>
  <c r="B116" i="64"/>
  <c r="B117" i="64"/>
  <c r="B118" i="64"/>
  <c r="B120" i="64"/>
  <c r="B130" i="64"/>
  <c r="B146" i="64"/>
  <c r="B151" i="64"/>
  <c r="B154" i="64"/>
  <c r="L222"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8" i="65"/>
  <c r="L187" i="65"/>
  <c r="L186" i="65"/>
  <c r="L185" i="65"/>
  <c r="L184" i="65"/>
  <c r="L183" i="65"/>
  <c r="L182" i="65"/>
  <c r="L181" i="65"/>
  <c r="L180"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B8" i="65"/>
  <c r="B10" i="65"/>
  <c r="B13" i="65"/>
  <c r="B18" i="65"/>
  <c r="B19" i="65"/>
  <c r="B21" i="65"/>
  <c r="B23" i="65"/>
  <c r="B29" i="65"/>
  <c r="B32" i="65"/>
  <c r="B42" i="65"/>
  <c r="B45" i="65"/>
  <c r="B51" i="65"/>
  <c r="B57" i="65"/>
  <c r="B61" i="65"/>
  <c r="B63" i="65"/>
  <c r="B72" i="65"/>
  <c r="B74" i="65"/>
  <c r="B77" i="65"/>
  <c r="B82" i="65"/>
  <c r="B91" i="65"/>
  <c r="B102" i="65"/>
  <c r="B115" i="65"/>
  <c r="B119" i="65"/>
  <c r="B123" i="65"/>
  <c r="B125" i="65"/>
  <c r="B128" i="65"/>
  <c r="B130" i="65"/>
  <c r="B132" i="65"/>
  <c r="B135" i="65"/>
  <c r="B138" i="65"/>
  <c r="B143" i="65"/>
  <c r="B154" i="65"/>
  <c r="B168" i="65"/>
  <c r="B182" i="65"/>
  <c r="B187" i="65"/>
  <c r="B191" i="65"/>
  <c r="B201" i="65"/>
  <c r="B210" i="65"/>
  <c r="B214" i="65"/>
  <c r="B217" i="65"/>
  <c r="B220" i="65"/>
  <c r="L411" i="63"/>
  <c r="L410" i="63"/>
  <c r="L409" i="63"/>
  <c r="L408" i="63"/>
  <c r="L407" i="63"/>
  <c r="L406" i="63"/>
  <c r="L405" i="63"/>
  <c r="L404" i="63"/>
  <c r="L403" i="63"/>
  <c r="L402" i="63"/>
  <c r="L401" i="63"/>
  <c r="L400" i="63"/>
  <c r="L399" i="63"/>
  <c r="L398" i="63"/>
  <c r="L397" i="63"/>
  <c r="L396" i="63"/>
  <c r="L395" i="63"/>
  <c r="L394" i="63"/>
  <c r="L393" i="63"/>
  <c r="L392" i="63"/>
  <c r="L391" i="63"/>
  <c r="L390" i="63"/>
  <c r="L389" i="63"/>
  <c r="L388" i="63"/>
  <c r="L387" i="63"/>
  <c r="L386" i="63"/>
  <c r="L385" i="63"/>
  <c r="L384" i="63"/>
  <c r="L383" i="63"/>
  <c r="L382" i="63"/>
  <c r="L381" i="63"/>
  <c r="L380" i="63"/>
  <c r="L379" i="63"/>
  <c r="L378" i="63"/>
  <c r="L377" i="63"/>
  <c r="L376" i="63"/>
  <c r="L375" i="63"/>
  <c r="L374" i="63"/>
  <c r="L373" i="63"/>
  <c r="L372" i="63"/>
  <c r="L371" i="63"/>
  <c r="L370" i="63"/>
  <c r="L369" i="63"/>
  <c r="L368" i="63"/>
  <c r="L367" i="63"/>
  <c r="L366" i="63"/>
  <c r="L365" i="63"/>
  <c r="L364" i="63"/>
  <c r="L363" i="63"/>
  <c r="L362" i="63"/>
  <c r="L361" i="63"/>
  <c r="L360" i="63"/>
  <c r="L359" i="63"/>
  <c r="L358" i="63"/>
  <c r="L357" i="63"/>
  <c r="L356" i="63"/>
  <c r="L355" i="63"/>
  <c r="L354" i="63"/>
  <c r="L353" i="63"/>
  <c r="L352" i="63"/>
  <c r="L351" i="63"/>
  <c r="L350" i="63"/>
  <c r="L349" i="63"/>
  <c r="L348" i="63"/>
  <c r="L347" i="63"/>
  <c r="L346" i="63"/>
  <c r="L345" i="63"/>
  <c r="L344" i="63"/>
  <c r="L343" i="63"/>
  <c r="L342" i="63"/>
  <c r="L340" i="63"/>
  <c r="L339" i="63"/>
  <c r="L338" i="63"/>
  <c r="L337" i="63"/>
  <c r="L335" i="63"/>
  <c r="L334" i="63"/>
  <c r="L333" i="63"/>
  <c r="L332" i="63"/>
  <c r="L331" i="63"/>
  <c r="L329" i="63"/>
  <c r="L328" i="63"/>
  <c r="L327" i="63"/>
  <c r="L326" i="63"/>
  <c r="L325" i="63"/>
  <c r="L324" i="63"/>
  <c r="L323" i="63"/>
  <c r="L322" i="63"/>
  <c r="L321" i="63"/>
  <c r="L320" i="63"/>
  <c r="L319" i="63"/>
  <c r="L318" i="63"/>
  <c r="L317" i="63"/>
  <c r="L316" i="63"/>
  <c r="L315" i="63"/>
  <c r="L314" i="63"/>
  <c r="L313" i="63"/>
  <c r="L312" i="63"/>
  <c r="L311" i="63"/>
  <c r="L310" i="63"/>
  <c r="L309" i="63"/>
  <c r="L308" i="63"/>
  <c r="L307" i="63"/>
  <c r="L306" i="63"/>
  <c r="L305" i="63"/>
  <c r="L304" i="63"/>
  <c r="L303" i="63"/>
  <c r="L302" i="63"/>
  <c r="L301" i="63"/>
  <c r="L300" i="63"/>
  <c r="L299" i="63"/>
  <c r="L298" i="63"/>
  <c r="L297" i="63"/>
  <c r="L296" i="63"/>
  <c r="L295" i="63"/>
  <c r="L294" i="63"/>
  <c r="L293" i="63"/>
  <c r="L292" i="63"/>
  <c r="L291" i="63"/>
  <c r="L290" i="63"/>
  <c r="L289" i="63"/>
  <c r="L288" i="63"/>
  <c r="L287" i="63"/>
  <c r="L286" i="63"/>
  <c r="L285" i="63"/>
  <c r="L284" i="63"/>
  <c r="L283" i="63"/>
  <c r="L282" i="63"/>
  <c r="L281" i="63"/>
  <c r="L280" i="63"/>
  <c r="L279" i="63"/>
  <c r="L278" i="63"/>
  <c r="L276" i="63"/>
  <c r="L275" i="63"/>
  <c r="L274" i="63"/>
  <c r="L273" i="63"/>
  <c r="L272" i="63"/>
  <c r="L271" i="63"/>
  <c r="L270" i="63"/>
  <c r="L269" i="63"/>
  <c r="L268" i="63"/>
  <c r="L267" i="63"/>
  <c r="L266" i="63"/>
  <c r="L265" i="63"/>
  <c r="L264" i="63"/>
  <c r="L263" i="63"/>
  <c r="L262" i="63"/>
  <c r="L261" i="63"/>
  <c r="L260" i="63"/>
  <c r="L259" i="63"/>
  <c r="L258" i="63"/>
  <c r="L257" i="63"/>
  <c r="L254" i="63"/>
  <c r="L253" i="63"/>
  <c r="L252" i="63"/>
  <c r="L251" i="63"/>
  <c r="L250" i="63"/>
  <c r="L249" i="63"/>
  <c r="L248" i="63"/>
  <c r="L247" i="63"/>
  <c r="L246" i="63"/>
  <c r="L245" i="63"/>
  <c r="L244" i="63"/>
  <c r="L243" i="63"/>
  <c r="L242" i="63"/>
  <c r="L241" i="63"/>
  <c r="L240" i="63"/>
  <c r="L239" i="63"/>
  <c r="L237" i="63"/>
  <c r="L236" i="63"/>
  <c r="L235" i="63"/>
  <c r="L234" i="63"/>
  <c r="L233" i="63"/>
  <c r="L232" i="63"/>
  <c r="L231" i="63"/>
  <c r="L230" i="63"/>
  <c r="L229" i="63"/>
  <c r="L228" i="63"/>
  <c r="L227" i="63"/>
  <c r="L226" i="63"/>
  <c r="L225" i="63"/>
  <c r="L224" i="63"/>
  <c r="L223" i="63"/>
  <c r="L222" i="63"/>
  <c r="L221" i="63"/>
  <c r="L220" i="63"/>
  <c r="L219" i="63"/>
  <c r="L218" i="63"/>
  <c r="L217" i="63"/>
  <c r="L216" i="63"/>
  <c r="L215" i="63"/>
  <c r="L214" i="63"/>
  <c r="L213" i="63"/>
  <c r="L212" i="63"/>
  <c r="L211" i="63"/>
  <c r="L210" i="63"/>
  <c r="L209" i="63"/>
  <c r="L208" i="63"/>
  <c r="L207" i="63"/>
  <c r="L206" i="63"/>
  <c r="L205" i="63"/>
  <c r="L204" i="63"/>
  <c r="L203" i="63"/>
  <c r="L202" i="63"/>
  <c r="L201" i="63"/>
  <c r="L200" i="63"/>
  <c r="L199" i="63"/>
  <c r="L198" i="63"/>
  <c r="L196" i="63"/>
  <c r="L195" i="63"/>
  <c r="L194" i="63"/>
  <c r="L193" i="63"/>
  <c r="L192" i="63"/>
  <c r="L191" i="63"/>
  <c r="L190" i="63"/>
  <c r="L189" i="63"/>
  <c r="L188" i="63"/>
  <c r="L187" i="63"/>
  <c r="L186" i="63"/>
  <c r="L185" i="63"/>
  <c r="L184" i="63"/>
  <c r="L183" i="63"/>
  <c r="L182" i="63"/>
  <c r="L181" i="63"/>
  <c r="L180" i="63"/>
  <c r="L179" i="63"/>
  <c r="L178" i="63"/>
  <c r="L177" i="63"/>
  <c r="L176" i="63"/>
  <c r="L175" i="63"/>
  <c r="L174" i="63"/>
  <c r="L173" i="63"/>
  <c r="L172" i="63"/>
  <c r="L171" i="63"/>
  <c r="L170" i="63"/>
  <c r="L169" i="63"/>
  <c r="L168" i="63"/>
  <c r="L167" i="63"/>
  <c r="L165" i="63"/>
  <c r="L164" i="63"/>
  <c r="L163" i="63"/>
  <c r="L162" i="63"/>
  <c r="L161" i="63"/>
  <c r="L160" i="63"/>
  <c r="L159" i="63"/>
  <c r="L158" i="63"/>
  <c r="L157" i="63"/>
  <c r="L156" i="63"/>
  <c r="L155" i="63"/>
  <c r="L154" i="63"/>
  <c r="L153" i="63"/>
  <c r="L152" i="63"/>
  <c r="L151" i="63"/>
  <c r="L150" i="63"/>
  <c r="L149" i="63"/>
  <c r="L148" i="63"/>
  <c r="L147" i="63"/>
  <c r="L146" i="63"/>
  <c r="L145" i="63"/>
  <c r="L142" i="63"/>
  <c r="L141" i="63"/>
  <c r="L140" i="63"/>
  <c r="L139" i="63"/>
  <c r="L138" i="63"/>
  <c r="L137" i="63"/>
  <c r="L136" i="63"/>
  <c r="L135" i="63"/>
  <c r="L134" i="63"/>
  <c r="L132" i="63"/>
  <c r="L131" i="63"/>
  <c r="L130" i="63"/>
  <c r="L129" i="63"/>
  <c r="L128" i="63"/>
  <c r="L127" i="63"/>
  <c r="L126" i="63"/>
  <c r="L125" i="63"/>
  <c r="L124" i="63"/>
  <c r="L123" i="63"/>
  <c r="L122" i="63"/>
  <c r="L121" i="63"/>
  <c r="L120" i="63"/>
  <c r="L119" i="63"/>
  <c r="L118" i="63"/>
  <c r="L117" i="63"/>
  <c r="L116" i="63"/>
  <c r="L115" i="63"/>
  <c r="L114" i="63"/>
  <c r="L113" i="63"/>
  <c r="L112" i="63"/>
  <c r="L111" i="63"/>
  <c r="L110" i="63"/>
  <c r="L109" i="63"/>
  <c r="L108" i="63"/>
  <c r="L107" i="63"/>
  <c r="L106" i="63"/>
  <c r="L105" i="63"/>
  <c r="L104" i="63"/>
  <c r="L103" i="63"/>
  <c r="L102" i="63"/>
  <c r="L101" i="63"/>
  <c r="L100" i="63"/>
  <c r="L99" i="63"/>
  <c r="L98" i="63"/>
  <c r="L97" i="63"/>
  <c r="L96" i="63"/>
  <c r="L95" i="63"/>
  <c r="L94" i="63"/>
  <c r="L93" i="63"/>
  <c r="L92" i="63"/>
  <c r="L91" i="63"/>
  <c r="L90" i="63"/>
  <c r="L89" i="63"/>
  <c r="L88" i="63"/>
  <c r="L87" i="63"/>
  <c r="L86" i="63"/>
  <c r="L85" i="63"/>
  <c r="L84" i="63"/>
  <c r="L83" i="63"/>
  <c r="L82" i="63"/>
  <c r="L81" i="63"/>
  <c r="L80" i="63"/>
  <c r="L79" i="63"/>
  <c r="L78" i="63"/>
  <c r="L77" i="63"/>
  <c r="L76" i="63"/>
  <c r="L75" i="63"/>
  <c r="L74" i="63"/>
  <c r="L73" i="63"/>
  <c r="L72" i="63"/>
  <c r="L71" i="63"/>
  <c r="L70" i="63"/>
  <c r="L69" i="63"/>
  <c r="L68" i="63"/>
  <c r="L67" i="63"/>
  <c r="L66" i="63"/>
  <c r="L65" i="63"/>
  <c r="L64" i="63"/>
  <c r="L63" i="63"/>
  <c r="L62" i="63"/>
  <c r="L61" i="63"/>
  <c r="L60" i="63"/>
  <c r="L59" i="63"/>
  <c r="L58" i="63"/>
  <c r="L57" i="63"/>
  <c r="L56" i="63"/>
  <c r="L55" i="63"/>
  <c r="L54" i="63"/>
  <c r="L53" i="63"/>
  <c r="L52" i="63"/>
  <c r="L51" i="63"/>
  <c r="L50" i="63"/>
  <c r="L49" i="63"/>
  <c r="L48" i="63"/>
  <c r="L47" i="63"/>
  <c r="L46" i="63"/>
  <c r="L45" i="63"/>
  <c r="L44" i="63"/>
  <c r="L43" i="63"/>
  <c r="L42" i="63"/>
  <c r="L41" i="63"/>
  <c r="L40" i="63"/>
  <c r="L39" i="63"/>
  <c r="L38" i="63"/>
  <c r="L37" i="63"/>
  <c r="L36" i="63"/>
  <c r="L35" i="63"/>
  <c r="L34" i="63"/>
  <c r="L33" i="63"/>
  <c r="L32" i="63"/>
  <c r="L31" i="63"/>
  <c r="L30" i="63"/>
  <c r="L29" i="63"/>
  <c r="L28" i="63"/>
  <c r="L27" i="63"/>
  <c r="L26" i="63"/>
  <c r="L25" i="63"/>
  <c r="L24" i="63"/>
  <c r="L23" i="63"/>
  <c r="L22" i="63"/>
  <c r="L21" i="63"/>
  <c r="L20" i="63"/>
  <c r="L19" i="63"/>
  <c r="L18" i="63"/>
  <c r="L17" i="63"/>
  <c r="L16" i="63"/>
  <c r="L15" i="63"/>
  <c r="L14" i="63"/>
  <c r="L13" i="63"/>
  <c r="L12" i="63"/>
  <c r="L11" i="63"/>
  <c r="L10" i="63"/>
  <c r="L9" i="63"/>
  <c r="L8" i="63"/>
  <c r="L7" i="63"/>
  <c r="L6" i="63"/>
  <c r="L5" i="63"/>
  <c r="L4" i="63"/>
  <c r="B311" i="63"/>
  <c r="B328" i="63"/>
  <c r="B334" i="63"/>
  <c r="B338" i="63"/>
  <c r="B340" i="63"/>
  <c r="B344" i="63"/>
  <c r="B371" i="63"/>
  <c r="B379" i="63"/>
  <c r="B387" i="63"/>
  <c r="B390" i="63"/>
  <c r="B393" i="63"/>
  <c r="B399" i="63"/>
  <c r="B406" i="63"/>
  <c r="B411" i="63"/>
  <c r="B7" i="63"/>
  <c r="B8" i="63"/>
  <c r="B9" i="63"/>
  <c r="B11" i="63"/>
  <c r="B14" i="63"/>
  <c r="B18" i="63"/>
  <c r="B23" i="63"/>
  <c r="B28" i="63"/>
  <c r="B36" i="63"/>
  <c r="B38" i="63"/>
  <c r="B39" i="63"/>
  <c r="B51" i="63"/>
  <c r="B62" i="63"/>
  <c r="B74" i="63"/>
  <c r="B76" i="63"/>
  <c r="B91" i="63"/>
  <c r="B93" i="63"/>
  <c r="B108" i="63"/>
  <c r="B111" i="63"/>
  <c r="B113" i="63"/>
  <c r="B115" i="63"/>
  <c r="B119" i="63"/>
  <c r="B121" i="63"/>
  <c r="B122" i="63"/>
  <c r="B127" i="63"/>
  <c r="B131" i="63"/>
  <c r="B142" i="63"/>
  <c r="B147" i="63"/>
  <c r="B160" i="63"/>
  <c r="B165" i="63"/>
  <c r="B196" i="63"/>
  <c r="B214" i="63"/>
  <c r="B231" i="63"/>
  <c r="M105" i="46"/>
  <c r="L30" i="6"/>
  <c r="L25" i="6"/>
  <c r="L37" i="24"/>
  <c r="L31" i="24"/>
  <c r="L30" i="24"/>
  <c r="L29" i="24"/>
  <c r="L38" i="24"/>
  <c r="L25" i="24"/>
  <c r="M3" i="46"/>
  <c r="L52" i="37"/>
  <c r="L51" i="37"/>
  <c r="K12" i="49"/>
  <c r="K13" i="49"/>
  <c r="K14" i="49"/>
  <c r="M428" i="58"/>
  <c r="M427" i="58"/>
  <c r="M107" i="46"/>
  <c r="M432" i="47"/>
  <c r="M259" i="45"/>
  <c r="M255" i="46"/>
  <c r="M291" i="58"/>
  <c r="M297" i="47"/>
  <c r="M17" i="47"/>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M726" i="58"/>
  <c r="B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8" i="58"/>
  <c r="M656" i="58"/>
  <c r="B656" i="58"/>
  <c r="B663" i="58"/>
  <c r="B669" i="58"/>
  <c r="B675" i="58"/>
  <c r="B677" i="58"/>
  <c r="B681" i="58"/>
  <c r="B685" i="58"/>
  <c r="B690" i="58"/>
  <c r="B694" i="58"/>
  <c r="B697" i="58"/>
  <c r="B699" i="58"/>
  <c r="B702" i="58"/>
  <c r="B705" i="58"/>
  <c r="B709" i="58"/>
  <c r="B713" i="58"/>
  <c r="B715" i="58"/>
  <c r="B717" i="58"/>
  <c r="M655" i="58"/>
  <c r="M654" i="58"/>
  <c r="M653" i="58"/>
  <c r="M652" i="58"/>
  <c r="M651" i="58"/>
  <c r="M650" i="58"/>
  <c r="M648" i="58"/>
  <c r="M647" i="58"/>
  <c r="M646" i="58"/>
  <c r="M645" i="58"/>
  <c r="M644" i="58"/>
  <c r="M643" i="58"/>
  <c r="M642" i="58"/>
  <c r="M641" i="58"/>
  <c r="M640" i="58"/>
  <c r="M639" i="58"/>
  <c r="M638" i="58"/>
  <c r="M637" i="58"/>
  <c r="M635" i="58"/>
  <c r="M634" i="58"/>
  <c r="M633" i="58"/>
  <c r="M632" i="58"/>
  <c r="M631" i="58"/>
  <c r="M630" i="58"/>
  <c r="M629" i="58"/>
  <c r="M628" i="58"/>
  <c r="M627" i="58"/>
  <c r="M626" i="58"/>
  <c r="M625" i="58"/>
  <c r="M624" i="58"/>
  <c r="B624" i="58"/>
  <c r="B630" i="58"/>
  <c r="M623" i="58"/>
  <c r="M622" i="58"/>
  <c r="M621" i="58"/>
  <c r="M620" i="58"/>
  <c r="M619" i="58"/>
  <c r="M618" i="58"/>
  <c r="M617" i="58"/>
  <c r="M616" i="58"/>
  <c r="M615" i="58"/>
  <c r="M614" i="58"/>
  <c r="M613" i="58"/>
  <c r="M612" i="58"/>
  <c r="M611" i="58"/>
  <c r="M610" i="58"/>
  <c r="M609" i="58"/>
  <c r="M608" i="58"/>
  <c r="M607" i="58"/>
  <c r="M606" i="58"/>
  <c r="M605" i="58"/>
  <c r="M604" i="58"/>
  <c r="M603" i="58"/>
  <c r="M602" i="58"/>
  <c r="M600" i="58"/>
  <c r="M599" i="58"/>
  <c r="M598" i="58"/>
  <c r="M597" i="58"/>
  <c r="M596" i="58"/>
  <c r="M595" i="58"/>
  <c r="M594" i="58"/>
  <c r="M593" i="58"/>
  <c r="M592" i="58"/>
  <c r="M591" i="58"/>
  <c r="M590" i="58"/>
  <c r="M589" i="58"/>
  <c r="M587" i="58"/>
  <c r="B587" i="58"/>
  <c r="B593" i="58"/>
  <c r="B598" i="58"/>
  <c r="M586" i="58"/>
  <c r="M585" i="58"/>
  <c r="M584" i="58"/>
  <c r="M583" i="58"/>
  <c r="M581" i="58"/>
  <c r="M580" i="58"/>
  <c r="M579" i="58"/>
  <c r="M578" i="58"/>
  <c r="M577" i="58"/>
  <c r="M576" i="58"/>
  <c r="M575" i="58"/>
  <c r="M574" i="58"/>
  <c r="M573" i="58"/>
  <c r="M572" i="58"/>
  <c r="M571" i="58"/>
  <c r="M570" i="58"/>
  <c r="M569" i="58"/>
  <c r="M568" i="58"/>
  <c r="M567" i="58"/>
  <c r="M566" i="58"/>
  <c r="M565" i="58"/>
  <c r="M564" i="58"/>
  <c r="M563" i="58"/>
  <c r="M562" i="58"/>
  <c r="M560" i="58"/>
  <c r="M559" i="58"/>
  <c r="M558" i="58"/>
  <c r="M557" i="58"/>
  <c r="M556" i="58"/>
  <c r="M555" i="58"/>
  <c r="B555" i="58"/>
  <c r="M554" i="58"/>
  <c r="M553" i="58"/>
  <c r="M552" i="58"/>
  <c r="M551" i="58"/>
  <c r="M550" i="58"/>
  <c r="M549" i="58"/>
  <c r="M548" i="58"/>
  <c r="M547" i="58"/>
  <c r="M546" i="58"/>
  <c r="M545" i="58"/>
  <c r="M544" i="58"/>
  <c r="M543" i="58"/>
  <c r="M542" i="58"/>
  <c r="M540" i="58"/>
  <c r="M539" i="58"/>
  <c r="M538" i="58"/>
  <c r="M537" i="58"/>
  <c r="M536" i="58"/>
  <c r="M535" i="58"/>
  <c r="M534" i="58"/>
  <c r="M533" i="58"/>
  <c r="B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7"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5" i="58"/>
  <c r="M460" i="58"/>
  <c r="M459" i="58"/>
  <c r="M458" i="58"/>
  <c r="M457" i="58"/>
  <c r="M456" i="58"/>
  <c r="M455" i="58"/>
  <c r="M454" i="58"/>
  <c r="M453" i="58"/>
  <c r="M452" i="58"/>
  <c r="M451" i="58"/>
  <c r="M450" i="58"/>
  <c r="M447" i="58"/>
  <c r="M446" i="58"/>
  <c r="M445" i="58"/>
  <c r="M444" i="58"/>
  <c r="M443" i="58"/>
  <c r="M442" i="58"/>
  <c r="M441" i="58"/>
  <c r="M440" i="58"/>
  <c r="M439" i="58"/>
  <c r="M438" i="58"/>
  <c r="M437" i="58"/>
  <c r="M436" i="58"/>
  <c r="M435" i="58"/>
  <c r="M434" i="58"/>
  <c r="M433" i="58"/>
  <c r="M432" i="58"/>
  <c r="M431" i="58"/>
  <c r="M430" i="58"/>
  <c r="M429" i="58"/>
  <c r="M426" i="58"/>
  <c r="M425" i="58"/>
  <c r="M424" i="58"/>
  <c r="M423" i="58"/>
  <c r="M422" i="58"/>
  <c r="M421" i="58"/>
  <c r="M420" i="58"/>
  <c r="M419" i="58"/>
  <c r="M418" i="58"/>
  <c r="M417" i="58"/>
  <c r="M416" i="58"/>
  <c r="M415" i="58"/>
  <c r="M414" i="58"/>
  <c r="M413" i="58"/>
  <c r="M412" i="58"/>
  <c r="M411" i="58"/>
  <c r="M410" i="58"/>
  <c r="M409" i="58"/>
  <c r="M408" i="58"/>
  <c r="M407" i="58"/>
  <c r="M404" i="58"/>
  <c r="M403" i="58"/>
  <c r="M402" i="58"/>
  <c r="M401" i="58"/>
  <c r="M400" i="58"/>
  <c r="M399" i="58"/>
  <c r="M398" i="58"/>
  <c r="M397" i="58"/>
  <c r="M396" i="58"/>
  <c r="B396" i="58"/>
  <c r="B399" i="58"/>
  <c r="B402" i="58"/>
  <c r="B405" i="58"/>
  <c r="B409" i="58"/>
  <c r="B414" i="58"/>
  <c r="B417" i="58"/>
  <c r="B426" i="58"/>
  <c r="B431" i="58"/>
  <c r="B441" i="58"/>
  <c r="B443" i="58"/>
  <c r="B445" i="58"/>
  <c r="B461" i="58"/>
  <c r="B467" i="58"/>
  <c r="B495" i="58"/>
  <c r="B499" i="58"/>
  <c r="M395" i="58"/>
  <c r="M394" i="58"/>
  <c r="M393" i="58"/>
  <c r="M392"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2"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2"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60" i="58"/>
  <c r="M158" i="58"/>
  <c r="M157" i="58"/>
  <c r="M156" i="58"/>
  <c r="M155" i="58"/>
  <c r="M154" i="58"/>
  <c r="M152" i="58"/>
  <c r="M151" i="58"/>
  <c r="M150" i="58"/>
  <c r="M149" i="58"/>
  <c r="M148" i="58"/>
  <c r="M147" i="58"/>
  <c r="M146" i="58"/>
  <c r="M145" i="58"/>
  <c r="M144" i="58"/>
  <c r="M143" i="58"/>
  <c r="M142" i="58"/>
  <c r="M141" i="58"/>
  <c r="M140" i="58"/>
  <c r="M139" i="58"/>
  <c r="M138" i="58"/>
  <c r="M137" i="58"/>
  <c r="M136" i="58"/>
  <c r="M135" i="58"/>
  <c r="M134" i="58"/>
  <c r="M133" i="58"/>
  <c r="M132" i="58"/>
  <c r="M131" i="58"/>
  <c r="B131" i="58"/>
  <c r="B137" i="58"/>
  <c r="B144" i="58"/>
  <c r="B146" i="58"/>
  <c r="B150" i="58"/>
  <c r="B152" i="58"/>
  <c r="B153" i="58"/>
  <c r="B159" i="58"/>
  <c r="B165" i="58"/>
  <c r="B167" i="58"/>
  <c r="B171" i="58"/>
  <c r="B180" i="58"/>
  <c r="B189" i="58"/>
  <c r="B194" i="58"/>
  <c r="B228" i="58"/>
  <c r="B249" i="58"/>
  <c r="B269" i="58"/>
  <c r="B273" i="58"/>
  <c r="B288"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7" i="58"/>
  <c r="M85" i="58"/>
  <c r="M84" i="58"/>
  <c r="M83" i="58"/>
  <c r="M82" i="58"/>
  <c r="M81" i="58"/>
  <c r="M80"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5" i="58"/>
  <c r="M14" i="58"/>
  <c r="M13" i="58"/>
  <c r="M12" i="58"/>
  <c r="M11" i="58"/>
  <c r="M10" i="58"/>
  <c r="M9" i="58"/>
  <c r="M8" i="58"/>
  <c r="M7" i="58"/>
  <c r="B7" i="58"/>
  <c r="B10" i="58"/>
  <c r="B17" i="58"/>
  <c r="B19" i="58"/>
  <c r="B20" i="58"/>
  <c r="B25" i="58"/>
  <c r="B32" i="58"/>
  <c r="B34" i="58"/>
  <c r="B45" i="58"/>
  <c r="B46" i="58"/>
  <c r="B48" i="58"/>
  <c r="B60" i="58"/>
  <c r="B72" i="58"/>
  <c r="B77" i="58"/>
  <c r="B83" i="58"/>
  <c r="B96" i="58"/>
  <c r="B98" i="58"/>
  <c r="B110" i="58"/>
  <c r="B116" i="58"/>
  <c r="M6" i="58"/>
  <c r="M5" i="58"/>
  <c r="M4" i="58"/>
  <c r="M3" i="58"/>
  <c r="M18" i="45"/>
  <c r="L61" i="25"/>
  <c r="L62" i="25"/>
  <c r="L63" i="25"/>
  <c r="L124" i="14"/>
  <c r="L123" i="14"/>
  <c r="L122" i="14"/>
  <c r="L121" i="14"/>
  <c r="L120" i="14"/>
  <c r="L119" i="14"/>
  <c r="L118" i="14"/>
  <c r="L117" i="14"/>
  <c r="L116" i="14"/>
  <c r="L115" i="14"/>
  <c r="L114" i="14"/>
  <c r="L113" i="14"/>
  <c r="L112" i="14"/>
  <c r="L111" i="14"/>
  <c r="L110"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7" i="14"/>
  <c r="L16" i="14"/>
  <c r="L15" i="14"/>
  <c r="L14" i="14"/>
  <c r="L13" i="14"/>
  <c r="L12" i="14"/>
  <c r="L11" i="14"/>
  <c r="L10" i="14"/>
  <c r="L9" i="14"/>
  <c r="L8" i="14"/>
  <c r="L7" i="14"/>
  <c r="L5" i="14"/>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5" i="6"/>
  <c r="L16" i="6"/>
  <c r="L17" i="6"/>
  <c r="L18" i="6"/>
  <c r="L19" i="6"/>
  <c r="L20" i="6"/>
  <c r="L21" i="6"/>
  <c r="L22" i="6"/>
  <c r="L23" i="6"/>
  <c r="L24" i="6"/>
  <c r="L26" i="6"/>
  <c r="L27" i="6"/>
  <c r="L28" i="6"/>
  <c r="L29" i="6"/>
  <c r="L31" i="6"/>
  <c r="L32" i="6"/>
  <c r="L33" i="6"/>
  <c r="L34" i="6"/>
  <c r="L35" i="6"/>
  <c r="L36" i="6"/>
  <c r="L37" i="6"/>
  <c r="L40" i="6"/>
  <c r="L42" i="6"/>
  <c r="L43" i="6"/>
  <c r="L5" i="6"/>
  <c r="L151" i="37"/>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0" i="37"/>
  <c r="L49" i="37"/>
  <c r="L48" i="37"/>
  <c r="L47" i="37"/>
  <c r="L46" i="37"/>
  <c r="L45" i="37"/>
  <c r="L44" i="37"/>
  <c r="L43" i="37"/>
  <c r="L42" i="37"/>
  <c r="L41" i="37"/>
  <c r="L40" i="37"/>
  <c r="L39" i="37"/>
  <c r="L37" i="37"/>
  <c r="L36" i="37"/>
  <c r="L35" i="37"/>
  <c r="L34" i="37"/>
  <c r="L33" i="37"/>
  <c r="L32" i="37"/>
  <c r="L31" i="37"/>
  <c r="L27" i="37"/>
  <c r="L26" i="37"/>
  <c r="L25" i="37"/>
  <c r="L24" i="37"/>
  <c r="L23" i="37"/>
  <c r="L22" i="37"/>
  <c r="L21" i="37"/>
  <c r="L20" i="37"/>
  <c r="L19" i="37"/>
  <c r="L18" i="37"/>
  <c r="L17" i="37"/>
  <c r="L16" i="37"/>
  <c r="L15" i="37"/>
  <c r="L14" i="37"/>
  <c r="L13" i="37"/>
  <c r="L12" i="37"/>
  <c r="L11" i="37"/>
  <c r="L10" i="37"/>
  <c r="L9" i="37"/>
  <c r="L8" i="37"/>
  <c r="L7" i="37"/>
  <c r="L5" i="37"/>
  <c r="L4" i="37"/>
  <c r="M396" i="45"/>
  <c r="M395" i="45"/>
  <c r="M394" i="45"/>
  <c r="M393" i="45"/>
  <c r="M392" i="45"/>
  <c r="M391" i="45"/>
  <c r="M390" i="45"/>
  <c r="M389" i="45"/>
  <c r="M388" i="45"/>
  <c r="M387" i="45"/>
  <c r="M386" i="45"/>
  <c r="M385" i="45"/>
  <c r="M384" i="45"/>
  <c r="M383" i="45"/>
  <c r="M382" i="45"/>
  <c r="M380" i="45"/>
  <c r="M379" i="45"/>
  <c r="M378" i="45"/>
  <c r="M377" i="45"/>
  <c r="M376" i="45"/>
  <c r="M375" i="45"/>
  <c r="M372" i="45"/>
  <c r="M368" i="45"/>
  <c r="M367" i="45"/>
  <c r="M366" i="45"/>
  <c r="M365" i="45"/>
  <c r="M364" i="45"/>
  <c r="M363" i="45"/>
  <c r="M362" i="45"/>
  <c r="M361" i="45"/>
  <c r="M360" i="45"/>
  <c r="M359" i="45"/>
  <c r="M358" i="45"/>
  <c r="M357" i="45"/>
  <c r="M356" i="45"/>
  <c r="M353" i="45"/>
  <c r="M352" i="45"/>
  <c r="M351" i="45"/>
  <c r="M350" i="45"/>
  <c r="M349" i="45"/>
  <c r="M348" i="45"/>
  <c r="M347" i="45"/>
  <c r="M346" i="45"/>
  <c r="M345" i="45"/>
  <c r="M344" i="45"/>
  <c r="M343" i="45"/>
  <c r="M342" i="45"/>
  <c r="M341" i="45"/>
  <c r="M340" i="45"/>
  <c r="M335" i="45"/>
  <c r="M334" i="45"/>
  <c r="M329" i="45"/>
  <c r="M328" i="45"/>
  <c r="M327" i="45"/>
  <c r="M326" i="45"/>
  <c r="M325" i="45"/>
  <c r="M324" i="45"/>
  <c r="M323" i="45"/>
  <c r="M322" i="45"/>
  <c r="M321" i="45"/>
  <c r="M320" i="45"/>
  <c r="M319" i="45"/>
  <c r="M318" i="45"/>
  <c r="M317" i="45"/>
  <c r="M316" i="45"/>
  <c r="M315" i="45"/>
  <c r="M310" i="45"/>
  <c r="M309" i="45"/>
  <c r="M304" i="45"/>
  <c r="M303" i="45"/>
  <c r="M302" i="45"/>
  <c r="M301" i="45"/>
  <c r="M300" i="45"/>
  <c r="M299" i="45"/>
  <c r="M298" i="45"/>
  <c r="M297" i="45"/>
  <c r="M296" i="45"/>
  <c r="M295" i="45"/>
  <c r="M294" i="45"/>
  <c r="M293" i="45"/>
  <c r="M292" i="45"/>
  <c r="M291" i="45"/>
  <c r="M290" i="45"/>
  <c r="M289" i="45"/>
  <c r="M286" i="45"/>
  <c r="M285" i="45"/>
  <c r="M284" i="45"/>
  <c r="M283" i="45"/>
  <c r="M282" i="45"/>
  <c r="M281" i="45"/>
  <c r="M280" i="45"/>
  <c r="M279" i="45"/>
  <c r="M278" i="45"/>
  <c r="M277" i="45"/>
  <c r="M276" i="45"/>
  <c r="M275" i="45"/>
  <c r="M274" i="45"/>
  <c r="M273" i="45"/>
  <c r="M272" i="45"/>
  <c r="M271" i="45"/>
  <c r="M270" i="45"/>
  <c r="M263" i="45"/>
  <c r="M262" i="45"/>
  <c r="M261" i="45"/>
  <c r="M260" i="45"/>
  <c r="M256" i="45"/>
  <c r="M255" i="45"/>
  <c r="M254" i="45"/>
  <c r="M253"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6" i="45"/>
  <c r="M171" i="45"/>
  <c r="M170" i="45"/>
  <c r="M169" i="45"/>
  <c r="M166" i="45"/>
  <c r="M165" i="45"/>
  <c r="M164" i="45"/>
  <c r="M163" i="45"/>
  <c r="M162" i="45"/>
  <c r="M161" i="45"/>
  <c r="M160" i="45"/>
  <c r="M159" i="45"/>
  <c r="M158" i="45"/>
  <c r="M157" i="45"/>
  <c r="M156" i="45"/>
  <c r="M155" i="45"/>
  <c r="M154" i="45"/>
  <c r="M153" i="45"/>
  <c r="M151" i="45"/>
  <c r="M150" i="45"/>
  <c r="M149" i="45"/>
  <c r="M148" i="45"/>
  <c r="M146" i="45"/>
  <c r="M145" i="45"/>
  <c r="M144" i="45"/>
  <c r="M143" i="45"/>
  <c r="M141"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16" i="45"/>
  <c r="M115" i="45"/>
  <c r="M104" i="45"/>
  <c r="M97" i="45"/>
  <c r="M96" i="45"/>
  <c r="M95" i="45"/>
  <c r="M94" i="45"/>
  <c r="M92" i="45"/>
  <c r="M91" i="45"/>
  <c r="M90" i="45"/>
  <c r="M87" i="45"/>
  <c r="M86" i="45"/>
  <c r="M85" i="45"/>
  <c r="M84" i="45"/>
  <c r="M83" i="45"/>
  <c r="M82" i="45"/>
  <c r="M81" i="45"/>
  <c r="M80" i="45"/>
  <c r="M79" i="45"/>
  <c r="M78" i="45"/>
  <c r="M77" i="45"/>
  <c r="M76" i="45"/>
  <c r="M75" i="45"/>
  <c r="M74" i="45"/>
  <c r="M73" i="45"/>
  <c r="M72" i="45"/>
  <c r="M71" i="45"/>
  <c r="M69" i="45"/>
  <c r="M68" i="45"/>
  <c r="M67" i="45"/>
  <c r="M66" i="45"/>
  <c r="M65" i="45"/>
  <c r="M64"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2" i="45"/>
  <c r="M30" i="45"/>
  <c r="M29" i="45"/>
  <c r="M28" i="45"/>
  <c r="M27" i="45"/>
  <c r="M26" i="45"/>
  <c r="M25" i="45"/>
  <c r="M24" i="45"/>
  <c r="M23" i="45"/>
  <c r="M22" i="45"/>
  <c r="M21" i="45"/>
  <c r="M20" i="45"/>
  <c r="M19" i="45"/>
  <c r="M17" i="45"/>
  <c r="M16" i="45"/>
  <c r="M15" i="45"/>
  <c r="M14" i="45"/>
  <c r="M13" i="45"/>
  <c r="M12" i="45"/>
  <c r="M11" i="45"/>
  <c r="M10" i="45"/>
  <c r="M9" i="45"/>
  <c r="M8" i="45"/>
  <c r="M7" i="45"/>
  <c r="M6" i="45"/>
  <c r="M5" i="45"/>
  <c r="M391" i="46"/>
  <c r="M390" i="46"/>
  <c r="M389" i="46"/>
  <c r="M388" i="46"/>
  <c r="M387" i="46"/>
  <c r="M386" i="46"/>
  <c r="M385" i="46"/>
  <c r="M384" i="46"/>
  <c r="M383" i="46"/>
  <c r="M382" i="46"/>
  <c r="M381" i="46"/>
  <c r="M380" i="46"/>
  <c r="M379" i="46"/>
  <c r="M378" i="46"/>
  <c r="M376" i="46"/>
  <c r="M375" i="46"/>
  <c r="M374" i="46"/>
  <c r="M373" i="46"/>
  <c r="M372" i="46"/>
  <c r="M371" i="46"/>
  <c r="M368" i="46"/>
  <c r="M365" i="46"/>
  <c r="M364" i="46"/>
  <c r="M363" i="46"/>
  <c r="M362" i="46"/>
  <c r="M361" i="46"/>
  <c r="M360" i="46"/>
  <c r="M359" i="46"/>
  <c r="M358" i="46"/>
  <c r="M357" i="46"/>
  <c r="M356" i="46"/>
  <c r="M355" i="46"/>
  <c r="M354" i="46"/>
  <c r="M353" i="46"/>
  <c r="M350" i="46"/>
  <c r="M349" i="46"/>
  <c r="M348" i="46"/>
  <c r="M347" i="46"/>
  <c r="M346" i="46"/>
  <c r="M345" i="46"/>
  <c r="M344" i="46"/>
  <c r="M343" i="46"/>
  <c r="M342" i="46"/>
  <c r="M341" i="46"/>
  <c r="M340" i="46"/>
  <c r="M339" i="46"/>
  <c r="M338" i="46"/>
  <c r="M333" i="46"/>
  <c r="M332" i="46"/>
  <c r="M327" i="46"/>
  <c r="M326" i="46"/>
  <c r="M325" i="46"/>
  <c r="M324" i="46"/>
  <c r="M323" i="46"/>
  <c r="M322" i="46"/>
  <c r="M321" i="46"/>
  <c r="M320" i="46"/>
  <c r="M319" i="46"/>
  <c r="M318" i="46"/>
  <c r="M317" i="46"/>
  <c r="M316" i="46"/>
  <c r="M315" i="46"/>
  <c r="M314" i="46"/>
  <c r="M313" i="46"/>
  <c r="M308" i="46"/>
  <c r="M307" i="46"/>
  <c r="M302" i="46"/>
  <c r="M301" i="46"/>
  <c r="M300" i="46"/>
  <c r="M299" i="46"/>
  <c r="M298" i="46"/>
  <c r="M297" i="46"/>
  <c r="M296" i="46"/>
  <c r="M295" i="46"/>
  <c r="M294" i="46"/>
  <c r="M293" i="46"/>
  <c r="M292" i="46"/>
  <c r="M291" i="46"/>
  <c r="M290" i="46"/>
  <c r="M287" i="46"/>
  <c r="M286" i="46"/>
  <c r="M285" i="46"/>
  <c r="M282" i="46"/>
  <c r="M281" i="46"/>
  <c r="M280" i="46"/>
  <c r="M279" i="46"/>
  <c r="M278" i="46"/>
  <c r="M277" i="46"/>
  <c r="M276" i="46"/>
  <c r="M275" i="46"/>
  <c r="M274" i="46"/>
  <c r="M273" i="46"/>
  <c r="M272" i="46"/>
  <c r="M271" i="46"/>
  <c r="M270" i="46"/>
  <c r="M269" i="46"/>
  <c r="M268" i="46"/>
  <c r="M267" i="46"/>
  <c r="M266" i="46"/>
  <c r="M259" i="46"/>
  <c r="M258" i="46"/>
  <c r="M257" i="46"/>
  <c r="M256" i="46"/>
  <c r="M252" i="46"/>
  <c r="M251" i="46"/>
  <c r="M250" i="46"/>
  <c r="M249"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71" i="46"/>
  <c r="M166" i="46"/>
  <c r="M165" i="46"/>
  <c r="M164" i="46"/>
  <c r="M163" i="46"/>
  <c r="M160" i="46"/>
  <c r="M159" i="46"/>
  <c r="M158" i="46"/>
  <c r="M157" i="46"/>
  <c r="M156" i="46"/>
  <c r="M155" i="46"/>
  <c r="M154" i="46"/>
  <c r="M153" i="46"/>
  <c r="M152" i="46"/>
  <c r="M149" i="46"/>
  <c r="M148" i="46"/>
  <c r="M147" i="46"/>
  <c r="M146" i="46"/>
  <c r="M145" i="46"/>
  <c r="M143" i="46"/>
  <c r="M142" i="46"/>
  <c r="M141" i="46"/>
  <c r="M140" i="46"/>
  <c r="M138" i="46"/>
  <c r="M137" i="46"/>
  <c r="M136" i="46"/>
  <c r="M135" i="46"/>
  <c r="M134" i="46"/>
  <c r="M132" i="46"/>
  <c r="M130" i="46"/>
  <c r="M129" i="46"/>
  <c r="M128" i="46"/>
  <c r="M127" i="46"/>
  <c r="M126" i="46"/>
  <c r="M125" i="46"/>
  <c r="M124" i="46"/>
  <c r="M123" i="46"/>
  <c r="M122" i="46"/>
  <c r="M121" i="46"/>
  <c r="M120" i="46"/>
  <c r="M119" i="46"/>
  <c r="M118" i="46"/>
  <c r="M117" i="46"/>
  <c r="M116" i="46"/>
  <c r="M115" i="46"/>
  <c r="M114" i="46"/>
  <c r="M113" i="46"/>
  <c r="M112" i="46"/>
  <c r="M111" i="46"/>
  <c r="M110" i="46"/>
  <c r="M109" i="46"/>
  <c r="M103" i="46"/>
  <c r="M100" i="46"/>
  <c r="M96" i="46"/>
  <c r="M95" i="46"/>
  <c r="M94" i="46"/>
  <c r="M93" i="46"/>
  <c r="M91" i="46"/>
  <c r="M90" i="46"/>
  <c r="M89" i="46"/>
  <c r="M86" i="46"/>
  <c r="M85" i="46"/>
  <c r="M84" i="46"/>
  <c r="M83" i="46"/>
  <c r="M82" i="46"/>
  <c r="M81" i="46"/>
  <c r="M80" i="46"/>
  <c r="M79" i="46"/>
  <c r="M78" i="46"/>
  <c r="M77" i="46"/>
  <c r="M76" i="46"/>
  <c r="M75" i="46"/>
  <c r="M74" i="46"/>
  <c r="M73" i="46"/>
  <c r="M72" i="46"/>
  <c r="M71" i="46"/>
  <c r="M69" i="46"/>
  <c r="M68" i="46"/>
  <c r="M67" i="46"/>
  <c r="M66" i="46"/>
  <c r="M65"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2" i="46"/>
  <c r="M30" i="46"/>
  <c r="M29" i="46"/>
  <c r="M28" i="46"/>
  <c r="M27" i="46"/>
  <c r="M26" i="46"/>
  <c r="M25" i="46"/>
  <c r="M24" i="46"/>
  <c r="M23" i="46"/>
  <c r="M22" i="46"/>
  <c r="M21" i="46"/>
  <c r="M20" i="46"/>
  <c r="M19" i="46"/>
  <c r="M18" i="46"/>
  <c r="M17" i="46"/>
  <c r="M16" i="46"/>
  <c r="M15" i="46"/>
  <c r="M14" i="46"/>
  <c r="M13" i="46"/>
  <c r="M12" i="46"/>
  <c r="M11" i="46"/>
  <c r="M10" i="46"/>
  <c r="M9" i="46"/>
  <c r="M8" i="46"/>
  <c r="M7" i="46"/>
  <c r="M6" i="46"/>
  <c r="M5" i="46"/>
  <c r="M904" i="47"/>
  <c r="M903" i="47"/>
  <c r="M902" i="47"/>
  <c r="M901" i="47"/>
  <c r="M900" i="47"/>
  <c r="M899" i="47"/>
  <c r="M898" i="47"/>
  <c r="M897" i="47"/>
  <c r="M896" i="47"/>
  <c r="M895" i="47"/>
  <c r="M894" i="47"/>
  <c r="M893" i="47"/>
  <c r="M892" i="47"/>
  <c r="M891" i="47"/>
  <c r="M890" i="47"/>
  <c r="M889" i="47"/>
  <c r="M888" i="47"/>
  <c r="M887" i="47"/>
  <c r="M886" i="47"/>
  <c r="M885" i="47"/>
  <c r="M884" i="47"/>
  <c r="M883" i="47"/>
  <c r="M882" i="47"/>
  <c r="M881" i="47"/>
  <c r="M880" i="47"/>
  <c r="M879" i="47"/>
  <c r="M878" i="47"/>
  <c r="M877" i="47"/>
  <c r="M876" i="47"/>
  <c r="M875" i="47"/>
  <c r="M874" i="47"/>
  <c r="M873" i="47"/>
  <c r="M872" i="47"/>
  <c r="M871" i="47"/>
  <c r="M870" i="47"/>
  <c r="M869" i="47"/>
  <c r="M868" i="47"/>
  <c r="M867" i="47"/>
  <c r="M866" i="47"/>
  <c r="M865" i="47"/>
  <c r="M864" i="47"/>
  <c r="M863" i="47"/>
  <c r="M862" i="47"/>
  <c r="M861" i="47"/>
  <c r="M860" i="47"/>
  <c r="M859" i="47"/>
  <c r="M858" i="47"/>
  <c r="M857" i="47"/>
  <c r="M856" i="47"/>
  <c r="M855" i="47"/>
  <c r="M854" i="47"/>
  <c r="M853" i="47"/>
  <c r="M852" i="47"/>
  <c r="M851" i="47"/>
  <c r="M850" i="47"/>
  <c r="M849" i="47"/>
  <c r="M848" i="47"/>
  <c r="M847" i="47"/>
  <c r="M846" i="47"/>
  <c r="M845" i="47"/>
  <c r="M844" i="47"/>
  <c r="M843" i="47"/>
  <c r="M842" i="47"/>
  <c r="M841" i="47"/>
  <c r="M840" i="47"/>
  <c r="M839" i="47"/>
  <c r="M838" i="47"/>
  <c r="M837" i="47"/>
  <c r="M836" i="47"/>
  <c r="M835" i="47"/>
  <c r="M834" i="47"/>
  <c r="M833" i="47"/>
  <c r="M832" i="47"/>
  <c r="M831" i="47"/>
  <c r="M830" i="47"/>
  <c r="M829" i="47"/>
  <c r="M828" i="47"/>
  <c r="M827" i="47"/>
  <c r="M826" i="47"/>
  <c r="M825" i="47"/>
  <c r="M824" i="47"/>
  <c r="M823" i="47"/>
  <c r="M822" i="47"/>
  <c r="M821" i="47"/>
  <c r="M820" i="47"/>
  <c r="M819" i="47"/>
  <c r="M818" i="47"/>
  <c r="M817" i="47"/>
  <c r="M816" i="47"/>
  <c r="M815" i="47"/>
  <c r="M814" i="47"/>
  <c r="M813" i="47"/>
  <c r="M812" i="47"/>
  <c r="M811" i="47"/>
  <c r="M810" i="47"/>
  <c r="M809" i="47"/>
  <c r="M808" i="47"/>
  <c r="M807" i="47"/>
  <c r="M806" i="47"/>
  <c r="M805" i="47"/>
  <c r="M804" i="47"/>
  <c r="M803" i="47"/>
  <c r="M802" i="47"/>
  <c r="M801" i="47"/>
  <c r="M800" i="47"/>
  <c r="M799" i="47"/>
  <c r="M798" i="47"/>
  <c r="M797" i="47"/>
  <c r="M796" i="47"/>
  <c r="M795" i="47"/>
  <c r="M794" i="47"/>
  <c r="M793" i="47"/>
  <c r="M792" i="47"/>
  <c r="M791" i="47"/>
  <c r="M790" i="47"/>
  <c r="M789" i="47"/>
  <c r="M788" i="47"/>
  <c r="M787" i="47"/>
  <c r="M786" i="47"/>
  <c r="M785" i="47"/>
  <c r="M784" i="47"/>
  <c r="M783" i="47"/>
  <c r="M782" i="47"/>
  <c r="M781" i="47"/>
  <c r="M780" i="47"/>
  <c r="M779" i="47"/>
  <c r="M778" i="47"/>
  <c r="M777" i="47"/>
  <c r="M776" i="47"/>
  <c r="M775" i="47"/>
  <c r="M774" i="47"/>
  <c r="M773" i="47"/>
  <c r="M772" i="47"/>
  <c r="M771" i="47"/>
  <c r="M770" i="47"/>
  <c r="M769" i="47"/>
  <c r="M768" i="47"/>
  <c r="M767" i="47"/>
  <c r="M766" i="47"/>
  <c r="M765" i="47"/>
  <c r="M764" i="47"/>
  <c r="M763" i="47"/>
  <c r="M762" i="47"/>
  <c r="M761" i="47"/>
  <c r="M760" i="47"/>
  <c r="M759" i="47"/>
  <c r="M758" i="47"/>
  <c r="M757" i="47"/>
  <c r="M756" i="47"/>
  <c r="M755" i="47"/>
  <c r="M754" i="47"/>
  <c r="M753" i="47"/>
  <c r="M752" i="47"/>
  <c r="M751" i="47"/>
  <c r="M750" i="47"/>
  <c r="M749" i="47"/>
  <c r="M748" i="47"/>
  <c r="M747" i="47"/>
  <c r="M746" i="47"/>
  <c r="M745" i="47"/>
  <c r="M744" i="47"/>
  <c r="M743" i="47"/>
  <c r="M742" i="47"/>
  <c r="M741" i="47"/>
  <c r="M740" i="47"/>
  <c r="M739" i="47"/>
  <c r="M738" i="47"/>
  <c r="M737" i="47"/>
  <c r="M736" i="47"/>
  <c r="M735" i="47"/>
  <c r="M734" i="47"/>
  <c r="M733" i="47"/>
  <c r="M732" i="47"/>
  <c r="M731" i="47"/>
  <c r="M730" i="47"/>
  <c r="M729" i="47"/>
  <c r="M728" i="47"/>
  <c r="M727" i="47"/>
  <c r="M726" i="47"/>
  <c r="M725" i="47"/>
  <c r="M724" i="47"/>
  <c r="M723" i="47"/>
  <c r="M722" i="47"/>
  <c r="M721" i="47"/>
  <c r="M720" i="47"/>
  <c r="M719" i="47"/>
  <c r="M718" i="47"/>
  <c r="M717" i="47"/>
  <c r="M716" i="47"/>
  <c r="M715" i="47"/>
  <c r="M714" i="47"/>
  <c r="M713" i="47"/>
  <c r="M712" i="47"/>
  <c r="M711" i="47"/>
  <c r="M710" i="47"/>
  <c r="M709" i="47"/>
  <c r="M708" i="47"/>
  <c r="M707" i="47"/>
  <c r="M706" i="47"/>
  <c r="M705" i="47"/>
  <c r="M704" i="47"/>
  <c r="M703" i="47"/>
  <c r="M702" i="47"/>
  <c r="M701" i="47"/>
  <c r="M700" i="47"/>
  <c r="M699" i="47"/>
  <c r="M698" i="47"/>
  <c r="M697" i="47"/>
  <c r="M696" i="47"/>
  <c r="M695" i="47"/>
  <c r="M694" i="47"/>
  <c r="M693" i="47"/>
  <c r="M692" i="47"/>
  <c r="M691" i="47"/>
  <c r="M690" i="47"/>
  <c r="M689" i="47"/>
  <c r="M688" i="47"/>
  <c r="M687" i="47"/>
  <c r="M686" i="47"/>
  <c r="M685" i="47"/>
  <c r="M684" i="47"/>
  <c r="M683" i="47"/>
  <c r="M682" i="47"/>
  <c r="M681" i="47"/>
  <c r="M680" i="47"/>
  <c r="M679" i="47"/>
  <c r="M678" i="47"/>
  <c r="M677" i="47"/>
  <c r="M676" i="47"/>
  <c r="M675" i="47"/>
  <c r="M674" i="47"/>
  <c r="M673" i="47"/>
  <c r="M672" i="47"/>
  <c r="M671" i="47"/>
  <c r="M670" i="47"/>
  <c r="M669" i="47"/>
  <c r="M668" i="47"/>
  <c r="M667" i="47"/>
  <c r="M666" i="47"/>
  <c r="M665" i="47"/>
  <c r="M664" i="47"/>
  <c r="M663" i="47"/>
  <c r="M662" i="47"/>
  <c r="M661" i="47"/>
  <c r="M660" i="47"/>
  <c r="M659" i="47"/>
  <c r="M658" i="47"/>
  <c r="M657" i="47"/>
  <c r="M656" i="47"/>
  <c r="M655" i="47"/>
  <c r="M654" i="47"/>
  <c r="M653" i="47"/>
  <c r="M652" i="47"/>
  <c r="M651" i="47"/>
  <c r="M650" i="47"/>
  <c r="M649" i="47"/>
  <c r="M648" i="47"/>
  <c r="M647" i="47"/>
  <c r="M646" i="47"/>
  <c r="M645" i="47"/>
  <c r="M644" i="47"/>
  <c r="M643" i="47"/>
  <c r="M642" i="47"/>
  <c r="M641" i="47"/>
  <c r="M640" i="47"/>
  <c r="M639" i="47"/>
  <c r="M638" i="47"/>
  <c r="M637" i="47"/>
  <c r="M636" i="47"/>
  <c r="M635" i="47"/>
  <c r="M634" i="47"/>
  <c r="M633" i="47"/>
  <c r="M632" i="47"/>
  <c r="M631" i="47"/>
  <c r="M630" i="47"/>
  <c r="M628" i="47"/>
  <c r="M627" i="47"/>
  <c r="M626" i="47"/>
  <c r="M625" i="47"/>
  <c r="M624" i="47"/>
  <c r="M452" i="47"/>
  <c r="M451" i="47"/>
  <c r="M450" i="47"/>
  <c r="M449" i="47"/>
  <c r="M448" i="47"/>
  <c r="M447" i="47"/>
  <c r="M446" i="47"/>
  <c r="M445" i="47"/>
  <c r="M444" i="47"/>
  <c r="M443" i="47"/>
  <c r="M442" i="47"/>
  <c r="M441" i="47"/>
  <c r="M440" i="47"/>
  <c r="M439" i="47"/>
  <c r="M438" i="47"/>
  <c r="M437" i="47"/>
  <c r="M436" i="47"/>
  <c r="M435" i="47"/>
  <c r="M434" i="47"/>
  <c r="M433" i="47"/>
  <c r="M431" i="47"/>
  <c r="M430" i="47"/>
  <c r="M429" i="47"/>
  <c r="M428" i="47"/>
  <c r="M427" i="47"/>
  <c r="M426" i="47"/>
  <c r="M425" i="47"/>
  <c r="M424" i="47"/>
  <c r="M423" i="47"/>
  <c r="M422" i="47"/>
  <c r="M421" i="47"/>
  <c r="M420" i="47"/>
  <c r="M419" i="47"/>
  <c r="M417" i="47"/>
  <c r="M414" i="47"/>
  <c r="M412" i="47"/>
  <c r="M408" i="47"/>
  <c r="M406" i="47"/>
  <c r="M405" i="47"/>
  <c r="M403" i="47"/>
  <c r="M402" i="47"/>
  <c r="M400" i="47"/>
  <c r="M399" i="47"/>
  <c r="M398" i="47"/>
  <c r="M397" i="47"/>
  <c r="M394" i="47"/>
  <c r="M393" i="47"/>
  <c r="M392" i="47"/>
  <c r="M391" i="47"/>
  <c r="M390" i="47"/>
  <c r="M389" i="47"/>
  <c r="M388" i="47"/>
  <c r="M387" i="47"/>
  <c r="M386" i="47"/>
  <c r="M385" i="47"/>
  <c r="M384" i="47"/>
  <c r="M383" i="47"/>
  <c r="M382" i="47"/>
  <c r="M381" i="47"/>
  <c r="M380" i="47"/>
  <c r="M379" i="47"/>
  <c r="M378" i="47"/>
  <c r="M377" i="47"/>
  <c r="M376" i="47"/>
  <c r="M375" i="47"/>
  <c r="M374" i="47"/>
  <c r="M373" i="47"/>
  <c r="M372" i="47"/>
  <c r="M370" i="47"/>
  <c r="M367" i="47"/>
  <c r="M366" i="47"/>
  <c r="M363" i="47"/>
  <c r="M362" i="47"/>
  <c r="M361" i="47"/>
  <c r="M360" i="47"/>
  <c r="M359" i="47"/>
  <c r="M358" i="47"/>
  <c r="M357" i="47"/>
  <c r="M356" i="47"/>
  <c r="M355" i="47"/>
  <c r="M354" i="47"/>
  <c r="M353" i="47"/>
  <c r="M352" i="47"/>
  <c r="M351" i="47"/>
  <c r="M350" i="47"/>
  <c r="M347" i="47"/>
  <c r="M346" i="47"/>
  <c r="M343" i="47"/>
  <c r="M342" i="47"/>
  <c r="M341" i="47"/>
  <c r="M340" i="47"/>
  <c r="M339" i="47"/>
  <c r="M338" i="47"/>
  <c r="M337" i="47"/>
  <c r="M336" i="47"/>
  <c r="M335" i="47"/>
  <c r="M334" i="47"/>
  <c r="M333" i="47"/>
  <c r="M332" i="47"/>
  <c r="M331" i="47"/>
  <c r="M329" i="47"/>
  <c r="M328" i="47"/>
  <c r="M327" i="47"/>
  <c r="M326" i="47"/>
  <c r="M324" i="47"/>
  <c r="M323" i="47"/>
  <c r="M322" i="47"/>
  <c r="M321" i="47"/>
  <c r="M320" i="47"/>
  <c r="M319" i="47"/>
  <c r="M318" i="47"/>
  <c r="M317" i="47"/>
  <c r="M316" i="47"/>
  <c r="M315" i="47"/>
  <c r="M314" i="47"/>
  <c r="M313" i="47"/>
  <c r="M312" i="47"/>
  <c r="M311" i="47"/>
  <c r="M310" i="47"/>
  <c r="M309" i="47"/>
  <c r="M301" i="47"/>
  <c r="M300" i="47"/>
  <c r="M299" i="47"/>
  <c r="M298" i="47"/>
  <c r="M295" i="47"/>
  <c r="M294" i="47"/>
  <c r="M293" i="47"/>
  <c r="M292" i="47"/>
  <c r="M291" i="47"/>
  <c r="M290" i="47"/>
  <c r="M288" i="47"/>
  <c r="M287" i="47"/>
  <c r="M286" i="47"/>
  <c r="M285" i="47"/>
  <c r="M284" i="47"/>
  <c r="M283" i="47"/>
  <c r="M282" i="47"/>
  <c r="M281" i="47"/>
  <c r="M280" i="47"/>
  <c r="M279" i="47"/>
  <c r="M278" i="47"/>
  <c r="M275" i="47"/>
  <c r="M274" i="47"/>
  <c r="M273" i="47"/>
  <c r="M272" i="47"/>
  <c r="M271" i="47"/>
  <c r="M270" i="47"/>
  <c r="M269" i="47"/>
  <c r="M268" i="47"/>
  <c r="M267" i="47"/>
  <c r="M266" i="47"/>
  <c r="M265" i="47"/>
  <c r="M264" i="47"/>
  <c r="M263" i="47"/>
  <c r="M262" i="47"/>
  <c r="M261" i="47"/>
  <c r="M260" i="47"/>
  <c r="M259" i="47"/>
  <c r="M258" i="47"/>
  <c r="M257" i="47"/>
  <c r="M256" i="47"/>
  <c r="M255" i="47"/>
  <c r="M254" i="47"/>
  <c r="M253" i="47"/>
  <c r="M252" i="47"/>
  <c r="M251" i="47"/>
  <c r="M250" i="47"/>
  <c r="M249" i="47"/>
  <c r="M248" i="47"/>
  <c r="M247" i="47"/>
  <c r="M246" i="47"/>
  <c r="M245" i="47"/>
  <c r="M244" i="47"/>
  <c r="M243" i="47"/>
  <c r="M242" i="47"/>
  <c r="M241" i="47"/>
  <c r="M240" i="47"/>
  <c r="M239" i="47"/>
  <c r="M238" i="47"/>
  <c r="M237" i="47"/>
  <c r="M236" i="47"/>
  <c r="M235" i="47"/>
  <c r="M234" i="47"/>
  <c r="M233" i="47"/>
  <c r="M232" i="47"/>
  <c r="M231" i="47"/>
  <c r="M230" i="47"/>
  <c r="M229" i="47"/>
  <c r="M227" i="47"/>
  <c r="M226" i="47"/>
  <c r="M225" i="47"/>
  <c r="M224" i="47"/>
  <c r="M223" i="47"/>
  <c r="M222" i="47"/>
  <c r="M221" i="47"/>
  <c r="M220" i="47"/>
  <c r="M219" i="47"/>
  <c r="M218" i="47"/>
  <c r="M217" i="47"/>
  <c r="M216" i="47"/>
  <c r="M215" i="47"/>
  <c r="M214" i="47"/>
  <c r="M213" i="47"/>
  <c r="M212" i="47"/>
  <c r="M211" i="47"/>
  <c r="M210" i="47"/>
  <c r="M209" i="47"/>
  <c r="M208" i="47"/>
  <c r="M207" i="47"/>
  <c r="M206" i="47"/>
  <c r="M205" i="47"/>
  <c r="M204" i="47"/>
  <c r="M201" i="47"/>
  <c r="M200" i="47"/>
  <c r="M199" i="47"/>
  <c r="M197" i="47"/>
  <c r="M196" i="47"/>
  <c r="M195" i="47"/>
  <c r="M194" i="47"/>
  <c r="M193" i="47"/>
  <c r="M192" i="47"/>
  <c r="M191" i="47"/>
  <c r="M190" i="47"/>
  <c r="M189" i="47"/>
  <c r="M188" i="47"/>
  <c r="M187" i="47"/>
  <c r="M186" i="47"/>
  <c r="M185" i="47"/>
  <c r="M184" i="47"/>
  <c r="M183" i="47"/>
  <c r="M182" i="47"/>
  <c r="M181" i="47"/>
  <c r="M179" i="47"/>
  <c r="M178" i="47"/>
  <c r="M177" i="47"/>
  <c r="M176" i="47"/>
  <c r="M175" i="47"/>
  <c r="M174" i="47"/>
  <c r="M173" i="47"/>
  <c r="M172" i="47"/>
  <c r="M171" i="47"/>
  <c r="M170" i="47"/>
  <c r="M169" i="47"/>
  <c r="M168" i="47"/>
  <c r="M167" i="47"/>
  <c r="M166" i="47"/>
  <c r="M165" i="47"/>
  <c r="M164" i="47"/>
  <c r="M163" i="47"/>
  <c r="M162" i="47"/>
  <c r="M161" i="47"/>
  <c r="M159" i="47"/>
  <c r="M158" i="47"/>
  <c r="M157" i="47"/>
  <c r="M156" i="47"/>
  <c r="M155" i="47"/>
  <c r="M154" i="47"/>
  <c r="M152" i="47"/>
  <c r="M151" i="47"/>
  <c r="M150" i="47"/>
  <c r="M149" i="47"/>
  <c r="M148" i="47"/>
  <c r="M147" i="47"/>
  <c r="M146" i="47"/>
  <c r="M145" i="47"/>
  <c r="M144" i="47"/>
  <c r="M143" i="47"/>
  <c r="M142" i="47"/>
  <c r="M141" i="47"/>
  <c r="M140" i="47"/>
  <c r="M139" i="47"/>
  <c r="M138" i="47"/>
  <c r="M137" i="47"/>
  <c r="M136" i="47"/>
  <c r="M135" i="47"/>
  <c r="M134" i="47"/>
  <c r="M133" i="47"/>
  <c r="M132" i="47"/>
  <c r="M131" i="47"/>
  <c r="M130" i="47"/>
  <c r="M129" i="47"/>
  <c r="M128" i="47"/>
  <c r="M127" i="47"/>
  <c r="M126" i="47"/>
  <c r="M125" i="47"/>
  <c r="M124" i="47"/>
  <c r="M123" i="47"/>
  <c r="M122" i="47"/>
  <c r="M121" i="47"/>
  <c r="M120" i="47"/>
  <c r="M119" i="47"/>
  <c r="M118" i="47"/>
  <c r="M117" i="47"/>
  <c r="M116" i="47"/>
  <c r="M115" i="47"/>
  <c r="M114" i="47"/>
  <c r="M113" i="47"/>
  <c r="M112" i="47"/>
  <c r="M111" i="47"/>
  <c r="M110" i="47"/>
  <c r="M109" i="47"/>
  <c r="M108" i="47"/>
  <c r="M107" i="47"/>
  <c r="M106" i="47"/>
  <c r="M105" i="47"/>
  <c r="M104" i="47"/>
  <c r="M103" i="47"/>
  <c r="M102" i="47"/>
  <c r="M101" i="47"/>
  <c r="M95" i="47"/>
  <c r="M94" i="47"/>
  <c r="M93" i="47"/>
  <c r="M92" i="47"/>
  <c r="M91" i="47"/>
  <c r="M89" i="47"/>
  <c r="M88" i="47"/>
  <c r="M87" i="47"/>
  <c r="M86" i="47"/>
  <c r="M85" i="47"/>
  <c r="M84" i="47"/>
  <c r="M83" i="47"/>
  <c r="M79" i="47"/>
  <c r="M78" i="47"/>
  <c r="M77" i="47"/>
  <c r="M76" i="47"/>
  <c r="M75" i="47"/>
  <c r="M74" i="47"/>
  <c r="M73" i="47"/>
  <c r="M72" i="47"/>
  <c r="M71" i="47"/>
  <c r="M70" i="47"/>
  <c r="M69" i="47"/>
  <c r="M68" i="47"/>
  <c r="M67" i="47"/>
  <c r="M66" i="47"/>
  <c r="M65" i="47"/>
  <c r="M64" i="47"/>
  <c r="M63" i="47"/>
  <c r="M62" i="47"/>
  <c r="M61" i="47"/>
  <c r="M60" i="47"/>
  <c r="M59" i="47"/>
  <c r="M58" i="47"/>
  <c r="M57" i="47"/>
  <c r="M56" i="47"/>
  <c r="M55" i="47"/>
  <c r="M54" i="47"/>
  <c r="M53" i="47"/>
  <c r="M52" i="47"/>
  <c r="M51" i="47"/>
  <c r="M50" i="47"/>
  <c r="M49" i="47"/>
  <c r="M48" i="47"/>
  <c r="M47" i="47"/>
  <c r="M46" i="47"/>
  <c r="M45" i="47"/>
  <c r="M44" i="47"/>
  <c r="M43" i="47"/>
  <c r="M42" i="47"/>
  <c r="M38" i="47"/>
  <c r="M37" i="47"/>
  <c r="M36" i="47"/>
  <c r="M35" i="47"/>
  <c r="M34" i="47"/>
  <c r="M33" i="47"/>
  <c r="M32" i="47"/>
  <c r="M31" i="47"/>
  <c r="M30" i="47"/>
  <c r="M29" i="47"/>
  <c r="M28" i="47"/>
  <c r="M27" i="47"/>
  <c r="M26" i="47"/>
  <c r="M25" i="47"/>
  <c r="M24" i="47"/>
  <c r="M23" i="47"/>
  <c r="M22" i="47"/>
  <c r="M21" i="47"/>
  <c r="M20" i="47"/>
  <c r="M19" i="47"/>
  <c r="M18" i="47"/>
  <c r="M16" i="47"/>
  <c r="M15" i="47"/>
  <c r="M14" i="47"/>
  <c r="M13" i="47"/>
  <c r="M12" i="47"/>
  <c r="M11" i="47"/>
  <c r="M10" i="47"/>
  <c r="M9" i="47"/>
  <c r="M8" i="47"/>
  <c r="M7" i="47"/>
  <c r="M6" i="47"/>
  <c r="M5" i="47"/>
  <c r="L108" i="25"/>
  <c r="L107" i="25"/>
  <c r="L106" i="25"/>
  <c r="L105" i="25"/>
  <c r="L104" i="25"/>
  <c r="L103" i="25"/>
  <c r="L102" i="25"/>
  <c r="L101" i="25"/>
  <c r="L100" i="25"/>
  <c r="L99" i="25"/>
  <c r="L98" i="25"/>
  <c r="L97" i="25"/>
  <c r="L96" i="25"/>
  <c r="L95" i="25"/>
  <c r="L94" i="25"/>
  <c r="L93" i="25"/>
  <c r="L92" i="25"/>
  <c r="L91" i="25"/>
  <c r="L90" i="25"/>
  <c r="L89" i="25"/>
  <c r="L88" i="25"/>
  <c r="L87" i="25"/>
  <c r="L86" i="25"/>
  <c r="L85" i="25"/>
  <c r="L84" i="25"/>
  <c r="L83" i="25"/>
  <c r="L82" i="25"/>
  <c r="L81" i="25"/>
  <c r="L80" i="25"/>
  <c r="L79" i="25"/>
  <c r="L78" i="25"/>
  <c r="L77" i="25"/>
  <c r="L76" i="25"/>
  <c r="L75" i="25"/>
  <c r="L73" i="25"/>
  <c r="L72" i="25"/>
  <c r="L71" i="25"/>
  <c r="L70" i="25"/>
  <c r="L69" i="25"/>
  <c r="L68" i="25"/>
  <c r="L67" i="25"/>
  <c r="L66" i="25"/>
  <c r="L60" i="25"/>
  <c r="L59" i="25"/>
  <c r="L58" i="25"/>
  <c r="L57"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9" i="25"/>
  <c r="L17" i="25"/>
  <c r="L16" i="25"/>
  <c r="L15" i="25"/>
  <c r="L14" i="25"/>
  <c r="L13" i="25"/>
  <c r="L12" i="25"/>
  <c r="L11" i="25"/>
  <c r="L10" i="25"/>
  <c r="L9" i="25"/>
  <c r="L8" i="25"/>
  <c r="L7" i="25"/>
  <c r="L5" i="25"/>
  <c r="L43" i="28"/>
  <c r="L42" i="28"/>
  <c r="L24" i="28"/>
  <c r="L23" i="28"/>
  <c r="B363" i="46"/>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6" i="28"/>
  <c r="L15" i="28"/>
  <c r="L14" i="28"/>
  <c r="L13" i="28"/>
  <c r="L12" i="28"/>
  <c r="L11" i="28"/>
  <c r="L10" i="28"/>
  <c r="L9" i="28"/>
  <c r="L8" i="28"/>
  <c r="L7" i="28"/>
  <c r="L5" i="28"/>
  <c r="M4" i="45"/>
  <c r="M3" i="45"/>
  <c r="M3" i="47"/>
  <c r="M4" i="47"/>
  <c r="L4" i="24"/>
  <c r="L3" i="24"/>
  <c r="L4" i="6"/>
  <c r="L3" i="6"/>
  <c r="I3" i="7"/>
  <c r="E3" i="21"/>
  <c r="B365" i="46"/>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873" i="47"/>
  <c r="B853" i="47"/>
  <c r="B859" i="47"/>
  <c r="B864" i="47"/>
  <c r="B821" i="47"/>
  <c r="B677" i="47"/>
  <c r="B684" i="47"/>
  <c r="B690" i="47"/>
  <c r="B696" i="47"/>
  <c r="B698" i="47"/>
  <c r="B702" i="47"/>
  <c r="B706" i="47"/>
  <c r="B711" i="47"/>
  <c r="B715" i="47"/>
  <c r="B718" i="47"/>
  <c r="B720" i="47"/>
  <c r="B723" i="47"/>
  <c r="B727" i="47"/>
  <c r="B731" i="47"/>
  <c r="B735" i="47"/>
  <c r="B737" i="47"/>
  <c r="B739" i="47"/>
  <c r="B628" i="47"/>
  <c r="B400" i="47"/>
  <c r="B403" i="47"/>
  <c r="B406" i="47"/>
  <c r="B409" i="47"/>
  <c r="B413" i="47"/>
  <c r="B7" i="47"/>
  <c r="B10" i="47"/>
  <c r="B17" i="47"/>
  <c r="B19" i="47"/>
  <c r="B20" i="47"/>
  <c r="B25" i="47"/>
  <c r="B31" i="47"/>
  <c r="B33" i="47"/>
  <c r="B35" i="47"/>
  <c r="B47" i="47"/>
  <c r="B48" i="47"/>
  <c r="B50" i="47"/>
  <c r="B62" i="47"/>
  <c r="B74" i="47"/>
  <c r="B79" i="47"/>
  <c r="B87" i="47"/>
  <c r="B104" i="47"/>
  <c r="B635" i="47"/>
  <c r="B645" i="47"/>
  <c r="B651" i="47"/>
  <c r="B106" i="47"/>
  <c r="B118" i="47"/>
  <c r="B125" i="47"/>
  <c r="B131" i="47"/>
  <c r="B137" i="47"/>
  <c r="B144" i="47"/>
  <c r="B146" i="47"/>
  <c r="B150" i="47"/>
  <c r="B152" i="47"/>
  <c r="B153" i="47"/>
  <c r="B160" i="47"/>
  <c r="B166" i="47"/>
  <c r="B172" i="47"/>
  <c r="B174" i="47"/>
  <c r="B178" i="47"/>
  <c r="B187" i="47"/>
  <c r="B196" i="47"/>
  <c r="B201" i="47"/>
  <c r="B235" i="47"/>
  <c r="B418" i="47"/>
  <c r="B421" i="47"/>
  <c r="B430" i="47"/>
  <c r="B435" i="47"/>
  <c r="B436" i="47"/>
  <c r="B446" i="47"/>
  <c r="B448" i="47"/>
  <c r="B450" i="47"/>
  <c r="B466" i="47"/>
  <c r="B472" i="47"/>
  <c r="B500" i="47"/>
  <c r="B505" i="47"/>
  <c r="B509" i="47"/>
  <c r="B279" i="47"/>
  <c r="B294" i="47"/>
  <c r="B369" i="46"/>
  <c r="B373" i="46"/>
  <c r="B368" i="45"/>
  <c r="B373" i="45"/>
  <c r="B377" i="45"/>
  <c r="B8" i="24"/>
  <c r="B10" i="24"/>
  <c r="B12" i="24"/>
  <c r="B13" i="24"/>
  <c r="B14" i="24"/>
  <c r="B17" i="24"/>
  <c r="B20" i="24"/>
  <c r="B24" i="24"/>
  <c r="B27" i="24"/>
  <c r="B32" i="24"/>
  <c r="B39" i="24"/>
  <c r="B8" i="6"/>
  <c r="B10" i="6"/>
  <c r="B12" i="6"/>
  <c r="B13" i="6"/>
  <c r="B14" i="6"/>
  <c r="B17" i="6"/>
  <c r="B20" i="6"/>
  <c r="B24" i="6"/>
  <c r="B26" i="6"/>
  <c r="B31" i="6"/>
  <c r="B43" i="6"/>
  <c r="B78" i="37"/>
  <c r="B81" i="37"/>
  <c r="B87" i="37"/>
  <c r="B42" i="37"/>
  <c r="B49" i="37"/>
  <c r="B14" i="14"/>
  <c r="B15" i="14"/>
  <c r="B17" i="14"/>
  <c r="B19" i="14"/>
  <c r="B20" i="14"/>
  <c r="B22" i="14"/>
  <c r="B24" i="14"/>
  <c r="B26" i="14"/>
  <c r="B29" i="14"/>
  <c r="B31" i="14"/>
  <c r="B33" i="14"/>
  <c r="B34" i="14"/>
  <c r="B36" i="14"/>
  <c r="B38" i="14"/>
  <c r="B39" i="14"/>
  <c r="B41" i="14"/>
  <c r="B44" i="14"/>
  <c r="B51" i="14"/>
  <c r="B53" i="14"/>
  <c r="B56" i="14"/>
  <c r="B61" i="14"/>
  <c r="B63" i="14"/>
  <c r="B65" i="14"/>
  <c r="B69" i="14"/>
  <c r="B71" i="14"/>
  <c r="B72" i="14"/>
  <c r="B74" i="14"/>
  <c r="B76" i="14"/>
  <c r="B79" i="14"/>
  <c r="B85" i="14"/>
  <c r="B86" i="14"/>
  <c r="B88" i="14"/>
  <c r="B89" i="14"/>
  <c r="B90" i="14"/>
  <c r="B92" i="14"/>
  <c r="B94" i="14"/>
  <c r="B96" i="14"/>
  <c r="B97" i="14"/>
  <c r="B99" i="14"/>
  <c r="B102" i="14"/>
  <c r="B105" i="14"/>
  <c r="B107" i="14"/>
  <c r="B110" i="14"/>
  <c r="B113" i="14"/>
  <c r="B115" i="14"/>
  <c r="B118" i="14"/>
  <c r="B120" i="14"/>
  <c r="B121" i="14"/>
  <c r="B123" i="14"/>
  <c r="B124" i="14"/>
  <c r="B15" i="25"/>
  <c r="B16" i="25"/>
  <c r="B18" i="25"/>
  <c r="B20" i="25"/>
  <c r="B22" i="25"/>
  <c r="B7" i="25"/>
  <c r="B9" i="25"/>
  <c r="B15" i="28"/>
  <c r="B16" i="28"/>
  <c r="B18" i="28"/>
  <c r="B20" i="28"/>
  <c r="B22" i="28"/>
  <c r="B7" i="28"/>
  <c r="B9" i="28"/>
  <c r="B23" i="25"/>
  <c r="B26" i="25"/>
  <c r="B27" i="25"/>
  <c r="B28" i="25"/>
  <c r="B29" i="25"/>
  <c r="B30" i="25"/>
  <c r="B31" i="25"/>
  <c r="B32" i="25"/>
  <c r="B23" i="28"/>
  <c r="B26" i="28"/>
  <c r="B27" i="28"/>
  <c r="B28" i="28"/>
  <c r="B29" i="28"/>
  <c r="B30" i="28"/>
  <c r="B31" i="28"/>
  <c r="B32" i="28"/>
  <c r="B95" i="28"/>
  <c r="B97" i="28"/>
  <c r="B99" i="28"/>
  <c r="B100" i="28"/>
  <c r="B102" i="28"/>
  <c r="B43" i="37"/>
  <c r="B47" i="37"/>
  <c r="B58" i="37"/>
  <c r="B63" i="37"/>
  <c r="B64" i="37"/>
  <c r="B65" i="37"/>
  <c r="B70" i="37"/>
  <c r="B74" i="37"/>
  <c r="B50" i="37"/>
  <c r="B53" i="37"/>
  <c r="B93" i="37"/>
  <c r="B88" i="37"/>
  <c r="B90" i="37"/>
  <c r="B82" i="37"/>
  <c r="B84" i="37"/>
  <c r="B34" i="25"/>
  <c r="B41" i="25"/>
  <c r="B43" i="25"/>
  <c r="B34" i="28"/>
  <c r="B39" i="28"/>
  <c r="B41" i="28"/>
  <c r="B99" i="37"/>
  <c r="B105" i="37"/>
  <c r="B94" i="37"/>
  <c r="B96" i="37"/>
  <c r="B44" i="25"/>
  <c r="B47" i="25"/>
  <c r="B48" i="25"/>
  <c r="B49" i="25"/>
  <c r="B50" i="25"/>
  <c r="B51" i="25"/>
  <c r="B52" i="25"/>
  <c r="B53" i="25"/>
  <c r="B42" i="28"/>
  <c r="B45" i="28"/>
  <c r="B46" i="28"/>
  <c r="B47" i="28"/>
  <c r="B48" i="28"/>
  <c r="B49" i="28"/>
  <c r="B50" i="28"/>
  <c r="B51" i="28"/>
  <c r="B106" i="37"/>
  <c r="B108" i="37"/>
  <c r="B111" i="37"/>
  <c r="B116" i="37"/>
  <c r="B100" i="37"/>
  <c r="B102" i="37"/>
  <c r="B55" i="25"/>
  <c r="B56" i="25"/>
  <c r="B57" i="25"/>
  <c r="B58" i="25"/>
  <c r="B60" i="25"/>
  <c r="B53" i="28"/>
  <c r="B54" i="28"/>
  <c r="B55" i="28"/>
  <c r="B56" i="28"/>
  <c r="B58" i="28"/>
  <c r="B112" i="37"/>
  <c r="B114" i="37"/>
  <c r="B7" i="46"/>
  <c r="B10" i="46"/>
  <c r="B17" i="46"/>
  <c r="B20" i="46"/>
  <c r="B33" i="46"/>
  <c r="B35" i="46"/>
  <c r="B45" i="46"/>
  <c r="B46" i="46"/>
  <c r="B68" i="46"/>
  <c r="B78" i="46"/>
  <c r="B301" i="46"/>
  <c r="B7" i="45"/>
  <c r="B10" i="45"/>
  <c r="B17" i="45"/>
  <c r="B20" i="45"/>
  <c r="B35" i="45"/>
  <c r="B45" i="45"/>
  <c r="B46" i="45"/>
  <c r="B48" i="45"/>
  <c r="B60" i="45"/>
  <c r="B68" i="45"/>
  <c r="B78" i="45"/>
  <c r="B171" i="45"/>
  <c r="B208" i="45"/>
  <c r="B59" i="28"/>
  <c r="B61" i="28"/>
  <c r="B61" i="25"/>
  <c r="B63" i="25"/>
  <c r="B229" i="45"/>
  <c r="B248" i="45"/>
  <c r="B255" i="45"/>
  <c r="B80" i="45"/>
  <c r="B87" i="45"/>
  <c r="B105" i="45"/>
  <c r="B118" i="45"/>
  <c r="B124" i="45"/>
  <c r="B134" i="45"/>
  <c r="B136" i="45"/>
  <c r="B140" i="45"/>
  <c r="B141" i="45"/>
  <c r="B142" i="45"/>
  <c r="B147" i="45"/>
  <c r="B153" i="45"/>
  <c r="B154" i="45"/>
  <c r="B80" i="46"/>
  <c r="B87" i="46"/>
  <c r="B101" i="46"/>
  <c r="B112" i="46"/>
  <c r="B118" i="46"/>
  <c r="B125" i="46"/>
  <c r="B127" i="46"/>
  <c r="B131" i="46"/>
  <c r="B132" i="46"/>
  <c r="B133" i="46"/>
  <c r="B139" i="46"/>
  <c r="B145" i="46"/>
  <c r="B146" i="46"/>
  <c r="B149" i="46"/>
  <c r="B159" i="46"/>
  <c r="B165" i="46"/>
  <c r="B204" i="46"/>
  <c r="B117" i="37"/>
  <c r="B121" i="37"/>
  <c r="B124" i="37"/>
  <c r="B127" i="37"/>
  <c r="B128" i="37"/>
  <c r="B62" i="28"/>
  <c r="B65" i="28"/>
  <c r="B67" i="28"/>
  <c r="B70" i="28"/>
  <c r="B71" i="28"/>
  <c r="B72" i="28"/>
  <c r="B74" i="28"/>
  <c r="B80" i="28"/>
  <c r="B83" i="28"/>
  <c r="B85" i="28"/>
  <c r="B87" i="28"/>
  <c r="B90" i="28"/>
  <c r="B91" i="28"/>
  <c r="B64" i="25"/>
  <c r="B67" i="25"/>
  <c r="B69" i="25"/>
  <c r="B76" i="25"/>
  <c r="B77" i="25"/>
  <c r="B78" i="25"/>
  <c r="B80" i="25"/>
  <c r="B86" i="25"/>
  <c r="B89" i="25"/>
  <c r="B91" i="25"/>
  <c r="B93" i="25"/>
  <c r="B96" i="25"/>
  <c r="B97" i="25"/>
  <c r="B98" i="25"/>
  <c r="B101" i="25"/>
  <c r="B103" i="25"/>
  <c r="B105" i="25"/>
  <c r="B106" i="25"/>
  <c r="B108" i="25"/>
  <c r="B225" i="46"/>
  <c r="B244" i="46"/>
  <c r="B251" i="46"/>
  <c r="B129" i="37"/>
  <c r="B131" i="37"/>
  <c r="B134" i="37"/>
  <c r="B135" i="37"/>
  <c r="B136" i="37"/>
  <c r="B137" i="37"/>
  <c r="B139" i="37"/>
  <c r="B142" i="37"/>
  <c r="B143" i="37"/>
  <c r="B514" i="47"/>
  <c r="B517" i="47"/>
  <c r="B522" i="47"/>
  <c r="B525" i="47"/>
  <c r="B529" i="47"/>
  <c r="B530" i="47"/>
  <c r="B536" i="47"/>
  <c r="B541" i="47"/>
  <c r="B545" i="47"/>
  <c r="B547" i="47"/>
  <c r="B549" i="47"/>
  <c r="B554" i="47"/>
  <c r="B555" i="47"/>
  <c r="B564" i="47"/>
  <c r="B566" i="47"/>
  <c r="B569" i="47"/>
  <c r="B574" i="47"/>
  <c r="B576" i="47"/>
  <c r="B585" i="47"/>
  <c r="B587" i="47"/>
  <c r="B588" i="47"/>
  <c r="B589" i="47"/>
  <c r="B593" i="47"/>
  <c r="B594" i="47"/>
  <c r="B600" i="47"/>
  <c r="B605" i="47"/>
</calcChain>
</file>

<file path=xl/sharedStrings.xml><?xml version="1.0" encoding="utf-8"?>
<sst xmlns="http://schemas.openxmlformats.org/spreadsheetml/2006/main" count="33567" uniqueCount="8503">
  <si>
    <t>N°</t>
  </si>
  <si>
    <t>NIVEL</t>
  </si>
  <si>
    <t>FORMATO</t>
  </si>
  <si>
    <t>Global</t>
  </si>
  <si>
    <t>M</t>
  </si>
  <si>
    <t>an..100</t>
  </si>
  <si>
    <t>Número de RUC</t>
  </si>
  <si>
    <t>n11</t>
  </si>
  <si>
    <t>Nombre Comercial</t>
  </si>
  <si>
    <t>C</t>
  </si>
  <si>
    <t>an2</t>
  </si>
  <si>
    <t>n1</t>
  </si>
  <si>
    <t>an..15</t>
  </si>
  <si>
    <t>an3</t>
  </si>
  <si>
    <t>Número de orden del Ítem</t>
  </si>
  <si>
    <t>Ítem</t>
  </si>
  <si>
    <t>n(12,2)</t>
  </si>
  <si>
    <t>an..3</t>
  </si>
  <si>
    <t>an..30</t>
  </si>
  <si>
    <t>Sumatoria IGV</t>
  </si>
  <si>
    <t>Sumatoria ISC</t>
  </si>
  <si>
    <t>Sumatoria otros tributos</t>
  </si>
  <si>
    <t>Fecha de emisión</t>
  </si>
  <si>
    <t>an..10</t>
  </si>
  <si>
    <t>YYYY-MM-DD</t>
  </si>
  <si>
    <t>an..3000</t>
  </si>
  <si>
    <t>TAG UBL</t>
  </si>
  <si>
    <t xml:space="preserve">Numeración, conformada por serie y número correlativo </t>
  </si>
  <si>
    <t>Código de producto</t>
  </si>
  <si>
    <t>Total descuentos</t>
  </si>
  <si>
    <t>Versión del UBL</t>
  </si>
  <si>
    <t>Versión de la estructura del documento</t>
  </si>
  <si>
    <t>/Invoice/cbc:IssueDate</t>
  </si>
  <si>
    <t>/Invoice/cac:AccountingSupplierParty/cac:Party/cac:PartyLegalEntity/cbc:RegistrationName</t>
  </si>
  <si>
    <t>/Invoice/cac:AccountingSupplierParty/cac:Party/cac:PartyName/cbc:Name</t>
  </si>
  <si>
    <t>/Invoice/cbc:ID</t>
  </si>
  <si>
    <t>/Invoice/cac:AccountingCustomerParty/cac:Party/cac:PartyLegalEntity/cbc:RegistrationName</t>
  </si>
  <si>
    <t>/Invoice/cac:InvoiceLine/cbc:ID</t>
  </si>
  <si>
    <t>/Invoice/cac:InvoiceLine/cbc:InvoicedQuantity</t>
  </si>
  <si>
    <t>/Invoice/cac:InvoiceLine/cac:Item/cbc:Description</t>
  </si>
  <si>
    <t>/Invoice/cbc:UBLVersionID</t>
  </si>
  <si>
    <t>/Invoice/cbc:CustomizationID</t>
  </si>
  <si>
    <t>Firma Digital</t>
  </si>
  <si>
    <t>an4</t>
  </si>
  <si>
    <t>an..13</t>
  </si>
  <si>
    <t>an..6</t>
  </si>
  <si>
    <t>an1</t>
  </si>
  <si>
    <t>an6</t>
  </si>
  <si>
    <t>an..25</t>
  </si>
  <si>
    <t>n3</t>
  </si>
  <si>
    <t>n..3</t>
  </si>
  <si>
    <t>Apellidos y nombres, denominación o razón social</t>
  </si>
  <si>
    <t xml:space="preserve">Apellidos y nombres, denominación o razón social del adquirente o usuario </t>
  </si>
  <si>
    <t>Unidad de medida por ítem</t>
  </si>
  <si>
    <t>Cantidad de unidades por ítem</t>
  </si>
  <si>
    <t>&lt;Serie&gt;-&lt;Número&gt;</t>
  </si>
  <si>
    <t xml:space="preserve"> DATO</t>
  </si>
  <si>
    <t>an..250</t>
  </si>
  <si>
    <t>CONDICIÓN INFORMÁTICA(1)</t>
  </si>
  <si>
    <t>Total valor de venta - operaciones inafectas</t>
  </si>
  <si>
    <t>Total valor de venta - operaciones gravadas</t>
  </si>
  <si>
    <t>Total valor de venta - operaciones exoneradas</t>
  </si>
  <si>
    <t>Descripción detallada del servicio prestado, bien vendido o cedido en uso, indicando las características.</t>
  </si>
  <si>
    <t>/Invoice/cac:InvoiceLine/cac:Item/cac:SellersItemIdentification/cbc:ID</t>
  </si>
  <si>
    <t>Valor unitario por ítem</t>
  </si>
  <si>
    <t>n4</t>
  </si>
  <si>
    <t xml:space="preserve"> </t>
  </si>
  <si>
    <t>/CreditNote/cbc:IssueDate</t>
  </si>
  <si>
    <t>Apellidos y nombres o denominación o razón social</t>
  </si>
  <si>
    <t>/CreditNote/cac:AccountingSupplierParty/cac:Party/cac:PartyLegalEntity/cbc:RegistrationName</t>
  </si>
  <si>
    <t>/CreditNote/cac:AccountingSupplierParty/cac:Party/cac:PartyName/cbc:Name</t>
  </si>
  <si>
    <t>n..13</t>
  </si>
  <si>
    <t>/CreditNote/cbc:ID</t>
  </si>
  <si>
    <t>/CreditNote/cac:AccountingCustomerParty/cac:Party/cac:PartyLegalEntity/cbc:RegistrationName</t>
  </si>
  <si>
    <t>Motivo o Sustento</t>
  </si>
  <si>
    <t>/CreditNote/cac:DiscrepancyResponse/cbc:Description</t>
  </si>
  <si>
    <t>/CreditNote/cac:CreditNoteLine/cac:Item/cac:SellersItemIdentification/cbc:ID</t>
  </si>
  <si>
    <t>/CreditNote/cac:CreditNoteLine/cac:Item/cbc:Description</t>
  </si>
  <si>
    <t>Importe total</t>
  </si>
  <si>
    <t>Serie y número del documento que modifica</t>
  </si>
  <si>
    <t>/CreditNote/cac:BillingReference/cac:InvoiceDocumentReference/cbc:ID</t>
  </si>
  <si>
    <t>Tipo de documento del documento que modifica</t>
  </si>
  <si>
    <t>/CreditNote/cac:CreditNoteLine/cbc:ID</t>
  </si>
  <si>
    <t>/CreditNote/cbc:UBLVersionID</t>
  </si>
  <si>
    <t>/CreditNote/cbc:CustomizationID</t>
  </si>
  <si>
    <t>/DebitNote/cbc:IssueDate</t>
  </si>
  <si>
    <t>/DebitNote/cac:AccountingSupplierParty/cac:Party/cac:PartyLegalEntity/cbc:RegistrationName</t>
  </si>
  <si>
    <t>/DebitNote/cac:AccountingSupplierParty/cac:Party/cac:PartyName/cbc:Name</t>
  </si>
  <si>
    <t>/DebitNote/cbc:ID</t>
  </si>
  <si>
    <t>/DebitNote/cac:AccountingCustomerParty/cac:Party/cac:PartyLegalEntity/cbc:RegistrationName</t>
  </si>
  <si>
    <t>/DebitNote/cac:DiscrepancyResponse/cbc:Description</t>
  </si>
  <si>
    <t>/DebitNote/cac:DebitNoteLine/cac:Item/cbc:Description</t>
  </si>
  <si>
    <t>/DebitNote/cac:BillingReference/cac:InvoiceDocumentReference/cbc:ID</t>
  </si>
  <si>
    <t>/DebitNote/cac:BillingReference/cac:InvoiceDocumentReference/cbc:DocumentTypeCode</t>
  </si>
  <si>
    <t>/DebitNote/cac:DebitNoteLine/cbc:ID</t>
  </si>
  <si>
    <t>n2</t>
  </si>
  <si>
    <t>/SummaryDocuments/cac:AccountingSupplierParty/cac:Party/cac:PartyLegalEntity/cbc:RegistrationName</t>
  </si>
  <si>
    <t>Fecha de emisión de los documentos</t>
  </si>
  <si>
    <t>/SummaryDocuments/cbc:ReferenceDate</t>
  </si>
  <si>
    <t>Tipo de documento</t>
  </si>
  <si>
    <t>Item</t>
  </si>
  <si>
    <t>n..8</t>
  </si>
  <si>
    <t>an..5</t>
  </si>
  <si>
    <t>Total ISC</t>
  </si>
  <si>
    <t>Total Otros tributos</t>
  </si>
  <si>
    <t>Número de fila</t>
  </si>
  <si>
    <t>n..5</t>
  </si>
  <si>
    <t xml:space="preserve">/SummaryDocuments/sac:SummaryDocumentsLine/cbc:LineID </t>
  </si>
  <si>
    <t>Identificador del resumen</t>
  </si>
  <si>
    <t>an..17</t>
  </si>
  <si>
    <t>/SummaryDocuments/cbc:ID</t>
  </si>
  <si>
    <t>Fecha de generación del resumen</t>
  </si>
  <si>
    <t>/SummaryDocuments/cbc:IssueDate</t>
  </si>
  <si>
    <t>Versión del UBL utilizado para establecer el formato XML</t>
  </si>
  <si>
    <t>/SummaryDocuments/cbc:UBLVersionID</t>
  </si>
  <si>
    <t>/SummaryDocuments/cbc:CustomizationID</t>
  </si>
  <si>
    <t>/VoidedDocuments/cac:AccountingSupplierParty/cac:Party/cac:PartyLegalEntity/cbc:RegistrationName</t>
  </si>
  <si>
    <t>Fecha de generación del documento dado de baja</t>
  </si>
  <si>
    <t>/VoidedDocuments/cbc:ReferenceDate</t>
  </si>
  <si>
    <t>Tipo de Documento</t>
  </si>
  <si>
    <t>Serie del documento dado de baja</t>
  </si>
  <si>
    <t>/VoidedDocuments/sac:VoidedDocumentsLine/sac:DocumentSerialID</t>
  </si>
  <si>
    <t>Número correlativo del documento dado de baja</t>
  </si>
  <si>
    <t>/VoidedDocuments/sac:VoidedDocumentsLine/sac:DocumentNumberID</t>
  </si>
  <si>
    <t>Motivo de baja</t>
  </si>
  <si>
    <t>/VoidedDocuments/sac:VoidedDocumentsLine/sac:VoidReasonDescription</t>
  </si>
  <si>
    <t>Número de ítem</t>
  </si>
  <si>
    <t>/VoidedDocuments/sac:VoidedDocumentsLine/cbc:LineID</t>
  </si>
  <si>
    <t>Identificador de la comunicación</t>
  </si>
  <si>
    <t>RA-&lt;Fecha&gt;-#####</t>
  </si>
  <si>
    <t>/VoidedDocuments/cbc:ID</t>
  </si>
  <si>
    <t>Fecha de generación de la comunicación</t>
  </si>
  <si>
    <t>/VoidedDocuments/cbc:IssueDate</t>
  </si>
  <si>
    <t>/VoidedDocuments/cbc:UBLVersionID</t>
  </si>
  <si>
    <t>/VoidedDocuments/cbc:CustomizationID</t>
  </si>
  <si>
    <t>Total Valor de Venta - Operaciones gratuitas</t>
  </si>
  <si>
    <t>n(15,2)</t>
  </si>
  <si>
    <t>an..23</t>
  </si>
  <si>
    <t>n(12,10)</t>
  </si>
  <si>
    <t>an5</t>
  </si>
  <si>
    <t>an..8</t>
  </si>
  <si>
    <t>an10</t>
  </si>
  <si>
    <t>an..20</t>
  </si>
  <si>
    <t>an..18</t>
  </si>
  <si>
    <t>Número de placa del vehículo</t>
  </si>
  <si>
    <t>Datos del Emisor</t>
  </si>
  <si>
    <t>Información Adicional</t>
  </si>
  <si>
    <t>Totales de la Factura</t>
  </si>
  <si>
    <t>Datos de la Factura electrónica</t>
  </si>
  <si>
    <t xml:space="preserve">Tipo de operación </t>
  </si>
  <si>
    <t xml:space="preserve">Datos del documento que se modifica </t>
  </si>
  <si>
    <t>Datos del detalle o Ítem de la Factura</t>
  </si>
  <si>
    <t>/SummaryDocuments/sac:SummaryDocumentsLine/cac:AccountingCustomerParty/cbc:CustomerAssignedAccountID</t>
  </si>
  <si>
    <t>/SummaryDocuments/sac:SummaryDocumentsLine/cac:AccountingCustomerParty/cbc:AdditionalAccountID</t>
  </si>
  <si>
    <t>an20</t>
  </si>
  <si>
    <t>/SummaryDocuments/sac:SummaryDocumentsLine/cac:BillingReference/cac:InvoiceDocumentReference/cbc:ID</t>
  </si>
  <si>
    <t>Tipo de documento que modifica</t>
  </si>
  <si>
    <t>/SummaryDocuments/sac:SummaryDocumentsLine/cbc:ID</t>
  </si>
  <si>
    <t>an…13</t>
  </si>
  <si>
    <t>true/false</t>
  </si>
  <si>
    <t>X</t>
  </si>
  <si>
    <t>n6</t>
  </si>
  <si>
    <t>n10</t>
  </si>
  <si>
    <t>Datos del Destinatario</t>
  </si>
  <si>
    <t>n15</t>
  </si>
  <si>
    <t>n..16</t>
  </si>
  <si>
    <t>an8</t>
  </si>
  <si>
    <t>No</t>
  </si>
  <si>
    <t>Si</t>
  </si>
  <si>
    <t>-</t>
  </si>
  <si>
    <t>Codigo producto de SUNAT</t>
  </si>
  <si>
    <t>Datos de la Firma electrónica</t>
  </si>
  <si>
    <t>Fecha de inicio programado</t>
  </si>
  <si>
    <t>Hora de inicio programado</t>
  </si>
  <si>
    <t>an..4</t>
  </si>
  <si>
    <t>La fecha de emision se encuentra fuera del limite permitido</t>
  </si>
  <si>
    <t>Presentacion fuera de fecha</t>
  </si>
  <si>
    <t>ERROR</t>
  </si>
  <si>
    <t>DocumentTypeCode - El valor del tipo de documento es invalido</t>
  </si>
  <si>
    <t>Numero de RUC del emisor no existe</t>
  </si>
  <si>
    <t>El contribuyente no esta habido</t>
  </si>
  <si>
    <t>El total valor venta neta de oper. inafectas IGV debe ser mayor a 0.00 o debe existir oper. inafectas onerosas o de export.</t>
  </si>
  <si>
    <t>El calculo del IGV no es correcto</t>
  </si>
  <si>
    <t>El ISC no esta informado correctamente</t>
  </si>
  <si>
    <t>Si se utiliza la leyenda con codigo 2000, el importe de percepcion debe ser mayor a 0.00</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</si>
  <si>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</si>
  <si>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</si>
  <si>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</si>
  <si>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usa la leyenda de Transferencia o Servivicio gratuito, todos los items deben ser  no onerosos</t>
  </si>
  <si>
    <t>El importe total no coincide con la sumatoria de los valores de venta mas los tributos mas los cargos</t>
  </si>
  <si>
    <t>REST O XSL</t>
  </si>
  <si>
    <t>REST</t>
  </si>
  <si>
    <t>No se puede indicar Guia de remision de remitente y Guia de remision de transportista en el mismo documento</t>
  </si>
  <si>
    <t>Documento afectado por la nota electronica no se encuentra autorizado</t>
  </si>
  <si>
    <t>El archivo ya fue presentado anteriormente</t>
  </si>
  <si>
    <t>SI</t>
  </si>
  <si>
    <t>La fecha de emisión de los rangos debe ser menor o igual a la fecha de generación del resumen</t>
  </si>
  <si>
    <t>Para el TaxTypeCode, esta usando un valor que no existe en el catalogo.</t>
  </si>
  <si>
    <t>El calculo del Total de IGV del Item no es correcto</t>
  </si>
  <si>
    <t>El resumen contiene menos series por tipo de documento que el envío anterior para la misma fecha de emisión</t>
  </si>
  <si>
    <t>Error en la validacion de los rangos de los comprobantes</t>
  </si>
  <si>
    <t>Existe documento ya informado anteriormente</t>
  </si>
  <si>
    <t>Los rangos informados en el archivo XML se encuentran duplicados o superpuestos</t>
  </si>
  <si>
    <t>El archivo de comunicacion de baja ya fue presentado anteriormente</t>
  </si>
  <si>
    <t>La fecha de generación de la numeración debe ser menor o igual a la fecha de generación de la comunicación</t>
  </si>
  <si>
    <t>Los documentos informados en el archivo XML se encuentran duplicados</t>
  </si>
  <si>
    <t>Existe documento ya informado anteriormente en una comunicacion de baja</t>
  </si>
  <si>
    <t>La boleta de venta a dar de baja fue informada en un resumen con fecha de recepcion fuera del plazo permitido</t>
  </si>
  <si>
    <t>La numeracion de boleta de venta a dar de baja fue generada en una fecha fuera del plazo permitido</t>
  </si>
  <si>
    <t>Factura a dar de baja ya se encuentra en estado de baja</t>
  </si>
  <si>
    <t>La factura a dar de baja tiene una fecha de recepcion fuera del plazo permitido</t>
  </si>
  <si>
    <t>El documento a dar de baja se encuentra rechazado</t>
  </si>
  <si>
    <t>Version del UBL</t>
  </si>
  <si>
    <t>/DespatchAdvice/cbc:UBLVersionID</t>
  </si>
  <si>
    <t>El XML no contiene el tag o no existe informacion de UBLVersionID</t>
  </si>
  <si>
    <t>UBLVersionID - La versión del UBL no es correcta</t>
  </si>
  <si>
    <t>Version de la estructura del documento</t>
  </si>
  <si>
    <t>/DespatchAdvice/cbc:CustomizationID</t>
  </si>
  <si>
    <t>El XML no contiene el tag o no existe informacion de CustomizationID</t>
  </si>
  <si>
    <t>CustomizationID - La version del documento no es correcta</t>
  </si>
  <si>
    <t>T###-NNNNNNNN</t>
  </si>
  <si>
    <t>/DespatchAdvice/cbc:ID</t>
  </si>
  <si>
    <t>El XML no contiene informacion en el tag ID</t>
  </si>
  <si>
    <t>/DespatchAdvice/cbc:IssueDate</t>
  </si>
  <si>
    <t>El XML no contiene el tag IssueDate</t>
  </si>
  <si>
    <t>IssueDate - El dato ingresado  no cumple con el patron YYYY-MM-DD</t>
  </si>
  <si>
    <t>Tipo de documento (Guia)</t>
  </si>
  <si>
    <t>/DespatchAdvice/cbc:DespatchAdviceTypeCode</t>
  </si>
  <si>
    <t>DespatchAdviceTypeCode - El valor del tipo de guía es inválido.</t>
  </si>
  <si>
    <t>Observaciones (Texto)</t>
  </si>
  <si>
    <t>/DespatchAdvice/cbc:Note</t>
  </si>
  <si>
    <t>cbc:Note - El campo observaciones supera la cantidad maxima especificada (250 carácteres).</t>
  </si>
  <si>
    <t>II</t>
  </si>
  <si>
    <t>/DespatchAdvice/cac:OrderReference/</t>
  </si>
  <si>
    <t>T###-NNNNNNNN
EG01-NNNNNNNN</t>
  </si>
  <si>
    <t xml:space="preserve">/DespatchAdvice/cac:OrderReference/cbc:ID
</t>
  </si>
  <si>
    <t>cac:OrderReference - El XML no contiene informacion en serie y numero dado de baja (cbc:ID).</t>
  </si>
  <si>
    <t>Código del tipo de documento</t>
  </si>
  <si>
    <t>/DespatchAdvice/cac:OrderReference/cbc:OrderTypeCode</t>
  </si>
  <si>
    <t>cac:OrderReference - El XML no contiene informacion en el código de tipo de documento (cbc:OrderTypeCode).</t>
  </si>
  <si>
    <t>Tipo de documento (Descripción)</t>
  </si>
  <si>
    <t>an..50</t>
  </si>
  <si>
    <t>/DespatchAdvice/cac:OrderReference/cbc:OrderTypeCode@name</t>
  </si>
  <si>
    <t>cac:OrderReference - El campo Tipo de documento (descripción) supera la cantidad maxima especificada (50 carácteres).</t>
  </si>
  <si>
    <t>III</t>
  </si>
  <si>
    <t>/DespatchAdvice/cac:AdditionalDocumentReference/cbc:ID</t>
  </si>
  <si>
    <t>/DespatchAdvice/cac:AdditionalDocumentReference/cbc:DocumentTypeCode</t>
  </si>
  <si>
    <t>IV</t>
  </si>
  <si>
    <t>Documento Relacionado (Numeración de manifiesto de carga)</t>
  </si>
  <si>
    <t>V</t>
  </si>
  <si>
    <t>Documento Relacionado (Número de Orden de entrega, Número de SCOP, numeración de detracción u OTROS)</t>
  </si>
  <si>
    <t>VI</t>
  </si>
  <si>
    <t>El XML no contiene firma digital.</t>
  </si>
  <si>
    <t>VII</t>
  </si>
  <si>
    <t>Datos del Remitente</t>
  </si>
  <si>
    <t>/DespatchAdvice/cac:DespatchSupplierParty/cbc:CustomerAssignedAccountID</t>
  </si>
  <si>
    <t>El valor ingresado como número de RUC del emisor es incorrecto</t>
  </si>
  <si>
    <t>/DespatchAdvice/cac:DespatchSupplierParty/cbc:CustomerAssignedAccountID@schemeID</t>
  </si>
  <si>
    <t>/DespatchAdvice/cac:DespatchSupplierParty/cac:Party/cac:PartyLegalEntity/cbc:RegistrationName</t>
  </si>
  <si>
    <t>VIII</t>
  </si>
  <si>
    <t>n(15)</t>
  </si>
  <si>
    <t>/DespatchAdvice/cac:DeliveryCustomerParty/cbc:CustomerAssignedAccountID</t>
  </si>
  <si>
    <t>El valor ingresado como numero de documento de identidad del destinatario no cumple con el estandar.</t>
  </si>
  <si>
    <t>/DespatchAdvice/cac:DeliveryCustomerParty/cbc:CustomerAssignedAccountID@schemeID</t>
  </si>
  <si>
    <t>Apellidos y nombres, denominacion o razon social del destinatario</t>
  </si>
  <si>
    <t>/DespatchAdvice/cac:DeliveryCustomerParty/cac:Party/cac:PartyLegalEntity/cbc:RegistrationName</t>
  </si>
  <si>
    <t>IX</t>
  </si>
  <si>
    <t>Datos del Proveedor (cuando se ingrese)</t>
  </si>
  <si>
    <t>n(11)</t>
  </si>
  <si>
    <t>/DespatchAdvice/cac:SellerSupplierParty/cbc:CustomerAssignedAccountID</t>
  </si>
  <si>
    <t>El valor ingresado como numero de documento de identidad del tercero relacionado no cumple con el estandar.</t>
  </si>
  <si>
    <t>/DespatchAdvice/cac:SellerSupplierParty/cbc:CustomerAssignedAccountID@schemeID</t>
  </si>
  <si>
    <t>/DespatchAdvice/cac:SellerSupplierParty/cac:Party/cac:PartyLegalEntity/cbc:RegistrationName</t>
  </si>
  <si>
    <t>El XML no contiene el atributo o no existe información del nombre o razon social del tercero relacionado.</t>
  </si>
  <si>
    <t>Datos del envío</t>
  </si>
  <si>
    <t>Motivo del traslado</t>
  </si>
  <si>
    <t>/DespatchAdvice/cac:Shipment/cbc:HandlingCode</t>
  </si>
  <si>
    <t>Para el motivo de traslado ingresado el Destinatario debe ser igual al remitente.</t>
  </si>
  <si>
    <t>Descripción de motivo de traslado</t>
  </si>
  <si>
    <t>/DespatchAdvice/cac:Shipment/cbc:Information</t>
  </si>
  <si>
    <t>El XML no contiene el atributo o no existe información en descripcion del motivo de traslado.</t>
  </si>
  <si>
    <t>El valor ingresado como descripcion de motivo de traslado no cumple con el estandar.</t>
  </si>
  <si>
    <t>Indicador de Transbordo Programado</t>
  </si>
  <si>
    <t>/DespatchAdvice/cac:Shipment/cbc:SplitConsignmentIndicator</t>
  </si>
  <si>
    <t>Peso bruto total de los guía</t>
  </si>
  <si>
    <t>n(12,3) </t>
  </si>
  <si>
    <t>/DespatchAdvice/cac:Shipment/cbc:GrossWeightMeasure</t>
  </si>
  <si>
    <t>Unidad de medida del peso bruto</t>
  </si>
  <si>
    <t>/DespatchAdvice/cac:Shipment/cbc:GrossWeightMeasure@unitCode</t>
  </si>
  <si>
    <t>El XML no contiene el atributo o no existe información en peso bruto total de la guia.</t>
  </si>
  <si>
    <t>n..12</t>
  </si>
  <si>
    <t>/DespatchAdvice/cac:Shipment/cbc:TotalTransportHandlingUnitQuantity</t>
  </si>
  <si>
    <t>El XML no contiene el atributo o no existe informacion en numero de bultos o pallets obligatorio para importación.</t>
  </si>
  <si>
    <t>Numero de bultos o pallets es una información válida solo para importación.</t>
  </si>
  <si>
    <t>El valor ingresado como numero de bultos o pallets no cumple con el estandar.</t>
  </si>
  <si>
    <t>Modalidad de Traslado</t>
  </si>
  <si>
    <t>/DespatchAdvice/cac:Shipment/cac:ShipmentStage/cbc:TransportModeCode</t>
  </si>
  <si>
    <t>El XML no contiene el atributo o no existe informacion en modalidad de transporte.</t>
  </si>
  <si>
    <t>Fecha Inicio de traslado</t>
  </si>
  <si>
    <t>/DespatchAdvice/cac:Shipment/cac:ShipmentStage/cac:TransitPeriod/cbc:StartDate</t>
  </si>
  <si>
    <t>El valor ingresado  como fecha de inicio o fecha de entrega al transportista no cumple con el estandar (YYYY-MM-DD).</t>
  </si>
  <si>
    <t>Fecha de entrega de bienes al transportista</t>
  </si>
  <si>
    <t>XI</t>
  </si>
  <si>
    <t>Transportista (Transporte Público)</t>
  </si>
  <si>
    <t>El XML no contiene el atributo o no existe informacion de datos del transportista.</t>
  </si>
  <si>
    <t>No es necesario consignar los datos del transportista para una operación de Transporte Privado.</t>
  </si>
  <si>
    <t>/DespatchAdvice/cac:Shipment/cac:ShipmentStage/cac:CarrierParty/cac:PartyIdentification/cbc:ID</t>
  </si>
  <si>
    <t>Tipo de documento del transportista</t>
  </si>
  <si>
    <t>/DespatchAdvice/cac:Shipment/cac:ShipmentStage/cac:CarrierParty/cac:PartyIdentification/cbc:ID@schemeID</t>
  </si>
  <si>
    <t>Apellidos y Nombres o denominacion o razon social del transportista</t>
  </si>
  <si>
    <t>/DespatchAdvice/cac:Shipment/cac:ShipmentStage/cac:CarrierParty/cac:PartyName/cbc:Name</t>
  </si>
  <si>
    <t>XII</t>
  </si>
  <si>
    <t>VEHICULO (Transporte Privado)</t>
  </si>
  <si>
    <t>XIII</t>
  </si>
  <si>
    <t>Vehiculos (Secundarios)</t>
  </si>
  <si>
    <t>/DespatchAdvice/cac:Shipment/cac:TransportHandlingUnit/cac:TransportEquipment/cbc:ID</t>
  </si>
  <si>
    <t>XIV</t>
  </si>
  <si>
    <t>CONDUCTOR (Transporte Privado)</t>
  </si>
  <si>
    <t>/DespatchAdvice/cac:Shipment/cac:ShipmentStage/cac:DriverPerson/cbc:ID</t>
  </si>
  <si>
    <t>Tipo de documento de identidad del conductor</t>
  </si>
  <si>
    <t>/DespatchAdvice/cac:Shipment/cac:ShipmentStage/cac:DriverPerson/cbc:ID@schemeID</t>
  </si>
  <si>
    <t>XV</t>
  </si>
  <si>
    <t>Direccion punto de llegada</t>
  </si>
  <si>
    <t>Ubigeo</t>
  </si>
  <si>
    <t>/DespatchAdvice/cac:Shipment/cac:Delivery/cac:DeliveryAddress/cbc:ID</t>
  </si>
  <si>
    <t>/DespatchAdvice/cac:Shipment/cac:Delivery/cac:DeliveryAddress/cbc:StreetName</t>
  </si>
  <si>
    <t>XVI</t>
  </si>
  <si>
    <t>Datos del contenedor (Obligatorio si motivo es Importación)</t>
  </si>
  <si>
    <t>/DespatchAdvice/cac:Shipment/cac:TransportHandlingUnit/cbc:ID</t>
  </si>
  <si>
    <t>XVII</t>
  </si>
  <si>
    <t>Direccion del punto de partida</t>
  </si>
  <si>
    <t>/DespatchAdvice/cac:Shipment/cac:OriginAddress/cbc:ID</t>
  </si>
  <si>
    <t>/DespatchAdvice/cac:Shipment/cac:OriginAddress/cbc:StreetName</t>
  </si>
  <si>
    <t>XVIII</t>
  </si>
  <si>
    <t>Puerto o Aeropuerto de embarque/desembarque cuando el motivo de traslado es importacion</t>
  </si>
  <si>
    <t>/DespatchAdvice/cac:Shipment/cac:FirstArrivalPortLocation/cbc:ID</t>
  </si>
  <si>
    <t>XIX</t>
  </si>
  <si>
    <t>BIENES A TRANSPORTAR</t>
  </si>
  <si>
    <t>0306</t>
  </si>
  <si>
    <t>n..4</t>
  </si>
  <si>
    <t>Cantidad del item</t>
  </si>
  <si>
    <t>/DespatchAdvice/cac:DespatchLine/cbc:DeliveredQuantity</t>
  </si>
  <si>
    <t>Unidad de medida del item</t>
  </si>
  <si>
    <t>/DespatchAdvice/cac:DespatchLine/cbc:DeliveredQuantity@unitCode</t>
  </si>
  <si>
    <t>Descripcion detallada del ítem</t>
  </si>
  <si>
    <t>/DespatchAdvice/cac:DespatchLine/cac:Item/cbc:Name</t>
  </si>
  <si>
    <t>an..16</t>
  </si>
  <si>
    <t xml:space="preserve">/DespatchAdvice/cac:DespatchLine/cac:Item/cac:SellersItemIdentification/cbc:ID </t>
  </si>
  <si>
    <t>Campo</t>
  </si>
  <si>
    <t>Descripción</t>
  </si>
  <si>
    <t>num_ruc</t>
  </si>
  <si>
    <t>cod_cpe</t>
  </si>
  <si>
    <t>num_serie_cpe</t>
  </si>
  <si>
    <t>num_cpe</t>
  </si>
  <si>
    <t>Numero de serie del comprobante</t>
  </si>
  <si>
    <t>Tipo</t>
  </si>
  <si>
    <t>ind_estado</t>
  </si>
  <si>
    <t>Formato</t>
  </si>
  <si>
    <t>n..23</t>
  </si>
  <si>
    <t>Código de modalidad de traslado</t>
  </si>
  <si>
    <t>Fecha de inicio de traslado</t>
  </si>
  <si>
    <t>cod_parametro</t>
  </si>
  <si>
    <t>cod_argumento</t>
  </si>
  <si>
    <t>des_argumento</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</si>
  <si>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</si>
  <si>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</si>
  <si>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</si>
  <si>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</si>
  <si>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</si>
  <si>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</si>
  <si>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</si>
  <si>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</si>
  <si>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</si>
  <si>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</si>
  <si>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</si>
  <si>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</si>
  <si>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Listado de contribuyentes</t>
  </si>
  <si>
    <t>Alcance:</t>
  </si>
  <si>
    <t>Todo los contribuyentes</t>
  </si>
  <si>
    <t>PK</t>
  </si>
  <si>
    <t>Numero del RUC del contribuyente</t>
  </si>
  <si>
    <t>Indicador de estado del contribuyente</t>
  </si>
  <si>
    <t>ind_condicion</t>
  </si>
  <si>
    <t>Indicador de condición del domicilio fiscal</t>
  </si>
  <si>
    <t>Listado de los padrones de los contribuyentes</t>
  </si>
  <si>
    <t>Indicador del padrón del contribuyente</t>
  </si>
  <si>
    <t>Listado de contribuyentes asociados a los emisores</t>
  </si>
  <si>
    <t>De los contribuyentes asociados al OSE</t>
  </si>
  <si>
    <t>Observaciones</t>
  </si>
  <si>
    <t>Número de RUC del emisor</t>
  </si>
  <si>
    <t>num_ruc_asociado</t>
  </si>
  <si>
    <t>Número de RUC del asociado</t>
  </si>
  <si>
    <t>ind_tip_asociacion</t>
  </si>
  <si>
    <t>Indicador de tipo de asociación</t>
  </si>
  <si>
    <t>1: PSE
2: OSE</t>
  </si>
  <si>
    <t>Listado de comprobantes de pago electrónicos</t>
  </si>
  <si>
    <t>Numero de RUC del emisor</t>
  </si>
  <si>
    <t>Código de tipo de comprobante</t>
  </si>
  <si>
    <t>ind_estado_cpe</t>
  </si>
  <si>
    <t>Indicador de estado del comprobante</t>
  </si>
  <si>
    <t>2: Anulado
1: Aceptado
0: Rechazado</t>
  </si>
  <si>
    <t>fec_emision_cpe</t>
  </si>
  <si>
    <t>Fecha y hora de emisión del comprobante</t>
  </si>
  <si>
    <t>an25</t>
  </si>
  <si>
    <t>YYYY-MM-DD HH:MM:SS.nnnnn</t>
  </si>
  <si>
    <t>mto_importe_cpe</t>
  </si>
  <si>
    <t>Monto del importe total</t>
  </si>
  <si>
    <t>cod_moneda_cpe</t>
  </si>
  <si>
    <t>Codigo de moneda del comprobante</t>
  </si>
  <si>
    <t>cod_mot_traslado</t>
  </si>
  <si>
    <t>Código de motivo de traslado</t>
  </si>
  <si>
    <t>Información exclusiva si el comprobante es guía de remisión.</t>
  </si>
  <si>
    <t>cod_mod_traslado</t>
  </si>
  <si>
    <t>ind_transbordo</t>
  </si>
  <si>
    <t>Indicador de transbordo programado</t>
  </si>
  <si>
    <t>fec_ini_traslado</t>
  </si>
  <si>
    <t>Listado de autorizaciones de comprobantes de pago físicos</t>
  </si>
  <si>
    <t>num_ini_cpe</t>
  </si>
  <si>
    <t>n8</t>
  </si>
  <si>
    <t>num_fin_cpe</t>
  </si>
  <si>
    <t>Parámetros</t>
  </si>
  <si>
    <t>Para todos los OSEs</t>
  </si>
  <si>
    <t>Código de parámetro</t>
  </si>
  <si>
    <t>001: Tipo de cambio
002: Regimen de percepción
003: Regimen de retención</t>
  </si>
  <si>
    <t>Código de argumento</t>
  </si>
  <si>
    <t>Ver hoja de parámetros</t>
  </si>
  <si>
    <t>Descripción del argumento</t>
  </si>
  <si>
    <t>Número de RUC del nombre del archivo no coincide con el consignado en el contenido del archivo XML</t>
  </si>
  <si>
    <t>XSL</t>
  </si>
  <si>
    <t>Numero de Serie del nombre del archivo no coincide con el consignado en el contenido del archivo XML</t>
  </si>
  <si>
    <t>Número de documento en el nombre del archivo no coincide con el consignado en el contenido del XML</t>
  </si>
  <si>
    <t>Solo debe de existir un tag AdditionalInformation.</t>
  </si>
  <si>
    <t>Ingresar descripción y valor venta por ítem para documento de anticipos.</t>
  </si>
  <si>
    <t>Valor venta debe ser mayor a cero.</t>
  </si>
  <si>
    <t>sac:SUNATTransaction/cbc:ID debe ser igual a 10 o igual a 11 cuando ingrese información para sustentar el traslado.</t>
  </si>
  <si>
    <t>Factura con información que sustenta el traslado, debe registrar leyenda 2008.</t>
  </si>
  <si>
    <t>PaidAmount: monto anticipado por documento debe ser mayor a cero.</t>
  </si>
  <si>
    <t>Falta referencia de la factura relacionada con anticipo.</t>
  </si>
  <si>
    <t>cac:PrepaidPayment/cbc:ID - El tag no contiene el atributo @SchemaID. que indica el tipo de documento que realiza el anticipo</t>
  </si>
  <si>
    <t>RUC que emitio documento de anticipo, no existe.</t>
  </si>
  <si>
    <t>Ingresar documentos por anticipos.</t>
  </si>
  <si>
    <t>fec_inicio</t>
  </si>
  <si>
    <t>Fecha de inicio</t>
  </si>
  <si>
    <t>fec_fin</t>
  </si>
  <si>
    <t>Listado de certificados del emisor</t>
  </si>
  <si>
    <t>num_id_ca</t>
  </si>
  <si>
    <t>Número del ID del CA</t>
  </si>
  <si>
    <t>num_id_cd</t>
  </si>
  <si>
    <t>Número del ID de la serie del certificado digital</t>
  </si>
  <si>
    <t>fec_alta</t>
  </si>
  <si>
    <t>Fecha de alta</t>
  </si>
  <si>
    <t>fec_baja</t>
  </si>
  <si>
    <t>Fecha de baja</t>
  </si>
  <si>
    <t>Total de anticipos diferente a los montos anticipados por documento.</t>
  </si>
  <si>
    <t>El XML no contiene el tag o no existe informacion de CustomerAssignedAccountID del emisor del documento</t>
  </si>
  <si>
    <t>CustomerAssignedAccountID -  El dato ingresado no cumple con el estandar</t>
  </si>
  <si>
    <t>ID - El dato SERIE-CORRELATIVO no cumple con el formato de acuerdo al tipo de comprobante</t>
  </si>
  <si>
    <t>El XML no contiene el tag o no existe informacion de InvoiceTypeCode</t>
  </si>
  <si>
    <t>InvoiceTypeCode - El valor del tipo de documento es invalido o no coincide con el nombre del archivo</t>
  </si>
  <si>
    <t>CustomizationID - La versión del documento no es la correcta</t>
  </si>
  <si>
    <t>Debe consignar solo un tag cac:AccountingSupplierParty/cbc:AdditionalAccountID</t>
  </si>
  <si>
    <t>El XML no contiene el tag o no existe informacion de DocumentCurrencyCode</t>
  </si>
  <si>
    <t>DocumentCurrencyCode - El dato ingresado no cumple con la estructura</t>
  </si>
  <si>
    <t>El XML no contiene el tag o no existe informacion de RegistrationName del emisor del documento</t>
  </si>
  <si>
    <t>RegistrationName - El nombre o razon social del emisor no cumple con el estandar</t>
  </si>
  <si>
    <t>El XML no contiene el tag o no existe informacion de AdditionalAccountID del receptor del documento</t>
  </si>
  <si>
    <t>Debe consignar solo un tag cac:AccountingCustomerParty/cbc:AdditionalAccountID</t>
  </si>
  <si>
    <t>El XML no contiene el tag o no existe informacion de RegistrationName del receptor del documento</t>
  </si>
  <si>
    <t>RegistrationName -  El dato ingresado no cumple con el estandar</t>
  </si>
  <si>
    <t>El XML no contiene el tag PayableAmount</t>
  </si>
  <si>
    <t>El dato ingresado en PayableAmount no cumple con el formato establecido</t>
  </si>
  <si>
    <t>El dato ingresado en ChargeTotalAmount no cumple con el formato establecido</t>
  </si>
  <si>
    <t>El DocumentTypeCode de las guias debe existir y tener 2 posiciones</t>
  </si>
  <si>
    <t>El DocumentTypeCode de las guias debe ser 09 o 31</t>
  </si>
  <si>
    <t>El ID de las guias debe tener informacion de la SERIE-NUMERO de guia.</t>
  </si>
  <si>
    <t>El XML no contiene el ID de las guias.</t>
  </si>
  <si>
    <t>El comprobante contiene un tipo y número de Guía de Remisión repetido</t>
  </si>
  <si>
    <t>El DocumentTypeCode de Otros documentos relacionados no cumple con el estandar.</t>
  </si>
  <si>
    <t>El DocumentTypeCode de Otros documentos relacionados tiene valores incorrectos.</t>
  </si>
  <si>
    <t>El XML no contiene el tag ID de documentos relacionados.</t>
  </si>
  <si>
    <t>El ID de los documentos relacionados no cumplen con el estandar.</t>
  </si>
  <si>
    <t>TaxAmount es obligatorio</t>
  </si>
  <si>
    <t>El dato ingresado en TaxAmount no cumple con el formato establecido</t>
  </si>
  <si>
    <t>Debe consignar solo un elemento cac:TaxTotal a nivel global para IGV (cbc:ID igual a 1000)</t>
  </si>
  <si>
    <t>Debe consignar solo un elemento cac:TaxTotal a nivel global para ISC (cbc:ID igual a 2000)</t>
  </si>
  <si>
    <t>Debe consignar solo un elemento cac:TaxTotal a nivel global para Otros (cbc:ID igual a 9999)</t>
  </si>
  <si>
    <t>TaxScheme ID - No existe el tag o el dato ingresado no cumple con el estandar</t>
  </si>
  <si>
    <t>El XML no contiene el tag TaxScheme Name de impuestos globales</t>
  </si>
  <si>
    <t>TaxScheme Name - No existe el tag o el dato ingresado no cumple con el estandar</t>
  </si>
  <si>
    <t>TaxScheme TaxTypeCode - El dato ingresado no cumple con el estandar</t>
  </si>
  <si>
    <t>TaxSubtotal/cbc:TaxAmount es obligatorio</t>
  </si>
  <si>
    <t>El dato ingresado en TaxSubtotal/cbc:TaxAmount no cumple con el formato establecido</t>
  </si>
  <si>
    <t>El tag global cac:TaxTotal/cbc:TaxAmount debe tener el mismo valor que cac:TaxTotal/cac:Subtotal/cbc:TaxAmount</t>
  </si>
  <si>
    <t>La moneda debe ser la misma en todo el documento</t>
  </si>
  <si>
    <t>El XML no contiene el tag o no existe informacion de CustomerAssignedAccountID del receptor del documento</t>
  </si>
  <si>
    <t>/Invoice/cac:Signature/cbc:ID</t>
  </si>
  <si>
    <t>/Invoice/cac:Signature</t>
  </si>
  <si>
    <t>cac:Signature/cbc:ID - Falta el identificador de la firma</t>
  </si>
  <si>
    <t>El tag cac:Signature/cbc:ID debe contener informacion</t>
  </si>
  <si>
    <t>/Invoice/cac:Signature/cac:SignatoryParty/cac:PartyIdentification/cbc:ID</t>
  </si>
  <si>
    <t>cac:Signature/cac:SignatoryParty/cac:PartyIdentification/cbc:ID - Debe ser igual al RUC del emisor</t>
  </si>
  <si>
    <t>El XML no contiene el tag cac:Signature/cac:SignatoryParty/cac:PartyIdentification/cbc:ID</t>
  </si>
  <si>
    <t>cac:Signature/cac:SignatoryParty/cac:PartyName/cbc:Name - No cumple con el estandar</t>
  </si>
  <si>
    <t>El XML no contiene el tag cac:Signature/cac:SignatoryParty/cac:PartyName/cbc:Name</t>
  </si>
  <si>
    <t>El XML no contiene el tag cac:Signature/cac:DigitalSignatureAttachment/cac:ExternalReference/cbc:URI</t>
  </si>
  <si>
    <t>cac:Signature/cac:DigitalSignatureAttachment/cac:ExternalReference/cbc:URI - No cumple con el estandar</t>
  </si>
  <si>
    <t>ext:UBLExtensions/ext:UBLExtension/ext:ExtensionContent/ds:Signature/@Id</t>
  </si>
  <si>
    <t>El XML no contiene el tag ext:UBLExtensions/ext:UBLExtension/ext:ExtensionContent/ds:Signature/@Id</t>
  </si>
  <si>
    <t>ext:UBLExtensions/ext:UBLExtension/ext:ExtensionContent/ds:Signature/@Id - No cumple con el estandar</t>
  </si>
  <si>
    <t>ext:UBLExtensions/ext:UBLExtension/ext:ExtensionContent/ds:Signature/ds:SignedInfo/ds:CanonicalizationMethod/@Algorithm</t>
  </si>
  <si>
    <t>El XML no contiene el tag ext:UBLExtensions/.../ds:Signature/ds:SignedInfo/ds:CanonicalizationMethod/@Algorithm</t>
  </si>
  <si>
    <t>ext:UBLExtensions/ext:UBLExtension/ext:ExtensionContent/ds:Signature/ds:SignedInfo/ds:SignatureMethod/@Algorithm</t>
  </si>
  <si>
    <t>ext:UBLExtensions/.../ds:Signature/ds:SignedInfo/ds:SignatureMethod/@Algorithm - No cumple con el estandar</t>
  </si>
  <si>
    <t>El XML no contiene el tag ext:UBLExtensions/.../ds:Signature/ds:SignedInfo/ds:SignatureMethod/@Algorithm</t>
  </si>
  <si>
    <t>El XML no contiene el tag ext:UBLExtensions/.../ds:Signature/ds:SignedInfo/ds:Reference/@URI</t>
  </si>
  <si>
    <t>ext:UBLExtensions/.../ds:Signature/ds:SignedInfo/ds:Reference/@URI - Debe estar vacio para id</t>
  </si>
  <si>
    <t>El XML no contiene el tag ext:UBLExtensions/.../ds:Signature/ds:SignedInfo/ds:Reference/ds:Transform@Algorithm</t>
  </si>
  <si>
    <t>ext:UBLExtensions/.../ds:Signature/ds:SignedInfo/.../ds:Transform@Algorithm - No cumple con el estandar</t>
  </si>
  <si>
    <t>El XML no contiene el tag ext:UBLExtensions/.../ds:Signature/ds:SignedInfo/ds:Reference/ds:DigestMethod/@Algorithm</t>
  </si>
  <si>
    <t>ext:UBLExtensions/.../ds:Signature/ds:SignedInfo/ds:Reference/ds:DigestMethod/@Algorithm - No cumple con el estandar</t>
  </si>
  <si>
    <t>El XML no contiene el tag ext:UBLExtensions/.../ds:Signature/ds:SignedInfo/ds:Reference/ds:DigestValue</t>
  </si>
  <si>
    <t>ext:UBLExtensions/.../ds:Signature/ds:SignatureValue - No cumple con el estandar</t>
  </si>
  <si>
    <t>El XML no contiene el tag ext:UBLExtensions/.../ds:Signature/ds:SignatureValue</t>
  </si>
  <si>
    <t>El XML no contiene el tag ext:UBLExtensions/.../ds:Signature/ds:KeyInfo/ds:X509Data/ds:X509Certificate</t>
  </si>
  <si>
    <t>ext:UBLExtensions/.../ds:Signature/ds:KeyInfo/ds:X509Data/ds:X509Certificate - No cumple con el estandar</t>
  </si>
  <si>
    <t>Operacion gratuita,  debe consignar Total valor venta - operaciones gratuitas  mayor a cero</t>
  </si>
  <si>
    <t>Factura de operacion sujeta IVAP debe consignar Monto de impuestos por item</t>
  </si>
  <si>
    <t>Factura de operacion sujeta a IVAP debe consignar items con codigo de tributo 1000</t>
  </si>
  <si>
    <t>Factura de operacion sujeta a IVAP debe consignar  items con nombre  de tributo IVAP</t>
  </si>
  <si>
    <t>Código tributo  UN/ECE debe ser VAT</t>
  </si>
  <si>
    <t>Factura de operacion sujeta al IVAP, solo puede consignar informacion para operacion gravadas</t>
  </si>
  <si>
    <t>Factura de operacion sujeta al IVAP , no debe consignar valor para ISC o debe ser 0</t>
  </si>
  <si>
    <t>Servicios prestados No domiciliados. Código tributo a consignar debe ser 1000</t>
  </si>
  <si>
    <t>Servicios prestados No domiciliados. El código de afectación debe ser 40</t>
  </si>
  <si>
    <t>Servicios prestados No domiciliados. Código tributo  UN/ECE debe ser VAT</t>
  </si>
  <si>
    <t>El número de ítem no puede estar duplicado.</t>
  </si>
  <si>
    <t>Operaciones de exportacion, deben consignar Tipo Afectacion igual a 40</t>
  </si>
  <si>
    <t>Operacion gratuita, solo debe consignar un monto referencial</t>
  </si>
  <si>
    <t>El Numero de orden del item no cumple con el formato establecido</t>
  </si>
  <si>
    <t>InvoicedQuantity El dato ingresado no cumple con el estandar</t>
  </si>
  <si>
    <t>2026</t>
  </si>
  <si>
    <t>2027</t>
  </si>
  <si>
    <t>El XML no contiene el tag cac:Item/cbc:Description en el detalle de los Items</t>
  </si>
  <si>
    <t>El XML no contiene el tag o no existe informacion de cac:Item/cbc:Description del item</t>
  </si>
  <si>
    <t>2409</t>
  </si>
  <si>
    <t>2410</t>
  </si>
  <si>
    <t>El dato ingresado en PriceAmount del Precio de venta unitario por item no cumple con el formato establecido</t>
  </si>
  <si>
    <t>Existe mas de un tag cac:AlternativeConditionPrice con el mismo cbc:PriceTypeCode</t>
  </si>
  <si>
    <t>Se ha consignado un valor invalido en el campo cbc:PriceTypeCode</t>
  </si>
  <si>
    <t>El dato ingresado en PriceAmount del Valor referencial unitario por item no cumple con el formato establecido</t>
  </si>
  <si>
    <t>Debe consignar Valor Referencial unitario por item en operaciones no onerosas</t>
  </si>
  <si>
    <t>El XML no contiene el tag cac:Price/cbc:PriceAmount en el detalle de los Items</t>
  </si>
  <si>
    <t>cac:Price/cbc:PriceAmount - El dato ingresado no cumple con el estandar</t>
  </si>
  <si>
    <t>El dato ingresado en PriceAmount del Valor de venta unitario por item no cumple con el formato establecido</t>
  </si>
  <si>
    <t>El XML no contiene el tag LineExtensionAmount en el detalle de los Items</t>
  </si>
  <si>
    <t>El dato ingresado en LineExtensionAmount del item no cumple con el formato establecido</t>
  </si>
  <si>
    <t>Si la  operacion es gratuita PriceTypeCode =02 y cbc:PriceAmount&gt; 0 el codigo de afectacion de igv debe ser  no onerosa es  decir diferente de 10,20,30.</t>
  </si>
  <si>
    <t>El dato ingresado en TaxAmount de la linea no cumple con el formato establecido</t>
  </si>
  <si>
    <t>El tag en el item cac:TaxTotal/cbc:TaxAmount debe tener el mismo valor que cac:TaxTotal/cac:TaxSubtotal/cbc:TaxAmount</t>
  </si>
  <si>
    <t>El XML no contiene el tag cac:TaxCategory/cac:TaxScheme/cbc:ID del Item</t>
  </si>
  <si>
    <t>cac:TaxCategory/cac:TaxScheme/cbc:ID El dato ingresado no cumple con el estandar</t>
  </si>
  <si>
    <t>El codigo del tributo es invalido</t>
  </si>
  <si>
    <t>El XML no contiene el tag cbc:TaxExemptionReasonCode de Afectacion al IGV</t>
  </si>
  <si>
    <t>El tipo de afectacion del IGV es incorrecto</t>
  </si>
  <si>
    <t>cac:TaxScheme/cbc:Name del item - No existe el tag o el dato ingresado no cumple con el estandar</t>
  </si>
  <si>
    <t>El Name o TaxTypeCode debe corresponder con el Id para el IGV</t>
  </si>
  <si>
    <t>Debe indicar el IGV. Es un campo obligatorio</t>
  </si>
  <si>
    <t>El dato ingresado en TaxSubtotal/cbc:TaxAmount del item no cumple con el formato establecido</t>
  </si>
  <si>
    <t>Si existe monto de ISC en el ITEM debe especificar el sistema de calculo</t>
  </si>
  <si>
    <t>El sistema de calculo del ISC es incorrecto</t>
  </si>
  <si>
    <t>sac:SUNATEmbededDespatchAdvice - Para Factura Electrónica Remitente no se consigna datos en documento de referencia(cac:OrderReference).</t>
  </si>
  <si>
    <t>cac:Shipment - Para Factura Electrónica Remitente debe indicar sujeto que realiza el traslado de bienes (1: Vendendor o 2: Comprador).</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</si>
  <si>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</si>
  <si>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</si>
  <si>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Para el TransportModeCode, se está usando un valor que no existe en el catálogo Nro. 18.</t>
  </si>
  <si>
    <t>Debe ingresar la totalidad de la información requerida al transportista.</t>
  </si>
  <si>
    <t>No existe información en el tag datos de vehículos.</t>
  </si>
  <si>
    <t>cbc:HandlingCode - Sujeto que realiza el traslado no es valido.</t>
  </si>
  <si>
    <t>cbc:GrossWeightMeasure@unitCode: El valor ingresado en la unidad de medida para el peso bruto total no es correcta (KGM).</t>
  </si>
  <si>
    <t>sac:SUNATEmbededDespatchAdvice - Para Factura Electrónica Remitente debe consignar datos en documento de referencia (cac:OrderReference).</t>
  </si>
  <si>
    <t>sac:SUNATEmbededDespatchAdvice - Para Factura Electrónica Transportista no se consigna destinatario para el sustento de traslado de bienes (cac:DeliveryCustomerParty).</t>
  </si>
  <si>
    <t>cac:Shipment - Para Factura Electrónica Transportista no se consigna sujeto que realiza el traslado (cbc:HandlingCode).</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</si>
  <si>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</si>
  <si>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</si>
  <si>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cac:OrderReference - Debe consignar número de  documento de referencia que sustenta el traslado (./cbc:ID).</t>
  </si>
  <si>
    <t>cac:OrderReference - Debe consignar tipo de documento de referencia que sustenta el traslado (./cbc:OrderTypeCode).</t>
  </si>
  <si>
    <t>cac:OrderReference - Serie-Numero ingresado en documento de referencia que sustenta el traslado no cumple con el formato establecido.</t>
  </si>
  <si>
    <t>cac:OrderReference - Debe consignar RUC emisor del documento de referencia que sustenta el traslado (./cac:DocumentReference/cac:IssuerParty/cac:PartyIdentification/cbc:ID).</t>
  </si>
  <si>
    <t>cac:OrderReference -  RUC emisor del documento de referencia que sustenta el traslado no cumple con el formato establecido.</t>
  </si>
  <si>
    <t>cac:CarrierParty: Debe consignar número de  documento de identidad del transportista.</t>
  </si>
  <si>
    <t>cac:CarrierParty: Debe consignar tipo de documento de identidad del transportista.</t>
  </si>
  <si>
    <t>cac:CarrierParty: Numero de documento de identidad del transportista no cumple con un formato válido.</t>
  </si>
  <si>
    <t>cac:CarrierParty: nombre o razon social del transportista no cumple con un formato válido.</t>
  </si>
  <si>
    <t>cac:RoadTransport/cbc:LicensePlateID: Numero de placa del vehículo no cumple con el formato válido.</t>
  </si>
  <si>
    <t>cac: TransportHandlingUnit: Numero de placa (cbc:ID) no coincide con el numero de placa del vehiculo prinicipal.</t>
  </si>
  <si>
    <t>cac: TransportHandlingUnit: Numero de placa del vehículo principal no existe o no cumple con el formato válido (cbc:ID).</t>
  </si>
  <si>
    <t>cac:TransportEquipment: debe consignar al menos un vehiculo secundario.</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</si>
  <si>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</si>
  <si>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</si>
  <si>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</si>
  <si>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</si>
  <si>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cac:DeliveryAddress: Debe consignar código de ubigeo de punto de llegada (cbc:ID).</t>
  </si>
  <si>
    <t>cac:DeliveryAddress: Debe consignar código de ubigeo válido (Catálogo N° 13).</t>
  </si>
  <si>
    <t>cac:DeliveryAddress: Debe consignar Dirección del punto de llegada (cbc:StreetName).</t>
  </si>
  <si>
    <t>cac:DeliveryAddress: Dirección completa y detallada del punto de llegada no cumple con el formato válido.</t>
  </si>
  <si>
    <t>cac:OriginAddress: Debe consignar código de ubigeo de punto de partida (cbc:ID).</t>
  </si>
  <si>
    <t>cac:OriginAddress: Debe consignar código de ubigeo válido (Catálogo N° 13).</t>
  </si>
  <si>
    <t>cac:OriginAddress: Debe consignar Dirección detallada del punto de partida (cbc:StreetName).</t>
  </si>
  <si>
    <t>El codigo en el tag sac:AdditionalProperty/cbc:ID debe tener 4 posiciones</t>
  </si>
  <si>
    <t>Existe mas de un tag sac:AdditionalProperty con el mismo ID</t>
  </si>
  <si>
    <t>Debe indicar una descripcion para el tag sac:AdditionalProperty/cbc:Value</t>
  </si>
  <si>
    <t>AdditionalMonetaryTotal/cbc:ID debe tener valor</t>
  </si>
  <si>
    <t>El valor ingresado en AdditionalMonetaryTotal/cbc:ID es incorrecto</t>
  </si>
  <si>
    <t>El dato ingresado en el campo Total Descuentos no cumple con el formato establecido</t>
  </si>
  <si>
    <t>Es obligatorio al menos un AdditionalMonetaryTotal con codigo 1001, 1002, 1003 o 3001</t>
  </si>
  <si>
    <t>Debe consignar solo un elemento sac:AdditionalMonetaryTotal con cbc:ID igual a 1001</t>
  </si>
  <si>
    <t>Debe consignar solo un elemento sac:AdditionalMonetaryTotal con cbc:ID igual a 1002</t>
  </si>
  <si>
    <t>Debe consignar solo un elemento sac:AdditionalMonetaryTotal con cbc:ID igual a 1003</t>
  </si>
  <si>
    <t>Existe mas de un tag sac:AdditionalMonetaryTotal con el mismo ID</t>
  </si>
  <si>
    <t>Debe consignar codigo de regimen de percepcion (sac:AdditionalMonetaryTotal/cbc:ID@schemeID).</t>
  </si>
  <si>
    <t>El régimen percepción enviado no corresponde con su condición de Agente de percepción.</t>
  </si>
  <si>
    <t>sac:ReferenceAmount es obligatorio y mayor a cero cuando sac:AdditionalMonetaryTotal/cbc:ID es 2001</t>
  </si>
  <si>
    <t>cbc:PayableAmount es obligatorio y mayor a cero cuando sac:AdditionalMonetaryTotal/cbc:ID es 2001</t>
  </si>
  <si>
    <t>El dato ingresado en cbc:PayableAmount no cumple con el formato establecido</t>
  </si>
  <si>
    <t>Debe consignar la moneda para el Monto de la percepcion (cbc:PayableAmount/@currencyID)</t>
  </si>
  <si>
    <t>sac:TotalAmount es obligatorio y mayor a cero cuando sac:AdditionalMonetaryTotal/cbc:ID es 2001</t>
  </si>
  <si>
    <t>El dato ingresado en sac:TotalAmount no cumple con el formato establecido</t>
  </si>
  <si>
    <t>sac:TotalAmount no tiene el valor correcto cuando sac:AdditionalMonetaryTotal/cbc:ID es 2001</t>
  </si>
  <si>
    <t>ext:UBLExtensions/.../ds:Signature/ds:SignedInfo/ds:Reference/@URI</t>
  </si>
  <si>
    <t>ext:UBLExtensions/.../ds:Signature/ds:SignedInfo/ds:Reference/ds:Transform@Algorithm</t>
  </si>
  <si>
    <t>ext:UBLExtensions/.../ds:Signature/ds:SignedInfo/ds:Reference/ds:DigestMethod/@Algorithm</t>
  </si>
  <si>
    <t>ext:UBLExtensions/.../ds:Signature/ds:SignedInfo/ds:Reference/ds:DigestValue</t>
  </si>
  <si>
    <t>ext:UBLExtensions/.../ds:Signature/ds:SignatureValue</t>
  </si>
  <si>
    <t>ext:UBLExtensions/.../ds:Signature/ds:KeyInfo/ds:X509Data/ds:X509Certificate</t>
  </si>
  <si>
    <t>CreditedQuantity/@unitCode - El dato ingresado no cumple con el estandar</t>
  </si>
  <si>
    <t>CreditedQuantity - El dato ingresado no cumple con el estandar</t>
  </si>
  <si>
    <t>Debe consignar solo un elemento cac:TaxTotal a nivel de item para ISC (cbc:ID igual a 2000)</t>
  </si>
  <si>
    <t>cac:TaxCategory/cac:TaxScheme/cbc:ID - El dato ingresado no cumple con el estandar</t>
  </si>
  <si>
    <t>cac:TaxCategory/cac:TaxScheme/cbc:TaxTypeCode El dato ingresado no cumple con el estandar</t>
  </si>
  <si>
    <t>El XML no contiene el tag TaxAmount de impuestos globales</t>
  </si>
  <si>
    <t>TaxAmount - El dato ingresado en impuestos globales no cumple con el estandar</t>
  </si>
  <si>
    <t>El XML no contiene el tag o no existe informacion de TaxScheme ID de impuestos globales</t>
  </si>
  <si>
    <t>TaxScheme ID - El dato ingresado no cumple con el estandar</t>
  </si>
  <si>
    <t>TaxScheme Name - El dato ingresado no cumple con el estandar</t>
  </si>
  <si>
    <t>El XML no contiene el tag o no existe informacion de TaxScheme Name de impuestos globales</t>
  </si>
  <si>
    <t>El Name o TaxTypeCode debe corresponder con el Id para el ISC</t>
  </si>
  <si>
    <t>2527</t>
  </si>
  <si>
    <t>No se puede leer (parsear) el archivo XML</t>
  </si>
  <si>
    <t>PrepaidAmount: Monto total anticipado debe ser mayor a cero.</t>
  </si>
  <si>
    <t>2116</t>
  </si>
  <si>
    <t>2399</t>
  </si>
  <si>
    <t>El tipo de documento modificado por la Nota de credito debe ser factura electronica o ticket</t>
  </si>
  <si>
    <t>El tipo de documento modificado por la Nota de credito debe ser boleta electronica</t>
  </si>
  <si>
    <t>2630</t>
  </si>
  <si>
    <t>2117</t>
  </si>
  <si>
    <t>La serie o numero del documento(01) modificado por la Nota de Credito no cumple con el formato establecido para tipo codigo Nota Credito 10.</t>
  </si>
  <si>
    <t>La serie o numero del documento modificado por la Nota de Credito no cumple con el formato establecido</t>
  </si>
  <si>
    <t>2631</t>
  </si>
  <si>
    <t>2118</t>
  </si>
  <si>
    <t>La serie o numero del documento(12) modificado por la Nota de Credito no cumple con el formato establecido para tipo codigo Nota Credito 10.</t>
  </si>
  <si>
    <t>2633</t>
  </si>
  <si>
    <t>2632</t>
  </si>
  <si>
    <t>La serie o numero del documento(56) modificado por la Nota de Credito no cumple con el formato establecido para tipo codigo Nota Credito 10.</t>
  </si>
  <si>
    <t>La serie o numero del documento(03) modificado por la Nota de Credito no cumple con el formato establecido para tipo codigo Nota Credito 10.</t>
  </si>
  <si>
    <t>Debe indicar las facturas relacionadas a la Nota de Credito</t>
  </si>
  <si>
    <t>2414</t>
  </si>
  <si>
    <t>2415</t>
  </si>
  <si>
    <t>No se ha consignado en la nota el tag cac:DiscrepancyResponse</t>
  </si>
  <si>
    <t>Se ha consignado en la nota mas de un tag cac:DiscrepancyResponse</t>
  </si>
  <si>
    <t>2634</t>
  </si>
  <si>
    <t>2126</t>
  </si>
  <si>
    <t>2125</t>
  </si>
  <si>
    <t>ReferenceID - El dato ingresado debe indicar serie correcta del documento al que se relaciona la Nota tipo 10.</t>
  </si>
  <si>
    <t>El XML no contiene informacion en el tag ReferenceID del documento al que se relaciona la nota</t>
  </si>
  <si>
    <t>ReferenceID -  El dato ingresado debe indicar SERIE-CORRELATIVO del documento al que se relaciona la Nota</t>
  </si>
  <si>
    <t>2128</t>
  </si>
  <si>
    <t>2127</t>
  </si>
  <si>
    <t>2136</t>
  </si>
  <si>
    <t>2135</t>
  </si>
  <si>
    <t>4004</t>
  </si>
  <si>
    <t>4005</t>
  </si>
  <si>
    <t>4007</t>
  </si>
  <si>
    <t>4006</t>
  </si>
  <si>
    <t>2635</t>
  </si>
  <si>
    <t>2636</t>
  </si>
  <si>
    <t>2637</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</si>
  <si>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</si>
  <si>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</si>
  <si>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</si>
  <si>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4008</t>
  </si>
  <si>
    <t>4009</t>
  </si>
  <si>
    <t>4011</t>
  </si>
  <si>
    <t>4010</t>
  </si>
  <si>
    <t>2070</t>
  </si>
  <si>
    <t>2071</t>
  </si>
  <si>
    <t>El XML no contiene el tag o no existe informacion de ResponseCode</t>
  </si>
  <si>
    <t>ResponseCode -  El dato ingresado no cumple  con  la  estructura</t>
  </si>
  <si>
    <t>2069</t>
  </si>
  <si>
    <t>2014</t>
  </si>
  <si>
    <t>2017</t>
  </si>
  <si>
    <t>2363</t>
  </si>
  <si>
    <t>2015</t>
  </si>
  <si>
    <t>2016</t>
  </si>
  <si>
    <t>2021</t>
  </si>
  <si>
    <t>2022</t>
  </si>
  <si>
    <t>2365</t>
  </si>
  <si>
    <t>El comprobante contiene un tipo y número de Documento Relacionado repetido</t>
  </si>
  <si>
    <t>2364</t>
  </si>
  <si>
    <t>2426</t>
  </si>
  <si>
    <t>Documentos relacionados duplicados en el comprobante.</t>
  </si>
  <si>
    <t>IssueDate- El dato ingresado no es valido</t>
  </si>
  <si>
    <t>2191</t>
  </si>
  <si>
    <t>El XML no contiene el tag Price/cbc:LineExtensionAmount en el detalle de los Items</t>
  </si>
  <si>
    <t>2187</t>
  </si>
  <si>
    <t>2139</t>
  </si>
  <si>
    <t>2188</t>
  </si>
  <si>
    <t>2189</t>
  </si>
  <si>
    <t>2408</t>
  </si>
  <si>
    <t>2190</t>
  </si>
  <si>
    <t>El XML no contiene el tag Price/cbc:PriceAmount en el detalle de los Items</t>
  </si>
  <si>
    <t>2197</t>
  </si>
  <si>
    <t>2199</t>
  </si>
  <si>
    <t>2193</t>
  </si>
  <si>
    <t>2194</t>
  </si>
  <si>
    <t>2195</t>
  </si>
  <si>
    <t>2196</t>
  </si>
  <si>
    <t>2377</t>
  </si>
  <si>
    <t>2378</t>
  </si>
  <si>
    <t>2203</t>
  </si>
  <si>
    <t>2202</t>
  </si>
  <si>
    <t>2184</t>
  </si>
  <si>
    <t>2182</t>
  </si>
  <si>
    <t>2183</t>
  </si>
  <si>
    <t>2186</t>
  </si>
  <si>
    <t>2185</t>
  </si>
  <si>
    <t>2058</t>
  </si>
  <si>
    <t>2151</t>
  </si>
  <si>
    <t>2350</t>
  </si>
  <si>
    <t>2351</t>
  </si>
  <si>
    <t>2173</t>
  </si>
  <si>
    <t>2172</t>
  </si>
  <si>
    <t>ResponseCode - El dato ingresado no cumple con la estructura</t>
  </si>
  <si>
    <t>cac:DiscrepancyResponse/cbc:Description - El dato ingresado no cumple con la estructura</t>
  </si>
  <si>
    <t>El XML no contiene el tag o no existe informacion de cac:DiscrepancyResponse/cbc:Description</t>
  </si>
  <si>
    <t>2171</t>
  </si>
  <si>
    <t>2170</t>
  </si>
  <si>
    <t>ReferenceID - El dato ingresado debe indicar SERIE-CORRELATIVO del documento al que se relaciona la Nota</t>
  </si>
  <si>
    <t>2204</t>
  </si>
  <si>
    <t>2400</t>
  </si>
  <si>
    <t>2205</t>
  </si>
  <si>
    <t>La serie o numero del documento modificado por la Nota de Debito no cumple con el formato establecido</t>
  </si>
  <si>
    <t>2206</t>
  </si>
  <si>
    <t>Debe indicar los documentos afectados por la Nota de Debito</t>
  </si>
  <si>
    <t>El RUC debe coincidir con el RUC del nombre del archivo</t>
  </si>
  <si>
    <t>El ID debe coincidir con el nombre del archivo</t>
  </si>
  <si>
    <t>La fecha de generación del resumen debe ser igual a la fecha consignada en el nombre del archivo</t>
  </si>
  <si>
    <t>2211</t>
  </si>
  <si>
    <t>2210</t>
  </si>
  <si>
    <t>El XML no contiene el tag ID</t>
  </si>
  <si>
    <t>El dato ingresado no cumple con el formato RC-fecha-correlativo</t>
  </si>
  <si>
    <t>2234</t>
  </si>
  <si>
    <t>2233</t>
  </si>
  <si>
    <t>El XML no contiene el tag ReferenceDate</t>
  </si>
  <si>
    <t>ReferenceDate - El dato ingresado no cumple con el patron YYYY-MM-DD</t>
  </si>
  <si>
    <t>2235</t>
  </si>
  <si>
    <t>ReferenceDate- El dato ingresado no es valido</t>
  </si>
  <si>
    <t>2237</t>
  </si>
  <si>
    <t>La fecha del ReferenceDate no debe ser mayor al Today</t>
  </si>
  <si>
    <t>2231</t>
  </si>
  <si>
    <t>2230</t>
  </si>
  <si>
    <t>2232</t>
  </si>
  <si>
    <t>2236</t>
  </si>
  <si>
    <t>4036</t>
  </si>
  <si>
    <t>IssueDate - El dato ingresado no cumple con el patron YYYY-MM-DD</t>
  </si>
  <si>
    <t>2219</t>
  </si>
  <si>
    <t>2218</t>
  </si>
  <si>
    <t>2217</t>
  </si>
  <si>
    <t>2216</t>
  </si>
  <si>
    <t>El XML no contiene el tag CustomerAssignedAccountID del emisor del documento</t>
  </si>
  <si>
    <t>El XML no contiene el tag AdditionalAccountID del emisor del documento</t>
  </si>
  <si>
    <t>AdditionalAccountID - El dato ingresado no cumple con el estandar</t>
  </si>
  <si>
    <t>2229</t>
  </si>
  <si>
    <t>2228</t>
  </si>
  <si>
    <t>El XML no contiene el tag RegistrationName del emisor del documento</t>
  </si>
  <si>
    <t>RegistrationName - El dato ingresado no cumple con el estandar</t>
  </si>
  <si>
    <t>Linea de documento</t>
  </si>
  <si>
    <t>2516</t>
  </si>
  <si>
    <t>2511</t>
  </si>
  <si>
    <t>Debe indicar tipo de documento.</t>
  </si>
  <si>
    <t>2512</t>
  </si>
  <si>
    <t>2513</t>
  </si>
  <si>
    <t>No existe información de serie o número.</t>
  </si>
  <si>
    <t>2514</t>
  </si>
  <si>
    <t>2018</t>
  </si>
  <si>
    <t>No existe información de receptor de documento.</t>
  </si>
  <si>
    <t>2517</t>
  </si>
  <si>
    <t>Dato no cumple con formato establecido.</t>
  </si>
  <si>
    <t>4027</t>
  </si>
  <si>
    <t>2524</t>
  </si>
  <si>
    <t>2522</t>
  </si>
  <si>
    <t>No existe información del documento del anticipo.</t>
  </si>
  <si>
    <t>Guía de Remisión de referencia (dada de baja por cambio de destinatario)</t>
  </si>
  <si>
    <t>Departamento</t>
  </si>
  <si>
    <t>Provincia</t>
  </si>
  <si>
    <t>Distrito</t>
  </si>
  <si>
    <t>Codigo producto SUNAT</t>
  </si>
  <si>
    <t>Dirección completa y detallada</t>
  </si>
  <si>
    <t>El XML no contiene el tag o no existe información de PrepaidAmount para un documento con anticipo.</t>
  </si>
  <si>
    <t>/Retention/cbc:UBLVersionID</t>
  </si>
  <si>
    <t>/Retention/cbc:CustomizationID</t>
  </si>
  <si>
    <t>Numeración, conformada por serie y número correlativo</t>
  </si>
  <si>
    <t>/Retention/cbc:ID</t>
  </si>
  <si>
    <t>/Retention/cbc:IssueDate</t>
  </si>
  <si>
    <t>/Retention/cac:AgentParty/cac:PartyIdentification/cbc:ID</t>
  </si>
  <si>
    <t>/Retention/cac:AgentParty/cac:PartyName/cbc:Name</t>
  </si>
  <si>
    <t>/Retention/cac:AgentParty/cac:PostalAddress/cbc:StreetName</t>
  </si>
  <si>
    <t>Urbanización</t>
  </si>
  <si>
    <t>/Retention/cac:AgentParty/cac:PostalAddress/cbc:CitySubdivisionName</t>
  </si>
  <si>
    <t>/Retention/cac:AgentParty/cac:PostalAddress/cbc:CityName</t>
  </si>
  <si>
    <t>/Retention/cac:AgentParty/cac:PostalAddress/cbc:CountrySubentity</t>
  </si>
  <si>
    <t>/Retention/cac:AgentParty/cac:PostalAddress/cbc:District</t>
  </si>
  <si>
    <t>Código del país de la dirección</t>
  </si>
  <si>
    <t>a2</t>
  </si>
  <si>
    <t>/Retention/cac:AgentParty/cac:PartyLegalEntity/cbc:RegistrationName</t>
  </si>
  <si>
    <t>/Retention/cac:ReceiverParty/cac:PartyIdentification/cbc:ID</t>
  </si>
  <si>
    <t>/Retention/cac:ReceiverParty/cac:PartyName/cbc:Name</t>
  </si>
  <si>
    <t>/Retention/cac:ReceiverParty/cac:PostalAddress/cbc:StreetName</t>
  </si>
  <si>
    <t>/Retention/cac:ReceiverParty/cac:PostalAddress/cbc:CitySubdivisionName</t>
  </si>
  <si>
    <t>/Retention/cac:ReceiverParty/cac:PostalAddress/cbc:CityName</t>
  </si>
  <si>
    <t>/Retention/cac:ReceiverParty/cac:PostalAddress/cbc:CountrySubentity</t>
  </si>
  <si>
    <t>/Retention/cac:ReceiverParty/cac:PostalAddress/cbc:District</t>
  </si>
  <si>
    <t>/Retention/cac:ReceiverParty/cac:PartyLegalEntity/cbc:RegistrationName</t>
  </si>
  <si>
    <t>n(1,2)</t>
  </si>
  <si>
    <t>/Retention/sac:SUNATRetentionPercent</t>
  </si>
  <si>
    <t>/Retention/cbc:Note</t>
  </si>
  <si>
    <t>/Retention/cbc:TotalInvoiceAmount</t>
  </si>
  <si>
    <t>Importe total retenido debe ser igual a la suma de los importes retenidos por cada documento relacionado.</t>
  </si>
  <si>
    <t>Importe total Pagado</t>
  </si>
  <si>
    <t>Número de documento Relacionado</t>
  </si>
  <si>
    <t>/Retention/sac:SUNATRetentionDocumentReference/cbc:IssueDate</t>
  </si>
  <si>
    <t>/Retention/sac:SUNATRetentionDocumentReference/cbc:TotalInvoiceAmount</t>
  </si>
  <si>
    <t>El dato ingresado en TotalInvoiceAmount debe ser numérico mayor a cero</t>
  </si>
  <si>
    <t>Fecha de pago</t>
  </si>
  <si>
    <t>/Retention/sac:SUNATRetentionDocumentReference/cac:Payment/cbc:PaidDate</t>
  </si>
  <si>
    <t>Número de pago</t>
  </si>
  <si>
    <t>n..9</t>
  </si>
  <si>
    <t>/Retention/sac:SUNATRetentionDocumentReference/cac:Payment/cbc:ID</t>
  </si>
  <si>
    <t>/Retention/sac:SUNATRetentionDocumentReference/cac:Payment/cbc:PaidAmount</t>
  </si>
  <si>
    <t>Los montos de pago, retenidos y montos pagados consignados para el documento relacionado no son correctos.</t>
  </si>
  <si>
    <t>La moneda del importe de pago debe ser la misma que la del documento relacionado.</t>
  </si>
  <si>
    <t>Importe retenido</t>
  </si>
  <si>
    <t>/Retention/sac:SUNATRetentionDocumentReference/sac:SUNATRetentionInformation/sac:SUNATRetentionAmount</t>
  </si>
  <si>
    <t>Moneda de importe retenido</t>
  </si>
  <si>
    <t>/Retention/sac:SUNATRetentionDocumentReference/sac:SUNATRetentionInformation/sac:SUNATRetentionDate</t>
  </si>
  <si>
    <t>Importe total a pagar (neto)</t>
  </si>
  <si>
    <t>/Retention/sac:SUNATRetentionDocumentReference/sac:SUNATRetentionInformation/sac:SUNATNetTotalPaid</t>
  </si>
  <si>
    <t>an..11</t>
  </si>
  <si>
    <t>n(4,6)</t>
  </si>
  <si>
    <t>/Retention/sac:SUNATRetentionDocumentReference/sac:SUNATRetentionInformation/cac:ExchangeRate/cbc:CalculationRate</t>
  </si>
  <si>
    <t>Fecha de cambio</t>
  </si>
  <si>
    <t>/Retention/sac:SUNATRetentionDocumentReference/sac:SUNATRetentionInformation/cac:ExchangeRate/cbc:Date</t>
  </si>
  <si>
    <t>ID - Serie y Número del archivo no coincide con el consignado en el contenido del XML.</t>
  </si>
  <si>
    <t>El XML no contiene el tag o no existe información del número de RUC del emisor</t>
  </si>
  <si>
    <t>El XML no contiene el atributo o no existe información del tipo de documento del emisor</t>
  </si>
  <si>
    <t>El tipo de documento no es aceptado.</t>
  </si>
  <si>
    <t>El nombre comercial del emisor no cumple con el formato establecido</t>
  </si>
  <si>
    <t>La dirección completa y detallada del domicilio fiscal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</si>
  <si>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</si>
  <si>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</si>
  <si>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</si>
  <si>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</si>
  <si>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codigo de pais debe ser PE</t>
  </si>
  <si>
    <t>El XML no contiene el tag o no existe información del número de documento de identidad del proveedor</t>
  </si>
  <si>
    <t>El valor ingresado como documento de identidad del proveedor es incorrecto</t>
  </si>
  <si>
    <t>El nombre comercial del proveedor no cumple con el formato establecido</t>
  </si>
  <si>
    <t>El ubigeo del proveedor no cumple con el formato establecido o no es válido</t>
  </si>
  <si>
    <t>La dirección completa y detallada del domicilio fiscal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</si>
  <si>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</si>
  <si>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</si>
  <si>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</si>
  <si>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</si>
  <si>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XML no contiene el tag o no existe información del Importe total Retenido</t>
  </si>
  <si>
    <t>El XML no contiene el tag o no existe información de la moneda del Importe total Retenido</t>
  </si>
  <si>
    <t>El valor de la moneda del Importe total Retenido debe ser PEN</t>
  </si>
  <si>
    <t>El dato ingresado en SUNATTotalPaid debe ser numérico mayor a cero</t>
  </si>
  <si>
    <t>El XML no contiene el tag o no existe información del Importe total Pagado</t>
  </si>
  <si>
    <t>El XML no contiene el tag o no existe información de la moneda del Importe total Pagado</t>
  </si>
  <si>
    <t>El valor de la moneda del Importe total Pagado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</si>
  <si>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</si>
  <si>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</si>
  <si>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</si>
  <si>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</si>
  <si>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El XML no contiene el tag o no existe información del Importe total documento Relacionado</t>
  </si>
  <si>
    <t>El dato ingresado en el importe total documento relacionado debe ser numérico mayor a cero</t>
  </si>
  <si>
    <t>El XML no contiene el tag o no existe información de la moneda del documento Relacionado</t>
  </si>
  <si>
    <t>El valor de la moneda del documento Relacionado no es válido</t>
  </si>
  <si>
    <t>El XML no contiene el tag o no existe información del número de pago</t>
  </si>
  <si>
    <t>El dato ingresado en el número de pago no es válido</t>
  </si>
  <si>
    <t>El XML no contiene el tag o no existe información de la fecha de pago del documento Relacionado</t>
  </si>
  <si>
    <t>La fecha de pago del documento relacionado no es válido</t>
  </si>
  <si>
    <t>El XML no contiene el tag o no existe información del Importe retenido</t>
  </si>
  <si>
    <t>El dato ingresado en el Importe retenido debe ser numérico mayor a cero</t>
  </si>
  <si>
    <t>El XML no contiene el tag o no existe información de la moneda de importe retenido</t>
  </si>
  <si>
    <t>El valor de la moneda de importe retenido debe ser PEN</t>
  </si>
  <si>
    <t>El XML no contiene el tag o no existe información de la Fecha de Retención</t>
  </si>
  <si>
    <t>La fecha de retención no es válido</t>
  </si>
  <si>
    <t>El XML no contiene el tag o no existe información del Importe total a pagar (neto)</t>
  </si>
  <si>
    <t>El dato ingresado en el Importe total a pagar (neto) debe ser numérico mayor a cero</t>
  </si>
  <si>
    <t>El XML no contiene el tag o no existe información de la Moneda del monto neto pagado</t>
  </si>
  <si>
    <t>El valor de la Moneda del monto neto pagado debe ser PEN</t>
  </si>
  <si>
    <t>El valor de la moneda de referencia para el tipo de cambio no es válido</t>
  </si>
  <si>
    <t>La moneda de referencia para el tipo de cambio debe ser la misma que la del documento relacionado</t>
  </si>
  <si>
    <t>El valor de la moneda objetivo para la Tasa de Cambio debe ser PEN</t>
  </si>
  <si>
    <t>El dato ingresado en el tipo de cambio debe ser numérico mayor a cero</t>
  </si>
  <si>
    <t>La fecha de cambio no es válido</t>
  </si>
  <si>
    <t>/Perception/cbc:UBLVersionID</t>
  </si>
  <si>
    <t>/Perception/cbc:CustomizationID</t>
  </si>
  <si>
    <t>/Perception/cbc:ID</t>
  </si>
  <si>
    <t>/Perception/cbc:IssueDate</t>
  </si>
  <si>
    <t>/Perception/cac:AgentParty/cac:PartyIdentification/cbc:ID</t>
  </si>
  <si>
    <t>/Perception/cac:AgentParty/cac:PartyName/cbc:Name</t>
  </si>
  <si>
    <t>/Perception/cac:AgentParty/cac:PostalAddress/cbc:StreetName</t>
  </si>
  <si>
    <t>/Perception/cac:AgentParty/cac:PostalAddress/cbc:CitySubdivisionName</t>
  </si>
  <si>
    <t>/Perception/cac:AgentParty/cac:PostalAddress/cbc:CityName</t>
  </si>
  <si>
    <t>/Perception/cac:AgentParty/cac:PostalAddress/cbc:CountrySubentity</t>
  </si>
  <si>
    <t>/Perception/cac:AgentParty/cac:PostalAddress/cbc:District</t>
  </si>
  <si>
    <t>/Perception/cac:AgentParty/cac:PartyLegalEntity/cbc:RegistrationName</t>
  </si>
  <si>
    <t>/Perception/cac:ReceiverParty/cac:PartyIdentification/cbc:ID</t>
  </si>
  <si>
    <t>/Perception/cac:ReceiverParty/cac:PartyName/cbc:Name</t>
  </si>
  <si>
    <t>/Perception/cac:ReceiverParty/cac:PostalAddress/cbc:StreetName</t>
  </si>
  <si>
    <t>/Perception/cac:ReceiverParty/cac:PostalAddress/cbc:CitySubdivisionName</t>
  </si>
  <si>
    <t>/Perception/cac:ReceiverParty/cac:PostalAddress/cbc:CityName</t>
  </si>
  <si>
    <t>/Perception/cac:ReceiverParty/cac:PostalAddress/cbc:CountrySubentity</t>
  </si>
  <si>
    <t>/Perception/cac:ReceiverParty/cac:PostalAddress/cbc:District</t>
  </si>
  <si>
    <t>/Perception/cac:ReceiverParty/cac:PartyLegalEntity/cbc:RegistrationName</t>
  </si>
  <si>
    <t>/Perception/sac:SUNATPerceptionPercent</t>
  </si>
  <si>
    <t>/Perception/cbc:Note</t>
  </si>
  <si>
    <t>/Perception/cbc:TotalInvoiceAmount</t>
  </si>
  <si>
    <t>Importe total percibido debe ser igual a la suma de los importes percibidos por cada documento relacionado.</t>
  </si>
  <si>
    <t>/Perception/sac:SUNATTotalCashed</t>
  </si>
  <si>
    <t>/Perception/sac:SUNATPerceptionDocumentReference/cbc:IssueDate</t>
  </si>
  <si>
    <t>/Perception/sac:SUNATPerceptionDocumentReference/cbc:TotalInvoiceAmount</t>
  </si>
  <si>
    <t>Fecha de cobro</t>
  </si>
  <si>
    <t>/Perception/sac:SUNATPerceptionDocumentReference/cac:Payment/cbc:PaidDate</t>
  </si>
  <si>
    <t>Número de cobro</t>
  </si>
  <si>
    <t>/Perception/sac:SUNATPerceptionDocumentReference/cac:Payment/cbc:ID</t>
  </si>
  <si>
    <t>/Perception/sac:SUNATPerceptionDocumentReference/cac:Payment/cbc:PaidAmount</t>
  </si>
  <si>
    <t>Los montos de pago, percibidos y montos cobrados consignados para el documento relacionado no son correctos.</t>
  </si>
  <si>
    <t>La moneda del importe de cobro debe ser la misma que la del documento relacionado.</t>
  </si>
  <si>
    <t>/Perception/sac:SUNATPerceptionDocumentReference/sac:SUNATPerceptionInformation/sac:SUNATPerceptionAmount</t>
  </si>
  <si>
    <t>/Perception/sac:SUNATPerceptionDocumentReference/sac:SUNATPerceptionInformation/sac:SUNATPerceptionDate</t>
  </si>
  <si>
    <t>/Perception/sac:SUNATPerceptionDocumentReference/sac:SUNATPerceptionInformation/cac:ExchangeRate/cbc:CalculationRate</t>
  </si>
  <si>
    <t>/Perception/sac:SUNATPerceptionDocumentReference/sac:SUNATPerceptionInformation/cac:ExchangeRate/cbc:Date</t>
  </si>
  <si>
    <t>La tasa de percepción enviada no corresponde con el régimen de percepción.</t>
  </si>
  <si>
    <t>El XML no contiene el tag o no existe información del Importe total Percibido</t>
  </si>
  <si>
    <t>El nombre comercial del cliente no cumple con el formato establecido</t>
  </si>
  <si>
    <t>El ubigeo del cliente no cumple con el formato establecido o no es válido</t>
  </si>
  <si>
    <t>La dirección completa y detallada del domicilio fiscal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</si>
  <si>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</si>
  <si>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</si>
  <si>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</si>
  <si>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</si>
  <si>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El XML no contiene el tag o no existe información de la moneda del Importe total Percibido</t>
  </si>
  <si>
    <t>El valor de la moneda del Importe total Percibido debe ser PEN</t>
  </si>
  <si>
    <t>El XML no contiene el tag o no existe información del Importe total Cobrado</t>
  </si>
  <si>
    <t>El dato ingresado en SUNATTotalCashed debe ser numérico mayor a cero</t>
  </si>
  <si>
    <t>El XML no contiene el tag o no existe información de la moneda del Importe total Cobrado</t>
  </si>
  <si>
    <t>El valor de la moneda del Importe total Cobrado debe ser PEN</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</si>
  <si>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</si>
  <si>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</si>
  <si>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</si>
  <si>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 la moneda de referencia para el tipo de cambio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</si>
  <si>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</si>
  <si>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</si>
  <si>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</si>
  <si>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</si>
  <si>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El XML no contiene el tag o no existe información de la fecha de cobro del documento Relacionado</t>
  </si>
  <si>
    <t>La fecha de cobro del documento relacionado no es válido</t>
  </si>
  <si>
    <t>El XML no contiene el tag o no existe información del Importe percibido</t>
  </si>
  <si>
    <t>El dato ingresado en el Importe percibido debe ser numérico mayor a cero</t>
  </si>
  <si>
    <t>El XML no contiene el tag o no existe información de la moneda de importe percibido</t>
  </si>
  <si>
    <t>El valor de la moneda de importe percibido debe ser PEN</t>
  </si>
  <si>
    <t>El XML no contiene el tag o no existe información de la Fecha de Percepción</t>
  </si>
  <si>
    <t>La fecha de percepción no es válido</t>
  </si>
  <si>
    <t>El XML no contiene el tag o no existe información del Monto total a cobrar</t>
  </si>
  <si>
    <t>El dato ingresado en el Monto total a cobrar debe ser numérico mayor a cero</t>
  </si>
  <si>
    <t>El XML no contiene el tag o no existe información de la moneda del Monto total a cobrar</t>
  </si>
  <si>
    <t>El valor de la moneda del Monto total a cobrar debe ser PEN</t>
  </si>
  <si>
    <t>El dato ingresado no cumple con el formato RA-fecha-correlativo</t>
  </si>
  <si>
    <t>ReferenceDate - El dato ingresado no es valido</t>
  </si>
  <si>
    <t>IssueDate - El dato ingresado no es valido</t>
  </si>
  <si>
    <t>LineID - El dato ingresado no cumple con el estandar</t>
  </si>
  <si>
    <t>LineID - El dato ingresado debe ser correlativo mayor a cero</t>
  </si>
  <si>
    <t>El XML no contiene el tag DocumentTypeCode</t>
  </si>
  <si>
    <t>El XML no contiene el tag DocumentSerialID</t>
  </si>
  <si>
    <t>El dato ingresado  no cumple con el patron SERIE</t>
  </si>
  <si>
    <t>La serie no corresponde al tipo de comprobante</t>
  </si>
  <si>
    <t>El dato ingresado en DocumentNumberID debe ser numerico y como maximo de 8 digitos</t>
  </si>
  <si>
    <t>El dato ingresado en VoidReasonDescription debe contener información válida</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</si>
  <si>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</si>
  <si>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</si>
  <si>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</si>
  <si>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0154</t>
  </si>
  <si>
    <t>El RUC del archivo no corresponde al RUC del usuario o el proveedor no esta autorizado a enviar comprobantes del contribuyente</t>
  </si>
  <si>
    <t>0200</t>
  </si>
  <si>
    <t>No se pudo procesar su solicitud. (Ocurrio un error en el batch)</t>
  </si>
  <si>
    <t>2328</t>
  </si>
  <si>
    <t>2326</t>
  </si>
  <si>
    <t>2327</t>
  </si>
  <si>
    <t>El certificado usado se encuentra revocado</t>
  </si>
  <si>
    <t>El certificado usado se encuentra de baja</t>
  </si>
  <si>
    <t>El certificado usado no se encuentra vigente</t>
  </si>
  <si>
    <t>0300</t>
  </si>
  <si>
    <t>No se encontró la raíz documento xml</t>
  </si>
  <si>
    <t>El certificado usado no es el comunicado a SUNAT</t>
  </si>
  <si>
    <t>2325</t>
  </si>
  <si>
    <t>El comprobante que desea revertir no existe.</t>
  </si>
  <si>
    <t>El comprobante fue informado previamente en una reversión.</t>
  </si>
  <si>
    <t>Debe indicar  toda la informacion de  sustento de translado de bienes.</t>
  </si>
  <si>
    <t>Si ha consignado Transporte Privado, debe consignar Licencia de conducir, Placa, N constancia de inscripcion y marca del vehiculo.</t>
  </si>
  <si>
    <t>0130</t>
  </si>
  <si>
    <t>El sistema no puede responder su solicitud. (No se pudo obtener el ticket de proceso)</t>
  </si>
  <si>
    <t>0135</t>
  </si>
  <si>
    <t>El sistema no puede responder su solicitud. (No se pudo encolar el pedido)</t>
  </si>
  <si>
    <t>0111</t>
  </si>
  <si>
    <t>No tiene el perfil para enviar comprobantes electronicos</t>
  </si>
  <si>
    <t>0109</t>
  </si>
  <si>
    <t>El sistema no puede responder su solicitud. (El servicio de autenticación no está disponible)</t>
  </si>
  <si>
    <t>0103</t>
  </si>
  <si>
    <t>El Usuario ingresado no existe</t>
  </si>
  <si>
    <t>0101</t>
  </si>
  <si>
    <t>El encabezado de seguridad es incorrecto</t>
  </si>
  <si>
    <t>0102</t>
  </si>
  <si>
    <t>0151</t>
  </si>
  <si>
    <t>El nombre del archivo ZIP es incorrecto</t>
  </si>
  <si>
    <t>0159</t>
  </si>
  <si>
    <t>0158</t>
  </si>
  <si>
    <t>El nombre del archivo XML es incorrecto</t>
  </si>
  <si>
    <t>El archivo ZIP contiene demasiados comprobantes para este tipo de envío</t>
  </si>
  <si>
    <t>0133</t>
  </si>
  <si>
    <t>2335</t>
  </si>
  <si>
    <t>El documento electrónico ingresado ha sido alterado</t>
  </si>
  <si>
    <t>El sistema no puede responder su solicitud. (No se pudo grabar la entrada del log)</t>
  </si>
  <si>
    <t>0127</t>
  </si>
  <si>
    <t>El ticket no existe</t>
  </si>
  <si>
    <t>0100</t>
  </si>
  <si>
    <t>El sistema no puede responder su solicitud. Intente nuevamente o comuníquese con su Administrador</t>
  </si>
  <si>
    <t>0155</t>
  </si>
  <si>
    <t>El archivo ZIP esta vacio</t>
  </si>
  <si>
    <t>El archivo ZIP esta corrupto</t>
  </si>
  <si>
    <t>0156</t>
  </si>
  <si>
    <t>0157</t>
  </si>
  <si>
    <t>El archivo ZIP no contiene comprobantes</t>
  </si>
  <si>
    <t>0161</t>
  </si>
  <si>
    <t>El nombre del archivo XML no coincide con el nombre del archivo ZIP</t>
  </si>
  <si>
    <t>0160</t>
  </si>
  <si>
    <t>El archivo XML esta vacio</t>
  </si>
  <si>
    <t>El dato ingresado en AllowanceTotalAmount no cumple con el formato establecido</t>
  </si>
  <si>
    <t>El dato ingresado en sac:ReferenceAmount no cumple con el formato establecido</t>
  </si>
  <si>
    <t>/Invoice/cac:InvoiceLine/cac:Item/cac:StandardItemIdentification/cbc:ID</t>
  </si>
  <si>
    <t>PaidAmount - El dato ingresado no cumple con el estandar</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</si>
  <si>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</si>
  <si>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</si>
  <si>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</si>
  <si>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</si>
  <si>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cac:Shipment - El XML no contiene o no existe información en punto de llegada (cac:DeliveryAddress).</t>
  </si>
  <si>
    <t>cac:Shipment - El XML no contiene o no existe información en punto de partida (cac:OriginAddress).</t>
  </si>
  <si>
    <t>El XML no contiene el atributo o no existe informacion de cantida de items</t>
  </si>
  <si>
    <t>El valor ingresado en cantidad de items no cumple con el estandar</t>
  </si>
  <si>
    <t>El valor ingresado en descripcion del items no cumple con el estandar</t>
  </si>
  <si>
    <t>Hora de emisión</t>
  </si>
  <si>
    <t>OBSERV</t>
  </si>
  <si>
    <t>/DespatchAdvice/cbc:IssueTime</t>
  </si>
  <si>
    <t>2192</t>
  </si>
  <si>
    <t>4230</t>
  </si>
  <si>
    <t>IssueTime - El dato ingresado  no cumple con el patrón hh:mm:ss.sssss</t>
  </si>
  <si>
    <t>La fecha de recepción en SUNAT es mayor a 1 hora(s) respecto a la fecha de comprobación por OSE</t>
  </si>
  <si>
    <t>4196</t>
  </si>
  <si>
    <t>4195</t>
  </si>
  <si>
    <t>4194</t>
  </si>
  <si>
    <t>El valor ingresado como indicador de transbordo programado no cumple con el estandar.</t>
  </si>
  <si>
    <t>4193</t>
  </si>
  <si>
    <t>Para el motivo de traslado, no se consigna información del manifiesto de carga.</t>
  </si>
  <si>
    <t>4192</t>
  </si>
  <si>
    <t>Para el motivo de traslado, no se consigna información en el numero de DAM.</t>
  </si>
  <si>
    <t>4191</t>
  </si>
  <si>
    <t>4190</t>
  </si>
  <si>
    <t>El valor ingresado como tipo de documento del nombre o razon social del tercero relacionado es incorrecto.</t>
  </si>
  <si>
    <t>4189</t>
  </si>
  <si>
    <t>4188</t>
  </si>
  <si>
    <t>4187</t>
  </si>
  <si>
    <t>4186</t>
  </si>
  <si>
    <t>cac:OrderReference - Serie y numero no se encuentra registrado como baja por cambio de destinatario.</t>
  </si>
  <si>
    <t>4185</t>
  </si>
  <si>
    <t>cac:OriginAddres: Dirección completa y detallada del punto de partida no cumple con el estandar.</t>
  </si>
  <si>
    <t>4184</t>
  </si>
  <si>
    <t>4183</t>
  </si>
  <si>
    <t>4182</t>
  </si>
  <si>
    <t>4181</t>
  </si>
  <si>
    <t>4180</t>
  </si>
  <si>
    <t>4179</t>
  </si>
  <si>
    <t>4178</t>
  </si>
  <si>
    <t>4177</t>
  </si>
  <si>
    <t>4176</t>
  </si>
  <si>
    <t>4175</t>
  </si>
  <si>
    <t>4174</t>
  </si>
  <si>
    <t>4173</t>
  </si>
  <si>
    <t>4172</t>
  </si>
  <si>
    <t>4171</t>
  </si>
  <si>
    <t>4170</t>
  </si>
  <si>
    <t>4169</t>
  </si>
  <si>
    <t>4168</t>
  </si>
  <si>
    <t>4167</t>
  </si>
  <si>
    <t>4166</t>
  </si>
  <si>
    <t>4165</t>
  </si>
  <si>
    <t>cac:CarrierParty: Debe consignar apellidos y nombres, denominación o razón social del transportista.</t>
  </si>
  <si>
    <t>4164</t>
  </si>
  <si>
    <t>4163</t>
  </si>
  <si>
    <t>4162</t>
  </si>
  <si>
    <t>4161</t>
  </si>
  <si>
    <t>4160</t>
  </si>
  <si>
    <t>4159</t>
  </si>
  <si>
    <t>4158</t>
  </si>
  <si>
    <t>No existe información en el tag datos de conductores.</t>
  </si>
  <si>
    <t>4157</t>
  </si>
  <si>
    <t>4156</t>
  </si>
  <si>
    <t>4155</t>
  </si>
  <si>
    <t>4154</t>
  </si>
  <si>
    <t>4153</t>
  </si>
  <si>
    <t>4152</t>
  </si>
  <si>
    <t>4151</t>
  </si>
  <si>
    <t>4150</t>
  </si>
  <si>
    <t>4149</t>
  </si>
  <si>
    <t>4148</t>
  </si>
  <si>
    <t>4147</t>
  </si>
  <si>
    <t>cac:OrderReference - Nombre o razon social del emisodr de referencia que sustenta el traslado de bienes no cumple con un formato válido.</t>
  </si>
  <si>
    <t>4146</t>
  </si>
  <si>
    <t>4145</t>
  </si>
  <si>
    <t>4144</t>
  </si>
  <si>
    <t>4143</t>
  </si>
  <si>
    <t>4142</t>
  </si>
  <si>
    <t>4141</t>
  </si>
  <si>
    <t>4140</t>
  </si>
  <si>
    <t>4139</t>
  </si>
  <si>
    <t>4138</t>
  </si>
  <si>
    <t>4137</t>
  </si>
  <si>
    <t>4136</t>
  </si>
  <si>
    <t>4135</t>
  </si>
  <si>
    <t>4134</t>
  </si>
  <si>
    <t>4133</t>
  </si>
  <si>
    <t>4132</t>
  </si>
  <si>
    <t>4131</t>
  </si>
  <si>
    <t>4130</t>
  </si>
  <si>
    <t>4129</t>
  </si>
  <si>
    <t>4128</t>
  </si>
  <si>
    <t>4127</t>
  </si>
  <si>
    <t>4126</t>
  </si>
  <si>
    <t>4125</t>
  </si>
  <si>
    <t>4124</t>
  </si>
  <si>
    <t>4123</t>
  </si>
  <si>
    <t>4122</t>
  </si>
  <si>
    <t>Para el tipo de operación no se consigna el tag SUNATEmbededDespatchAdvice de Información de sustento de traslado.</t>
  </si>
  <si>
    <t>4121</t>
  </si>
  <si>
    <t>4120</t>
  </si>
  <si>
    <t>4112</t>
  </si>
  <si>
    <t>4111</t>
  </si>
  <si>
    <t>4110</t>
  </si>
  <si>
    <t>4109</t>
  </si>
  <si>
    <t>4108</t>
  </si>
  <si>
    <t>4107</t>
  </si>
  <si>
    <t>4106</t>
  </si>
  <si>
    <t>4105</t>
  </si>
  <si>
    <t>4104</t>
  </si>
  <si>
    <t>4103</t>
  </si>
  <si>
    <t>4102</t>
  </si>
  <si>
    <t>4101</t>
  </si>
  <si>
    <t>4100</t>
  </si>
  <si>
    <t>4099</t>
  </si>
  <si>
    <t>4098</t>
  </si>
  <si>
    <t>4097</t>
  </si>
  <si>
    <t>4096</t>
  </si>
  <si>
    <t>4095</t>
  </si>
  <si>
    <t>4094</t>
  </si>
  <si>
    <t>4093</t>
  </si>
  <si>
    <t>4092</t>
  </si>
  <si>
    <t>La operación con este proveedor está excluida del sistema de retención. Es agente de percepción, agente de retención o buen contribuyente.</t>
  </si>
  <si>
    <t>4091</t>
  </si>
  <si>
    <t>La operación con este cliente está excluida del sistema de percepción. Es entidad exceptuada de la percepción.</t>
  </si>
  <si>
    <t>4090</t>
  </si>
  <si>
    <t>La operación con este cliente está excluida del sistema de percepción. Es agente de retención.</t>
  </si>
  <si>
    <t>4089</t>
  </si>
  <si>
    <t>El Comprobante de Pago no está autorizado en los Sistemas de la SUNAT.</t>
  </si>
  <si>
    <t>4088</t>
  </si>
  <si>
    <t>El Comprobante de Pago Electrónico no está Registrado en los Sistemas de la SUNAT.</t>
  </si>
  <si>
    <t>4087</t>
  </si>
  <si>
    <t>El emisor y el cliente son Agentes de percepción de combustible en la fecha de emisión.</t>
  </si>
  <si>
    <t>4086</t>
  </si>
  <si>
    <t>Código del Ítem - El dato ingresado no cumple con el formato establecido.</t>
  </si>
  <si>
    <t>4085</t>
  </si>
  <si>
    <t>Descripción del Ítem - El dato ingresado no cumple con el formato establecido.</t>
  </si>
  <si>
    <t>4084</t>
  </si>
  <si>
    <t>Cantidad - El dato ingresado no cumple con el formato establecido.</t>
  </si>
  <si>
    <t>4083</t>
  </si>
  <si>
    <t>Número de Orden del Ítem - El orden del ítem no cumple con el formato establecido.</t>
  </si>
  <si>
    <t>4082</t>
  </si>
  <si>
    <t>El XML No contiene El tag o No existe información del Numero de orden del item.</t>
  </si>
  <si>
    <t>4081</t>
  </si>
  <si>
    <t>Tipo de Puerto o Aeropuerto - El dato ingresado no cumple con el formato establecido.</t>
  </si>
  <si>
    <t>4080</t>
  </si>
  <si>
    <t>Código de Puerto o Aeropuerto - El dato ingresado no cumple con el formato establecido.</t>
  </si>
  <si>
    <t>4079</t>
  </si>
  <si>
    <t>District - El dato ingresado no cumple con el formato establecido.</t>
  </si>
  <si>
    <t>4078</t>
  </si>
  <si>
    <t>CityName - El dato ingresado no cumple con el formato establecido.</t>
  </si>
  <si>
    <t>4077</t>
  </si>
  <si>
    <t>Direccion de punto de partida - El dato ingresado no cumple con el formato establecido.</t>
  </si>
  <si>
    <t>4076</t>
  </si>
  <si>
    <t>El XML no contiene el tag o no existe informacion del ubigeo del punto de partida.</t>
  </si>
  <si>
    <t>4075</t>
  </si>
  <si>
    <t>Numero Precinto - El dato ingresado no cumple con el formato establecido.</t>
  </si>
  <si>
    <t>4074</t>
  </si>
  <si>
    <t>TransEquipmentTypeCode - El valor ingresado como tipo de contenedor es incorrecta.</t>
  </si>
  <si>
    <t>4073</t>
  </si>
  <si>
    <t>Numero de contenedor - información válida para importación.</t>
  </si>
  <si>
    <t>4072</t>
  </si>
  <si>
    <t>Numero de Contenedor - El dato ingresado no cumple con el formato establecido.</t>
  </si>
  <si>
    <t>4071</t>
  </si>
  <si>
    <t>4070</t>
  </si>
  <si>
    <t>4069</t>
  </si>
  <si>
    <t>Direccion de punto de lllegada - El dato ingresado no cumple con el formato establecido.</t>
  </si>
  <si>
    <t>4068</t>
  </si>
  <si>
    <t>El XML no contiene el tag o no existe informacion del ubigeo del punto de llegada.</t>
  </si>
  <si>
    <t>4067</t>
  </si>
  <si>
    <t>El numero de DNI del conductor no existe.</t>
  </si>
  <si>
    <t>4066</t>
  </si>
  <si>
    <t>cac:TransportMeans/cbc:TransportMeansTypeCode - El valor ingresado como tipo de unidad de transporte es incorrecta.</t>
  </si>
  <si>
    <t>4065</t>
  </si>
  <si>
    <t>/DespatchAdvice/cac:Shipment/cac:ShipmentStage/cac:TransportMeans/cbc:RegistrationNationalityID - El dato ingresado no cumple con el formato establecido.</t>
  </si>
  <si>
    <t>4064</t>
  </si>
  <si>
    <t>El RUC del transportista no esta habido.</t>
  </si>
  <si>
    <t>4063</t>
  </si>
  <si>
    <t>El RUC del transportista no esta activo.</t>
  </si>
  <si>
    <t>4062</t>
  </si>
  <si>
    <t>El numero de RUC del transportista no existe.</t>
  </si>
  <si>
    <t>4061</t>
  </si>
  <si>
    <t>La guía no debe contener datos del transportista.</t>
  </si>
  <si>
    <t>4060</t>
  </si>
  <si>
    <t>Numero de bultos o pallets - información válida para importación.</t>
  </si>
  <si>
    <t>4059</t>
  </si>
  <si>
    <t>cbc:TotalPackageQuantity - El dato ingresado no cumple con el formato establecido.</t>
  </si>
  <si>
    <t>4058</t>
  </si>
  <si>
    <t>4057</t>
  </si>
  <si>
    <t>El XML no contiene el tag o no existe información en el tag SplitConsignmentIndicator.</t>
  </si>
  <si>
    <t>4056</t>
  </si>
  <si>
    <t>4055</t>
  </si>
  <si>
    <t>La guía no debe contener datos del proveedor.</t>
  </si>
  <si>
    <t>4054</t>
  </si>
  <si>
    <t>Proveedor no debe ser igual al remitente o destinatario.</t>
  </si>
  <si>
    <t>4053</t>
  </si>
  <si>
    <t>El RUC del proveedor no esta habido.</t>
  </si>
  <si>
    <t>4052</t>
  </si>
  <si>
    <t>El RUC del proveedor no esta activo.</t>
  </si>
  <si>
    <t>4051</t>
  </si>
  <si>
    <t>El numero de RUC del proveedor no existe.</t>
  </si>
  <si>
    <t>4050</t>
  </si>
  <si>
    <t>El numero de DNI del receptor no existe.</t>
  </si>
  <si>
    <t>4049</t>
  </si>
  <si>
    <t>cac:AdditionalDocumentReference/cbc:DocumentTypeCode - Contiene un valor no valido para documentos relacionado.</t>
  </si>
  <si>
    <t>4048</t>
  </si>
  <si>
    <t>4047</t>
  </si>
  <si>
    <t>No debe consignar información adicional en la dirección para los locales anexos.</t>
  </si>
  <si>
    <t>4046</t>
  </si>
  <si>
    <t>4045</t>
  </si>
  <si>
    <t>PrepaidAmount: Monto total anticipado no coincide con la sumatoria de los montos por documento de anticipo.</t>
  </si>
  <si>
    <t>4044</t>
  </si>
  <si>
    <t>4043</t>
  </si>
  <si>
    <t>4042</t>
  </si>
  <si>
    <t>4041</t>
  </si>
  <si>
    <t>Si el importe de percepcion es mayor a 0.00, debe utilizar una leyenda con codigo 2000</t>
  </si>
  <si>
    <t>4040</t>
  </si>
  <si>
    <t>No ha consignado información del ubigeo del domicilio fiscal</t>
  </si>
  <si>
    <t>4039</t>
  </si>
  <si>
    <t>4038</t>
  </si>
  <si>
    <t>4037</t>
  </si>
  <si>
    <t>El comprobante fue registrado previamente como rechazado</t>
  </si>
  <si>
    <t>4035</t>
  </si>
  <si>
    <t>El comprobante fue registrado previamente como baja</t>
  </si>
  <si>
    <t>4034</t>
  </si>
  <si>
    <t>4033</t>
  </si>
  <si>
    <t>Si el código del motivo de emisión de la Nota de Credito es 03, debe existir la descripción del item</t>
  </si>
  <si>
    <t>4032</t>
  </si>
  <si>
    <t>Debe indicar el nombre comercial</t>
  </si>
  <si>
    <t>4031</t>
  </si>
  <si>
    <t>El ubigeo indicado en el comprobante no es el mismo que esta registrado para el contribuyente</t>
  </si>
  <si>
    <t>4030</t>
  </si>
  <si>
    <t>4029</t>
  </si>
  <si>
    <t>El monto total de la nota de credito debe ser menor o igual al monto de la factura</t>
  </si>
  <si>
    <t>4028</t>
  </si>
  <si>
    <t>4026</t>
  </si>
  <si>
    <t>4025</t>
  </si>
  <si>
    <t>4024</t>
  </si>
  <si>
    <t>4023</t>
  </si>
  <si>
    <t>4022</t>
  </si>
  <si>
    <t>4021</t>
  </si>
  <si>
    <t>4020</t>
  </si>
  <si>
    <t>4019</t>
  </si>
  <si>
    <t>El total valor venta neta de oper. exoneradas IGV debe ser mayor a 0.00 o debe existir oper. exoneradas</t>
  </si>
  <si>
    <t>4018</t>
  </si>
  <si>
    <t>4017</t>
  </si>
  <si>
    <t>El total valor venta neta de oper. gravadas IGV debe ser mayor a 0.00 o debe existir oper. gravadas onerosas</t>
  </si>
  <si>
    <t>4016</t>
  </si>
  <si>
    <t>Si el tipo de documento del receptor no es RUC, debe tener operaciones de exportacion</t>
  </si>
  <si>
    <t>4015</t>
  </si>
  <si>
    <t>El RUC del receptor no esta habido</t>
  </si>
  <si>
    <t>4014</t>
  </si>
  <si>
    <t>El RUC  del receptor no esta activo</t>
  </si>
  <si>
    <t>4013</t>
  </si>
  <si>
    <t>El ubigeo indicado en el comprobante no es el mismo que esta registrado para el contribuyente.</t>
  </si>
  <si>
    <t>4012</t>
  </si>
  <si>
    <t>El comprobante fue registrado previamente como rechazado.</t>
  </si>
  <si>
    <t>4003</t>
  </si>
  <si>
    <t>4002</t>
  </si>
  <si>
    <t>El numero de RUC del receptor no existe.</t>
  </si>
  <si>
    <t>4001</t>
  </si>
  <si>
    <t>El documento ya fue presentado anteriormente.</t>
  </si>
  <si>
    <t>4000</t>
  </si>
  <si>
    <t>La fecha de recepción del comprobante por OSE debe ser mayor a la fecha de emisión del comprobante enviado</t>
  </si>
  <si>
    <t>2876</t>
  </si>
  <si>
    <t>ID - El dato ingresado no cumple con el formato R#-fecha-correlativo</t>
  </si>
  <si>
    <t>2875</t>
  </si>
  <si>
    <t>2874</t>
  </si>
  <si>
    <t>El PSE informado no se encuentra vinculado con el  emisor del comprobante en la fecha de comprobación</t>
  </si>
  <si>
    <t>2873</t>
  </si>
  <si>
    <t>El valor ingresado como Tipo de documento de identidad del receptor no corresponde con el del comprobante</t>
  </si>
  <si>
    <t>2872</t>
  </si>
  <si>
    <t>El valor ingresado como Tipo de documento de identidad del receptor es incorrecto</t>
  </si>
  <si>
    <t>2871</t>
  </si>
  <si>
    <t>El XML no contiene el atributo o no existe información del Tipo de documento de identidad del receptor</t>
  </si>
  <si>
    <t>2870</t>
  </si>
  <si>
    <t>El valor ingresado como Número de documento de identificación del receptor no corresponde con el del comprobante</t>
  </si>
  <si>
    <t>2869</t>
  </si>
  <si>
    <t>El valor ingresado como Número de documento de identificación del receptor es incorrecto</t>
  </si>
  <si>
    <t>2868</t>
  </si>
  <si>
    <t>El XML no contiene el tag o no existe información del Número de documento de identificación del receptor</t>
  </si>
  <si>
    <t>2867</t>
  </si>
  <si>
    <t>El valor ingresado como Tipo de documento de identidad del emisor no corresponde con el del comprobante</t>
  </si>
  <si>
    <t>2866</t>
  </si>
  <si>
    <t>El valor ingresado como Tipo de documento de identidad del emisor es incorrecto</t>
  </si>
  <si>
    <t>2865</t>
  </si>
  <si>
    <t>El XML no contiene el atributo o no existe información del Tipo de documento de identidad del emisor</t>
  </si>
  <si>
    <t>2864</t>
  </si>
  <si>
    <t>El valor ingresado como Número de documento de identificación del emisor no corresponde con el del comprobante</t>
  </si>
  <si>
    <t>2863</t>
  </si>
  <si>
    <t>El valor ingresado como Número de documento de identificación del emisor es incorrecto</t>
  </si>
  <si>
    <t>2862</t>
  </si>
  <si>
    <t>El XML no contiene el tag o no existe información del Número de documento de identificación del emisor</t>
  </si>
  <si>
    <t>2861</t>
  </si>
  <si>
    <t>El valor ingresado como Hash del comprobante no corresponde con el del comprobante</t>
  </si>
  <si>
    <t>2860</t>
  </si>
  <si>
    <t>El valor ingresado como Hash del comprobante es incorrecto</t>
  </si>
  <si>
    <t>2859</t>
  </si>
  <si>
    <t>El XML no contiene el tag o no existe información del Hash del comprobante</t>
  </si>
  <si>
    <t>2858</t>
  </si>
  <si>
    <t>El valor ingresado como Tipo de comprobante no corresponde con el del comprobante</t>
  </si>
  <si>
    <t>2857</t>
  </si>
  <si>
    <t>El valor ingresado como Tipo de comprobante es incorrecto</t>
  </si>
  <si>
    <t>2856</t>
  </si>
  <si>
    <t>El XML no contiene el tag o no existe información del Tipo de comprobante</t>
  </si>
  <si>
    <t>2855</t>
  </si>
  <si>
    <t>El valor ingresado como Hora de emisión del comprobante no corresponde con el del comprobante</t>
  </si>
  <si>
    <t>2854</t>
  </si>
  <si>
    <t>El valor ingresado como Hora de emisión del comprobante no cumple con el patrón hh:mm:ss.sssss</t>
  </si>
  <si>
    <t>2853</t>
  </si>
  <si>
    <t>El XML no contiene el tag o no existe información de la Hora de emisión del comprobante</t>
  </si>
  <si>
    <t>2852</t>
  </si>
  <si>
    <t>El valor ingresado como Fecha de emisión del comprobante no corresponde con el del comprobante</t>
  </si>
  <si>
    <t>2851</t>
  </si>
  <si>
    <t>El XML no contiene el tag o no existe información de la Fecha de emisión del comprobante</t>
  </si>
  <si>
    <t>2849</t>
  </si>
  <si>
    <t>El valor ingresado como Serie y número del comprobante no corresponde con el del comprobante</t>
  </si>
  <si>
    <t>2848</t>
  </si>
  <si>
    <t>El XML no contiene informacion en el tag cac:DocumentReference/cbc:ID</t>
  </si>
  <si>
    <t>2846</t>
  </si>
  <si>
    <t>El XML contiene mas de un elemento cac:DocumentReference</t>
  </si>
  <si>
    <t>2845</t>
  </si>
  <si>
    <t>No se encontro el tag cbc:StatusReasonCode cuando ingresó la Descripción de la observación</t>
  </si>
  <si>
    <t>2844</t>
  </si>
  <si>
    <t>Se ha encontrado mas de una Descripción de la observación, tag cac:Response/cac:Status/cbc:StatusReason</t>
  </si>
  <si>
    <t>2843</t>
  </si>
  <si>
    <t>El valor ingresado como Descripción de la observación es incorrecto</t>
  </si>
  <si>
    <t>2842</t>
  </si>
  <si>
    <t>El XML no contiene el tag o no existe información de la Descripción de la observación</t>
  </si>
  <si>
    <t>2841</t>
  </si>
  <si>
    <t>El valor ingresado en el atributo listURI del Código de observación es incorrecto</t>
  </si>
  <si>
    <t>2840</t>
  </si>
  <si>
    <t>El XML no contiene el atributo listURI o no existe información del Código de observación</t>
  </si>
  <si>
    <t>2839</t>
  </si>
  <si>
    <t>El valor ingresado como Código de observación es incorrecto</t>
  </si>
  <si>
    <t>2838</t>
  </si>
  <si>
    <t>El valor ingresado como Descripción de la Respuesta es incorrecto</t>
  </si>
  <si>
    <t>2837</t>
  </si>
  <si>
    <t>El XML no contiene el tag o no existe información de la Descripción de la Respuesta</t>
  </si>
  <si>
    <t>2836</t>
  </si>
  <si>
    <t>El valor ingresado en el atributo listAgencyName del Código de Respuesta es incorrecto</t>
  </si>
  <si>
    <t>2835</t>
  </si>
  <si>
    <t>El XML no contiene el atributo listAgencyName o no existe información del Código de Respuesta</t>
  </si>
  <si>
    <t>2834</t>
  </si>
  <si>
    <t>El valor ingresado como Código de Respuesta es incorrecto</t>
  </si>
  <si>
    <t>2833</t>
  </si>
  <si>
    <t>El XML no contiene el tag o no existe información del Código de Respuesta</t>
  </si>
  <si>
    <t>2832</t>
  </si>
  <si>
    <t>El valor ingresado en el atributo schemeURI del Tipo de documento de identidad del OSE es incorrecto</t>
  </si>
  <si>
    <t>2831</t>
  </si>
  <si>
    <t>El XML no contiene el atributo schemeURI o no existe información del Tipo de documento de identidad del OSE</t>
  </si>
  <si>
    <t>2830</t>
  </si>
  <si>
    <t>El valor ingresado en el atributo schemeAgencyName del Tipo de documento de identidad del OSE es incorrecto</t>
  </si>
  <si>
    <t>2829</t>
  </si>
  <si>
    <t>El XML no contiene el atributo schemeAgencyName o no existe información del Tipo de documento de identidad del OSE</t>
  </si>
  <si>
    <t>2828</t>
  </si>
  <si>
    <t>El valor ingresado como Tipo de documento de identidad del OSE es incorrecto</t>
  </si>
  <si>
    <t>2827</t>
  </si>
  <si>
    <t>El XML no contiene el atributo schemeID o no existe información del Tipo de documento de identidad del OSE</t>
  </si>
  <si>
    <t>2826</t>
  </si>
  <si>
    <t>El Número de documento de identificación del OSE informado no esta registrado en el padron.</t>
  </si>
  <si>
    <t>2825</t>
  </si>
  <si>
    <t>El certificado digital con el que se firma el CDR OSE no corresponde con el RUC del OSE informado</t>
  </si>
  <si>
    <t>2824</t>
  </si>
  <si>
    <t>El valor ingresado como Número de documento de identificación del OSE es incorrecto</t>
  </si>
  <si>
    <t>2823</t>
  </si>
  <si>
    <t>El XML no contiene el tag o no existe información del Número de documento de identificación del OSE</t>
  </si>
  <si>
    <t>2822</t>
  </si>
  <si>
    <t>El valor ingresado en el atributo schemeURI del Tipo de documento de identidad del que envía el CPE (emisor o PSE) es incorrecto</t>
  </si>
  <si>
    <t>2821</t>
  </si>
  <si>
    <t>El XML no contiene el atributo schemeURI o no existe información del Tipo de documento de identidad del que envía el CPE (emisor o PSE)</t>
  </si>
  <si>
    <t>2820</t>
  </si>
  <si>
    <t>El valor ingresado en el atributo schemeAgencyName del Tipo de documento de identidad del que envía el CPE (emisor o PSE) es incorrecto</t>
  </si>
  <si>
    <t>2819</t>
  </si>
  <si>
    <t>El XML no contiene el atributo schemeAgencyName o no existe información del Tipo de documento de identidad del que envía el CPE (emisor o PSE)</t>
  </si>
  <si>
    <t>2818</t>
  </si>
  <si>
    <t>El valor ingresado como Tipo de documento de identidad del que envía el CPE (emisor o PSE) es incorrecto</t>
  </si>
  <si>
    <t>2817</t>
  </si>
  <si>
    <t>El XML no contiene el atributo schemeID o no existe información del Tipo de documento de identidad del que envía el CPE (emisor o PSE)</t>
  </si>
  <si>
    <t>2816</t>
  </si>
  <si>
    <t>El valor ingresado como Número de documento de identificación del que envía el CPE (emisor o PSE) es incorrecto</t>
  </si>
  <si>
    <t>2814</t>
  </si>
  <si>
    <t>El XML no contiene el tag o no existe información del Número de documento de identificación del que envía el CPE (emisor o PSE)</t>
  </si>
  <si>
    <t>2813</t>
  </si>
  <si>
    <t>ResponseTime - El dato ingresado  no cumple con el patrón hh:mm:ss.sssss</t>
  </si>
  <si>
    <t>2812</t>
  </si>
  <si>
    <t>El XML no contiene el tag ResponseTime</t>
  </si>
  <si>
    <t>2811</t>
  </si>
  <si>
    <t>La fecha de comprobacion del comprobante en OSE no puede ser mayor a la fecha de recepcion en SUNAT.</t>
  </si>
  <si>
    <t>2810</t>
  </si>
  <si>
    <t>La fecha de recepcion del comprobante por ose, no debe de ser mayor a la fecha de comprobacion del ose</t>
  </si>
  <si>
    <t>2809</t>
  </si>
  <si>
    <t>ResponseDate - El dato ingresado  no cumple con el patrón YYYY-MM-DD</t>
  </si>
  <si>
    <t>2808</t>
  </si>
  <si>
    <t>El XML no contiene el tag ResponseDate</t>
  </si>
  <si>
    <t>2807</t>
  </si>
  <si>
    <t>2806</t>
  </si>
  <si>
    <t>El XML no contiene el tag IssueTime</t>
  </si>
  <si>
    <t>2805</t>
  </si>
  <si>
    <t>La fecha de recepcion del comprobante por ose, no debe de ser mayor a la fecha de recepcion de sunat</t>
  </si>
  <si>
    <t>2804</t>
  </si>
  <si>
    <t>ID - No cumple con el formato UUID</t>
  </si>
  <si>
    <t>2803</t>
  </si>
  <si>
    <t>2802</t>
  </si>
  <si>
    <t>2801</t>
  </si>
  <si>
    <t>2800</t>
  </si>
  <si>
    <t>2799</t>
  </si>
  <si>
    <t>2798</t>
  </si>
  <si>
    <t>2797</t>
  </si>
  <si>
    <t>El dato ingresado en sac:TotalAmount/@currencyID debe ser PEN</t>
  </si>
  <si>
    <t>2796</t>
  </si>
  <si>
    <t>Debe consignar la moneda para el Monto Total incluido la percepcion (sac:TotalAmount/@currencyID)</t>
  </si>
  <si>
    <t>2795</t>
  </si>
  <si>
    <t>2794</t>
  </si>
  <si>
    <t>2793</t>
  </si>
  <si>
    <t>2792</t>
  </si>
  <si>
    <t>2791</t>
  </si>
  <si>
    <t>2790</t>
  </si>
  <si>
    <t>2789</t>
  </si>
  <si>
    <t>2788</t>
  </si>
  <si>
    <t>2787</t>
  </si>
  <si>
    <t>2786</t>
  </si>
  <si>
    <t>2785</t>
  </si>
  <si>
    <t>2784</t>
  </si>
  <si>
    <t>El valor ingresado en codigo del item no cumple con el estandar.</t>
  </si>
  <si>
    <t>2783</t>
  </si>
  <si>
    <t>2782</t>
  </si>
  <si>
    <t>El XML no contiene el atributo o no existe informacion de descripcion del items</t>
  </si>
  <si>
    <t>2781</t>
  </si>
  <si>
    <t>2780</t>
  </si>
  <si>
    <t>2779</t>
  </si>
  <si>
    <t>2778</t>
  </si>
  <si>
    <t>2777</t>
  </si>
  <si>
    <t>2776</t>
  </si>
  <si>
    <t>2775</t>
  </si>
  <si>
    <t>2774</t>
  </si>
  <si>
    <t>El valor ingresado como modalidad de transporte no es correcto.</t>
  </si>
  <si>
    <t>2773</t>
  </si>
  <si>
    <t>2772</t>
  </si>
  <si>
    <t>2771</t>
  </si>
  <si>
    <t>El valor ingresado como numero de manifiesto de carga no cumple con el estandar.</t>
  </si>
  <si>
    <t>2770</t>
  </si>
  <si>
    <t>El valor ingresado como numero de DAM no cumple con el estandar.</t>
  </si>
  <si>
    <t>2769</t>
  </si>
  <si>
    <t>2768</t>
  </si>
  <si>
    <t>2767</t>
  </si>
  <si>
    <t>El valor ingresado como tipo de documento del tercero relacionado es incorrecto.</t>
  </si>
  <si>
    <t>2766</t>
  </si>
  <si>
    <t>El XML no contiene el atributo o no existe información del tipo de documento del tercero relacionado.</t>
  </si>
  <si>
    <t>2765</t>
  </si>
  <si>
    <t>2764</t>
  </si>
  <si>
    <t>El XML no contiene el tag o no existe información del número de documento de identidad del tercero relacionado.</t>
  </si>
  <si>
    <t>2763</t>
  </si>
  <si>
    <t>El valor ingresado como tipo de documento del nombre o razon social del destinatario es incorrecto.</t>
  </si>
  <si>
    <t>2762</t>
  </si>
  <si>
    <t>El XML no contiene el atributo o no existe información del nombre o razon social del destinatario.</t>
  </si>
  <si>
    <t>2761</t>
  </si>
  <si>
    <t>El valor ingresado como tipo de documento del destinatario es incorrecto.</t>
  </si>
  <si>
    <t>2760</t>
  </si>
  <si>
    <t>El XML no contiene el atributo o no existe información del tipo de documento del destinatario.</t>
  </si>
  <si>
    <t>2759</t>
  </si>
  <si>
    <t>2758</t>
  </si>
  <si>
    <t>El XML no contiene el tag o no existe información del número de documento de identidad del destinatario.</t>
  </si>
  <si>
    <t>2757</t>
  </si>
  <si>
    <t>El numero de documento relacionado no cumple con el estandar.</t>
  </si>
  <si>
    <t>2756</t>
  </si>
  <si>
    <t>El tipo de documento relacionado es incorrecto (ver catalogo nro 21).</t>
  </si>
  <si>
    <t>2755</t>
  </si>
  <si>
    <t>El tipo de documento de la guia dada de baja es incorrecto (tipo documento = 09).</t>
  </si>
  <si>
    <t>2754</t>
  </si>
  <si>
    <t>No debe existir mas de una referencia en guía dada de baja.</t>
  </si>
  <si>
    <t>2753</t>
  </si>
  <si>
    <t>2752</t>
  </si>
  <si>
    <t>2751</t>
  </si>
  <si>
    <t>2750</t>
  </si>
  <si>
    <t>2749</t>
  </si>
  <si>
    <t>2748</t>
  </si>
  <si>
    <t>2747</t>
  </si>
  <si>
    <t>2746</t>
  </si>
  <si>
    <t>2745</t>
  </si>
  <si>
    <t>2744</t>
  </si>
  <si>
    <t>2743</t>
  </si>
  <si>
    <t>2742</t>
  </si>
  <si>
    <t>2741</t>
  </si>
  <si>
    <t>2740</t>
  </si>
  <si>
    <t>2739</t>
  </si>
  <si>
    <t>2738</t>
  </si>
  <si>
    <t>2737</t>
  </si>
  <si>
    <t>El dato ingresado en el Importe del pago debe ser numérico mayor a cero</t>
  </si>
  <si>
    <t>2736</t>
  </si>
  <si>
    <t>El XML no contiene el tag o no existe información del Importe del pago</t>
  </si>
  <si>
    <t>2735</t>
  </si>
  <si>
    <t>2734</t>
  </si>
  <si>
    <t>2733</t>
  </si>
  <si>
    <t>2732</t>
  </si>
  <si>
    <t>2731</t>
  </si>
  <si>
    <t>2730</t>
  </si>
  <si>
    <t>2729</t>
  </si>
  <si>
    <t>2728</t>
  </si>
  <si>
    <t>2727</t>
  </si>
  <si>
    <t>2726</t>
  </si>
  <si>
    <t>2725</t>
  </si>
  <si>
    <t>2724</t>
  </si>
  <si>
    <t>2723</t>
  </si>
  <si>
    <t>2722</t>
  </si>
  <si>
    <t>2721</t>
  </si>
  <si>
    <t>2720</t>
  </si>
  <si>
    <t>2719</t>
  </si>
  <si>
    <t>2718</t>
  </si>
  <si>
    <t>2717</t>
  </si>
  <si>
    <t>2716</t>
  </si>
  <si>
    <t>2715</t>
  </si>
  <si>
    <t>2714</t>
  </si>
  <si>
    <t>2713</t>
  </si>
  <si>
    <t>2712</t>
  </si>
  <si>
    <t>2711</t>
  </si>
  <si>
    <t>2710</t>
  </si>
  <si>
    <t>2709</t>
  </si>
  <si>
    <t>2708</t>
  </si>
  <si>
    <t>2707</t>
  </si>
  <si>
    <t>2706</t>
  </si>
  <si>
    <t>2705</t>
  </si>
  <si>
    <t>2704</t>
  </si>
  <si>
    <t>2703</t>
  </si>
  <si>
    <t>2702</t>
  </si>
  <si>
    <t>2701</t>
  </si>
  <si>
    <t>2700</t>
  </si>
  <si>
    <t>2699</t>
  </si>
  <si>
    <t>2698</t>
  </si>
  <si>
    <t>2697</t>
  </si>
  <si>
    <t>2696</t>
  </si>
  <si>
    <t>2695</t>
  </si>
  <si>
    <t>2694</t>
  </si>
  <si>
    <t>2693</t>
  </si>
  <si>
    <t>2692</t>
  </si>
  <si>
    <t>2691</t>
  </si>
  <si>
    <t>2690</t>
  </si>
  <si>
    <t>2689</t>
  </si>
  <si>
    <t>2687</t>
  </si>
  <si>
    <t>2686</t>
  </si>
  <si>
    <t>2685</t>
  </si>
  <si>
    <t>2684</t>
  </si>
  <si>
    <t>2683</t>
  </si>
  <si>
    <t>El valor ingresado como tipo de documento del cliente es incorrecto</t>
  </si>
  <si>
    <t>2682</t>
  </si>
  <si>
    <t>El XML no contiene el atributo o no existe información del tipo de documento del cliente</t>
  </si>
  <si>
    <t>2681</t>
  </si>
  <si>
    <t>El valor ingresado como documento de identidad del cliente es incorrecto</t>
  </si>
  <si>
    <t>2680</t>
  </si>
  <si>
    <t>El XML no contiene el tag o no existe información del número de documento de identidad del cliente</t>
  </si>
  <si>
    <t>2679</t>
  </si>
  <si>
    <t>2678</t>
  </si>
  <si>
    <t>2677</t>
  </si>
  <si>
    <t>2676</t>
  </si>
  <si>
    <t>2675</t>
  </si>
  <si>
    <t>2674</t>
  </si>
  <si>
    <t>2673</t>
  </si>
  <si>
    <t>La fecha de generación del documento revertido debe ser menor o igual a la fecha actual.</t>
  </si>
  <si>
    <t>2672</t>
  </si>
  <si>
    <t>2671</t>
  </si>
  <si>
    <t>La razón social no corresponde al ruc informado.</t>
  </si>
  <si>
    <t>2670</t>
  </si>
  <si>
    <t>2669</t>
  </si>
  <si>
    <t>Importe total cobrado debe ser igual a la suma de los importes cobrados por cada documento relacionado.</t>
  </si>
  <si>
    <t>2668</t>
  </si>
  <si>
    <t>2667</t>
  </si>
  <si>
    <t>Las percepciones son solo válidas para boletas de venta al contado.</t>
  </si>
  <si>
    <t>2666</t>
  </si>
  <si>
    <t>El contribuyente no se encuentra autorizado a emitir Tickets</t>
  </si>
  <si>
    <t>2665</t>
  </si>
  <si>
    <t>El calculo de la base imponible de percepción y el monto de la percepción no coincide con el monto total informado.</t>
  </si>
  <si>
    <t>2664</t>
  </si>
  <si>
    <t>2663</t>
  </si>
  <si>
    <t>El Nro. de documento ya fué utilizado en la emision de CRE.</t>
  </si>
  <si>
    <t>2662</t>
  </si>
  <si>
    <t>La fecha de cobro de cada documento relacionado deben ser del mismo Periodo (mm/aaaa), asimismo estas fechas podrán ser menores o iguales a la fecha de emisión del comprobante de retencion</t>
  </si>
  <si>
    <t>2661</t>
  </si>
  <si>
    <t>Los datos del CPE revertido no corresponden a los registrados en la SUNAT</t>
  </si>
  <si>
    <t>2660</t>
  </si>
  <si>
    <t>La fecha de cobro de cada documento relacionado deben ser del mismo Periodo (mm/aaaa), asimismo estas fechas podrán ser menores o iguales a la fecha de emisión del comprobante de percepción</t>
  </si>
  <si>
    <t>2659</t>
  </si>
  <si>
    <t>El Nro. de documento no se ha informado o no se encuentra en estado Revertido</t>
  </si>
  <si>
    <t>2658</t>
  </si>
  <si>
    <t>El Nro. de documento ya fué utilizado en la emision de CPE.</t>
  </si>
  <si>
    <t>2657</t>
  </si>
  <si>
    <t>2656</t>
  </si>
  <si>
    <t>2655</t>
  </si>
  <si>
    <t>2654</t>
  </si>
  <si>
    <t>Servicios prestados No domiciliados. Total IGV debe se mayor a cero</t>
  </si>
  <si>
    <t>2653</t>
  </si>
  <si>
    <t>Factura de operacion sujeta al IVAP , debe registrar mensaje 2007</t>
  </si>
  <si>
    <t>2652</t>
  </si>
  <si>
    <t>Factura de operacion sujeta al IVAP , no debe consignar valor para IGV o debe ser 0</t>
  </si>
  <si>
    <t>2651</t>
  </si>
  <si>
    <t>2650</t>
  </si>
  <si>
    <t>Operación sujeta al IVAP, debe consignar monto en total operaciones gravadas</t>
  </si>
  <si>
    <t>2649</t>
  </si>
  <si>
    <t>2648</t>
  </si>
  <si>
    <t>2647</t>
  </si>
  <si>
    <t>2646</t>
  </si>
  <si>
    <t>2645</t>
  </si>
  <si>
    <t>2644</t>
  </si>
  <si>
    <t>2643</t>
  </si>
  <si>
    <t>2642</t>
  </si>
  <si>
    <t>2641</t>
  </si>
  <si>
    <t>2640</t>
  </si>
  <si>
    <t>Importe total pagado debe ser igual a la suma de los importes pagados por cada documento relacionado.</t>
  </si>
  <si>
    <t>2629</t>
  </si>
  <si>
    <t>2628</t>
  </si>
  <si>
    <t>El Nro. de documento con el número de pago ya se encuentra registrado como pago realizado.</t>
  </si>
  <si>
    <t>2627</t>
  </si>
  <si>
    <t>El Nro. de documento con el número de pago ya se encuentra en la Relación de Documentos Relacionados agregados.</t>
  </si>
  <si>
    <t>2626</t>
  </si>
  <si>
    <t>La fecha de pago debe estar entre el primer día calendario del mes al cual corresponde la fecha de emisión del comprobante de retención o desde la fecha de emisión del comprobante relacionado.</t>
  </si>
  <si>
    <t>2625</t>
  </si>
  <si>
    <t>El comprobante electrónico no ha sido emitido por el proveedor.</t>
  </si>
  <si>
    <t>2624</t>
  </si>
  <si>
    <t>2623</t>
  </si>
  <si>
    <t>2622</t>
  </si>
  <si>
    <t>Número de RUC del Proveedor no existe.</t>
  </si>
  <si>
    <t>2621</t>
  </si>
  <si>
    <t>El Proveedor no puede ser el mismo que el Emisor del comprobante de retención.</t>
  </si>
  <si>
    <t>2620</t>
  </si>
  <si>
    <t>La tasa de retención enviada no corresponde con el régimen de retención.</t>
  </si>
  <si>
    <t>2619</t>
  </si>
  <si>
    <t>El régimen retención enviado no corresponde con su condición de Agente de retención.</t>
  </si>
  <si>
    <t>2618</t>
  </si>
  <si>
    <t>2617</t>
  </si>
  <si>
    <t>Importe total cobrado debe ser igual a la suma de los importe totales cobrados por cada documento relacionado.</t>
  </si>
  <si>
    <t>2616</t>
  </si>
  <si>
    <t>2615</t>
  </si>
  <si>
    <t>El Nro. de documento con el número de cobro ya se encuentra registrado como pago realizado.</t>
  </si>
  <si>
    <t>2614</t>
  </si>
  <si>
    <t>El Nro. de documento con número de cobro ya se encuentra en la Relación de Documentos Relacionados agregados.</t>
  </si>
  <si>
    <t>2613</t>
  </si>
  <si>
    <t>La fecha de cobro debe estar entre el primer día calendario del mes al cual corresponde la fecha de emisión del comprobante de percepción o desde la fecha de emisión del comprobante relacionado.</t>
  </si>
  <si>
    <t>2612</t>
  </si>
  <si>
    <t>El comprobante electrónico no ha sido emitido al cliente.</t>
  </si>
  <si>
    <t>2611</t>
  </si>
  <si>
    <t>La fecha de emisión, Importe total del comprobante y la moneda del comprobante electrónico enviado no son los registrados en los Sistemas de SUNAT.</t>
  </si>
  <si>
    <t>2610</t>
  </si>
  <si>
    <t>El comprobante electrónico enviado no se encuentra registrado en la SUNAT.</t>
  </si>
  <si>
    <t>2609</t>
  </si>
  <si>
    <t>2608</t>
  </si>
  <si>
    <t>2607</t>
  </si>
  <si>
    <t>Documento de identidad del Cliente no existe.</t>
  </si>
  <si>
    <t>2606</t>
  </si>
  <si>
    <t>2605</t>
  </si>
  <si>
    <t>El Cliente no puede ser el mismo que el Emisor del comprobante de percepción.</t>
  </si>
  <si>
    <t>2604</t>
  </si>
  <si>
    <t>2603</t>
  </si>
  <si>
    <t>2602</t>
  </si>
  <si>
    <t>2601</t>
  </si>
  <si>
    <t>El comprobante fue enviado fuera del plazo permitido.</t>
  </si>
  <si>
    <t>2600</t>
  </si>
  <si>
    <t>2580</t>
  </si>
  <si>
    <t>El XML no contiene el tag o no existe informacion de District.</t>
  </si>
  <si>
    <t>2579</t>
  </si>
  <si>
    <t>El XML no contiene el tag o no existe informacion de CityName.</t>
  </si>
  <si>
    <t>2578</t>
  </si>
  <si>
    <t>El XML no contiene el tag o no existe informacion de direccion detallada de punto de partida.</t>
  </si>
  <si>
    <t>2577</t>
  </si>
  <si>
    <t>2576</t>
  </si>
  <si>
    <t>2575</t>
  </si>
  <si>
    <t>El XML no contiene el tag o no existe informacion de direccion detallada de punto de llegada.</t>
  </si>
  <si>
    <t>2574</t>
  </si>
  <si>
    <t>Numero de licencia del conductor - El dato ingresado no cumple con el formato establecido.</t>
  </si>
  <si>
    <t>2573</t>
  </si>
  <si>
    <t>El XML no contiene el tag o no existe informacion del Numero de licencia del conductor.</t>
  </si>
  <si>
    <t>2572</t>
  </si>
  <si>
    <t>cac:DriverPerson/ID@schemeID - El valor ingresado de tipo de documento identidad de conductor es incorrecto.</t>
  </si>
  <si>
    <t>2571</t>
  </si>
  <si>
    <t>El XML no contiene el tag o no existe informacion del tipo de documento identidad del conductor.</t>
  </si>
  <si>
    <t>2570</t>
  </si>
  <si>
    <t>Documento identidad del conductor - El dato ingresado no cumple con el formato establecido.</t>
  </si>
  <si>
    <t>2569</t>
  </si>
  <si>
    <t>El XML no contiene el tag o no existe informacion en el Numero de documento de identidad del conductor.</t>
  </si>
  <si>
    <t>2568</t>
  </si>
  <si>
    <t>Numero de placa del vehículo - El dato ingresado no cumple con el formato establecido.</t>
  </si>
  <si>
    <t>2567</t>
  </si>
  <si>
    <t>El XML no contiene el tag o no existe informacion del Numero de placa del vehículo.</t>
  </si>
  <si>
    <t>2566</t>
  </si>
  <si>
    <t>El XML no contiene el tag o no existe informacion del tipo de unidad de transporte.</t>
  </si>
  <si>
    <t>2565</t>
  </si>
  <si>
    <t>Razon social transportista - El dato ingresado no cumple con el formato establecido.</t>
  </si>
  <si>
    <t>2564</t>
  </si>
  <si>
    <t>El XML no contiene el tag o no existe informacion de Apellido, Nombre o razon social del transportista.</t>
  </si>
  <si>
    <t>2563</t>
  </si>
  <si>
    <t>/DespatchAdvice/cac:Shipment/cac:ShipmentStage/cac:CarrierParty/cac:PartyIdentification/cbc:ID@schemeID  - El dato ingresado no es valido.</t>
  </si>
  <si>
    <t>2562</t>
  </si>
  <si>
    <t>El XML no contiene el tag o no existe informacion del tipo de documento identidad del transportista.</t>
  </si>
  <si>
    <t>2561</t>
  </si>
  <si>
    <t>Transportista  no debe ser igual al remitente o destinatario.</t>
  </si>
  <si>
    <t>2560</t>
  </si>
  <si>
    <t>/DespatchAdvice/cac:Shipment/cac:ShipmentStage/cac:CarrierParty/cac:PartyIdentification/cbc:ID  - El dato ingresado no cumple con el formato establecido.</t>
  </si>
  <si>
    <t>2559</t>
  </si>
  <si>
    <t>El XML no contiene el tag o no existe informacion en Numero de Ruc del transportista.</t>
  </si>
  <si>
    <t>2558</t>
  </si>
  <si>
    <t>La fecha del StartDate no debe ser menor al Today.</t>
  </si>
  <si>
    <t>2557</t>
  </si>
  <si>
    <t>cbc:TransportModeCode -  dato ingresado no es valido.</t>
  </si>
  <si>
    <t>2556</t>
  </si>
  <si>
    <t>Destinatario no debe ser igual al remitente.</t>
  </si>
  <si>
    <t>2555</t>
  </si>
  <si>
    <t>2554</t>
  </si>
  <si>
    <t>cac:SellerSupplierParty/cbc:CustomerAssignedAccountID@schemeID - El dato ingresado no es valido.</t>
  </si>
  <si>
    <t>2553</t>
  </si>
  <si>
    <t>El XML no contiene el tag o no existe informacion del tipo de documento identidad del proveedor.</t>
  </si>
  <si>
    <t>2552</t>
  </si>
  <si>
    <t>El XML no contiene el tag o no existe informacion de CustomerAssignedAccountID del proveedor de servicios.</t>
  </si>
  <si>
    <t>2551</t>
  </si>
  <si>
    <t>cac:DeliveryCustomerParty/cbc:CustomerAssignedAccountID@schemeID - El dato ingresado de tipo de documento identidad del destinatario no cumple con el estandar.</t>
  </si>
  <si>
    <t>2550</t>
  </si>
  <si>
    <t>El XML no contiene el tag o no existe informacion del tipo de documento identidad del destinatario.</t>
  </si>
  <si>
    <t>2549</t>
  </si>
  <si>
    <t>El valor del país inválido.</t>
  </si>
  <si>
    <t>2548</t>
  </si>
  <si>
    <t>El XML no contiene el tag o no existe información del país en domicilio fiscal.</t>
  </si>
  <si>
    <t>2547</t>
  </si>
  <si>
    <t>El XML no contiene el tag o no existe información del distrito en domicilio fiscal.</t>
  </si>
  <si>
    <t>2546</t>
  </si>
  <si>
    <t>El XML no contiene el tag o no existe información del departamento en domicilio fiscal.</t>
  </si>
  <si>
    <t>2545</t>
  </si>
  <si>
    <t>El XML no contiene el tag o no existe información de la provincia en domicilio fiscal.</t>
  </si>
  <si>
    <t>2544</t>
  </si>
  <si>
    <t>El XML no contiene el tag o no existe informacion de la dirección completa y detallada en domicilio fiscal.</t>
  </si>
  <si>
    <t>2543</t>
  </si>
  <si>
    <t>cac:DespatchSupplierParty/cbc:CustomerAssignedAccountID@schemeID - El valor ingresado como tipo de documento identidad del remitente es incorrecta.</t>
  </si>
  <si>
    <t>2542</t>
  </si>
  <si>
    <t>El XML no contiene el tag o no existe informacion del tipo de documento identidad del remitente.</t>
  </si>
  <si>
    <t>2541</t>
  </si>
  <si>
    <t>El contribuyente no esta habido.</t>
  </si>
  <si>
    <t>2540</t>
  </si>
  <si>
    <t>El contribuyente no esta activo.</t>
  </si>
  <si>
    <t>2539</t>
  </si>
  <si>
    <t>El contribuyente no se encuentra autorizado como emisor electronico de Guía o de factura o de boletaFactura GEM.</t>
  </si>
  <si>
    <t>2538</t>
  </si>
  <si>
    <t>cac:OrderReference/cac:DocumentReference/cbc:DocumentTypeCode - El tipo de documento de serie y número dado de baja es incorrecta.</t>
  </si>
  <si>
    <t>2537</t>
  </si>
  <si>
    <t>Serie y numero no se encuentra registrado como baja por cambio de destinatario.</t>
  </si>
  <si>
    <t>2536</t>
  </si>
  <si>
    <t>La nota de crédito por otros conceptos tributarios debe tener Otros Documentos Relacionados.</t>
  </si>
  <si>
    <t>2535</t>
  </si>
  <si>
    <t>2534</t>
  </si>
  <si>
    <t>2533</t>
  </si>
  <si>
    <t>No existe información de modalidad de transporte.</t>
  </si>
  <si>
    <t>2532</t>
  </si>
  <si>
    <t>Codigo del Local Anexo del emisor no existe.</t>
  </si>
  <si>
    <t>2531</t>
  </si>
  <si>
    <t>RUC que solicita la emision de la factura, no existe.</t>
  </si>
  <si>
    <t>2530</t>
  </si>
  <si>
    <t>2529</t>
  </si>
  <si>
    <t>2528</t>
  </si>
  <si>
    <t>El dato ingresado en Percent no cumple con el formato establecido.</t>
  </si>
  <si>
    <t>2526</t>
  </si>
  <si>
    <t>El dato ingresado en Quantity no cumple con el formato establecido.</t>
  </si>
  <si>
    <t>2525</t>
  </si>
  <si>
    <t>2523</t>
  </si>
  <si>
    <t>2521</t>
  </si>
  <si>
    <t>2520</t>
  </si>
  <si>
    <t>2519</t>
  </si>
  <si>
    <t>Calculo IGV no es correcto.</t>
  </si>
  <si>
    <t>2518</t>
  </si>
  <si>
    <t>Dato ingresado no cumple con catalogo 6.</t>
  </si>
  <si>
    <t>2515</t>
  </si>
  <si>
    <t>Nro nombre del documento no tiene el formato correcto.</t>
  </si>
  <si>
    <t>2510</t>
  </si>
  <si>
    <t>2509</t>
  </si>
  <si>
    <t>2508</t>
  </si>
  <si>
    <t>Factura relacionada con anticipo no corresponde como factura de anticipo.</t>
  </si>
  <si>
    <t>2507</t>
  </si>
  <si>
    <t>cac:PrepaidPayment/cbc:ID: Factura o boleta no existe o comunicada de Baja.</t>
  </si>
  <si>
    <t>2506</t>
  </si>
  <si>
    <t>2505</t>
  </si>
  <si>
    <t>2504</t>
  </si>
  <si>
    <t>2503</t>
  </si>
  <si>
    <t>2502</t>
  </si>
  <si>
    <t>2501</t>
  </si>
  <si>
    <t>2500</t>
  </si>
  <si>
    <t>Comprobante no cumple con grupo de facturas con tag venta anticipada II.</t>
  </si>
  <si>
    <t>2439</t>
  </si>
  <si>
    <t>Comprobante no cumple con grupo de facturas con tag venta anticipada I.</t>
  </si>
  <si>
    <t>2438</t>
  </si>
  <si>
    <t>Comprobante no cumple con el grupo de boletas de venta con percepcion: Todos los items deben tener código de Afectación al IGV igual a 10.</t>
  </si>
  <si>
    <t>2437</t>
  </si>
  <si>
    <t>Comprobante no cumple con el grupo de boletas de venta con percepcion: El monto de percepcion no existe o es cero.</t>
  </si>
  <si>
    <t>2436</t>
  </si>
  <si>
    <t>Comprobante no cumple con grupo de boletas con ISC.</t>
  </si>
  <si>
    <t>2435</t>
  </si>
  <si>
    <t>Comprobante no cumple con grupo de boletas con tag venta itinerante.</t>
  </si>
  <si>
    <t>2434</t>
  </si>
  <si>
    <t>Comprobante no cumple con grupo de facturas con tag venta itinerante.</t>
  </si>
  <si>
    <t>2433</t>
  </si>
  <si>
    <t>Comprobante no cumple con grupo de boletas con tags no tributarios.</t>
  </si>
  <si>
    <t>2432</t>
  </si>
  <si>
    <t>Comprobante no cumple con grupo de facturas con tags no tributarios.</t>
  </si>
  <si>
    <t>2431</t>
  </si>
  <si>
    <t>Comprobante no cumple con grupo de facturas con tag de factura guia.</t>
  </si>
  <si>
    <t>2430</t>
  </si>
  <si>
    <t>Comprobante no cumple con grupo de facturas con comercio exterior.</t>
  </si>
  <si>
    <t>2429</t>
  </si>
  <si>
    <t>Comprobante no cumple con grupo de facturas con detracciones.</t>
  </si>
  <si>
    <t>2428</t>
  </si>
  <si>
    <t>2427</t>
  </si>
  <si>
    <t>2425</t>
  </si>
  <si>
    <t>RC Debe consignar solo un elemento sac:BillingPayment a nivel de item con cbc:InstructionID igual a 05.</t>
  </si>
  <si>
    <t>2424</t>
  </si>
  <si>
    <t>Si ha consignado monto ISC a nivel de item, debe consignar un monto a nivel de total.</t>
  </si>
  <si>
    <t>2423</t>
  </si>
  <si>
    <t>El valor unitario debe ser menor al precio unitario.</t>
  </si>
  <si>
    <t>2422</t>
  </si>
  <si>
    <t>2421</t>
  </si>
  <si>
    <t>Ya transcurrieron mas de 25 dias calendarios para concluir con su proceso de homologacion</t>
  </si>
  <si>
    <t>2420</t>
  </si>
  <si>
    <t>2419</t>
  </si>
  <si>
    <t>Si consigna Valor Referencial unitario por item en operaciones no onerosas,la operacion debe ser no onerosa.</t>
  </si>
  <si>
    <t>2418</t>
  </si>
  <si>
    <t>2417</t>
  </si>
  <si>
    <t>Si existe leyenda Transferencia Gratuita debe consignar Total Valor de Venta de Operaciones Gratuitas</t>
  </si>
  <si>
    <t>2416</t>
  </si>
  <si>
    <t>Se ha consignado mas de un motivo o sustento de la nota (tag cac:DiscrepancyResponse/cbc:Description)</t>
  </si>
  <si>
    <t>2413</t>
  </si>
  <si>
    <t>Se ha consignado mas de un documento afectado por la nota (tag cac:BillingReference)</t>
  </si>
  <si>
    <t>2412</t>
  </si>
  <si>
    <t>Ha consignado mas de un elemento cac:AllowanceCharge con el mismo campo cbc:ChargeIndicator</t>
  </si>
  <si>
    <t>2411</t>
  </si>
  <si>
    <t>2407</t>
  </si>
  <si>
    <t>2406</t>
  </si>
  <si>
    <t>Contribuyente no se encuentra autorizado como emisor de boletas electronicas</t>
  </si>
  <si>
    <t>2405</t>
  </si>
  <si>
    <t>2404</t>
  </si>
  <si>
    <t>La numeracion o nombre del documento ya ha sido enviado anteriormente</t>
  </si>
  <si>
    <t>2403</t>
  </si>
  <si>
    <t>El caso de prueba no existe</t>
  </si>
  <si>
    <t>2402</t>
  </si>
  <si>
    <t>2401</t>
  </si>
  <si>
    <t>El tipo de documento modificado por la Nota de debito debe ser boleta electronica</t>
  </si>
  <si>
    <t>2398</t>
  </si>
  <si>
    <t>El tipo de documento del adquiriente no puede ser Numero de RUC</t>
  </si>
  <si>
    <t>2397</t>
  </si>
  <si>
    <t>Si el monto total es mayor a S/. 700.00 debe consignar tipo y numero de documento del adquiriente</t>
  </si>
  <si>
    <t>2396</t>
  </si>
  <si>
    <t>Comprobante no cumple con el Grupo 12: El codigo de moneda no es diferente a PEN</t>
  </si>
  <si>
    <t>2395</t>
  </si>
  <si>
    <t>Comprobante no cumple con el Grupo 11: Debe existir Total descuentos mayor a cero</t>
  </si>
  <si>
    <t>2394</t>
  </si>
  <si>
    <t>Comprobante no cumple con el Grupo 10: Existe item con operación onerosa</t>
  </si>
  <si>
    <t>2393</t>
  </si>
  <si>
    <t>Comprobante no cumple con el Grupo 10: Falta leyenda con codigo 1002</t>
  </si>
  <si>
    <t>2392</t>
  </si>
  <si>
    <t>Comprobante no cumple con el Grupo 9: No todos los items corresponden a operaciones inafectas o exoneradas al IGV</t>
  </si>
  <si>
    <t>2391</t>
  </si>
  <si>
    <t>Comprobante no cumple con el Grupo 8: No todos los items corresponden a operaciones gravadas a IGV</t>
  </si>
  <si>
    <t>2390</t>
  </si>
  <si>
    <t>Comprobante no cumple con el Grupo 7: El codigo de moneda no es diferente a PEN</t>
  </si>
  <si>
    <t>2389</t>
  </si>
  <si>
    <t>Comprobante no cumple con el Grupo 6: Todos los items deben tener código de Afectación al IGV igual a 10</t>
  </si>
  <si>
    <t>2388</t>
  </si>
  <si>
    <t>Comprobante no cumple con el Grupo 6: El monto de percepcion no existe o es cero</t>
  </si>
  <si>
    <t>2387</t>
  </si>
  <si>
    <t>Comprobante no cumple con el Grupo 5: Todos los items deben tener operaciones afectas a ISC</t>
  </si>
  <si>
    <t>2386</t>
  </si>
  <si>
    <t>Comprobante no cumple con el Grupo 4: Debe exitir Total descuentos mayor a cero</t>
  </si>
  <si>
    <t>2385</t>
  </si>
  <si>
    <t>Comprobante no cumple con el Grupo 3: Existe item con operación onerosa</t>
  </si>
  <si>
    <t>2384</t>
  </si>
  <si>
    <t>Comprobante no cumple con el Grupo 3: Falta leyenda con codigo 1002</t>
  </si>
  <si>
    <t>2383</t>
  </si>
  <si>
    <t>Comprobante no cumple con el Grupo 2: No todos los items corresponden a operaciones inafectas o exoneradas al IGV</t>
  </si>
  <si>
    <t>2382</t>
  </si>
  <si>
    <t>Comprobante no cumple con el Grupo 1: No todos los items corresponden a operaciones gravadas a IGV</t>
  </si>
  <si>
    <t>2381</t>
  </si>
  <si>
    <t>El documento tiene observaciones</t>
  </si>
  <si>
    <t>2380</t>
  </si>
  <si>
    <t>2379</t>
  </si>
  <si>
    <t>2376</t>
  </si>
  <si>
    <t>2375</t>
  </si>
  <si>
    <t>2374</t>
  </si>
  <si>
    <t>2373</t>
  </si>
  <si>
    <t>2372</t>
  </si>
  <si>
    <t>2371</t>
  </si>
  <si>
    <t>2370</t>
  </si>
  <si>
    <t>2369</t>
  </si>
  <si>
    <t>2368</t>
  </si>
  <si>
    <t>2367</t>
  </si>
  <si>
    <t>2366</t>
  </si>
  <si>
    <t>2362</t>
  </si>
  <si>
    <t>Debe consignar solo un elemento cac:TaxTotal a nivel de item para Otros (cbc:ID igual a 9999)</t>
  </si>
  <si>
    <t>2361</t>
  </si>
  <si>
    <t>Debe consignar solo un elemento sac:BillingPayment a nivel de item con cbc:InstructionID igual a 04</t>
  </si>
  <si>
    <t>2360</t>
  </si>
  <si>
    <t>Debe consignar solo un elemento sac:BillingPayment a nivel de item con cbc:InstructionID igual a 03</t>
  </si>
  <si>
    <t>2359</t>
  </si>
  <si>
    <t>Debe consignar solo un elemento sac:BillingPayment a nivel de item con cbc:InstructionID igual a 02</t>
  </si>
  <si>
    <t>2358</t>
  </si>
  <si>
    <t>2357</t>
  </si>
  <si>
    <t>2356</t>
  </si>
  <si>
    <t>2355</t>
  </si>
  <si>
    <t>2354</t>
  </si>
  <si>
    <t>2353</t>
  </si>
  <si>
    <t>2352</t>
  </si>
  <si>
    <t>2349</t>
  </si>
  <si>
    <t>2348</t>
  </si>
  <si>
    <t>2347</t>
  </si>
  <si>
    <t>2346</t>
  </si>
  <si>
    <t>2345</t>
  </si>
  <si>
    <t>El XML no contiene el tag cac:TaxTotal/cac:TaxSubtotal/cbc:TaxAmount</t>
  </si>
  <si>
    <t>2344</t>
  </si>
  <si>
    <t>cac:TaxTotal/cac:TaxSubtotal/cbc:TaxAmount - El dato ingresado no cumple con el estandar</t>
  </si>
  <si>
    <t>2343</t>
  </si>
  <si>
    <t>Fecha de emision de la factura no coincide con la informada en la comunicacion</t>
  </si>
  <si>
    <t>2342</t>
  </si>
  <si>
    <t>2341</t>
  </si>
  <si>
    <t>2340</t>
  </si>
  <si>
    <t>2339</t>
  </si>
  <si>
    <t>2338</t>
  </si>
  <si>
    <t>2337</t>
  </si>
  <si>
    <t>Ocurrió un error en el proceso de validación de la firma digital</t>
  </si>
  <si>
    <t>2336</t>
  </si>
  <si>
    <t>2334</t>
  </si>
  <si>
    <t>2333</t>
  </si>
  <si>
    <t>Número de Serie del nombre del archivo no coincide con el consignado en el contenido del archivo XML</t>
  </si>
  <si>
    <t>2332</t>
  </si>
  <si>
    <t>2331</t>
  </si>
  <si>
    <t>La fecha de generación de la comunicación debe ser igual a la fecha consignada en el nombre del archivo</t>
  </si>
  <si>
    <t>2330</t>
  </si>
  <si>
    <t>2329</t>
  </si>
  <si>
    <t>2324</t>
  </si>
  <si>
    <t>2323</t>
  </si>
  <si>
    <t>Error en la validacion de los rangos</t>
  </si>
  <si>
    <t>2322</t>
  </si>
  <si>
    <t>El XML no contiene el tag UBLVersionID</t>
  </si>
  <si>
    <t>2321</t>
  </si>
  <si>
    <t>UBLVersionID - La version del UBL  no es la correcta</t>
  </si>
  <si>
    <t>2320</t>
  </si>
  <si>
    <t>El XML no contiene el tag CustomizationID</t>
  </si>
  <si>
    <t>2319</t>
  </si>
  <si>
    <t>2318</t>
  </si>
  <si>
    <t>Error al procesar el resumen de anulados</t>
  </si>
  <si>
    <t>2317</t>
  </si>
  <si>
    <t>Debe indicar Items en VoidedDocumentsLine</t>
  </si>
  <si>
    <t>2316</t>
  </si>
  <si>
    <t>2315</t>
  </si>
  <si>
    <t>2314</t>
  </si>
  <si>
    <t>2313</t>
  </si>
  <si>
    <t>2312</t>
  </si>
  <si>
    <t>2311</t>
  </si>
  <si>
    <t>2310</t>
  </si>
  <si>
    <t>2309</t>
  </si>
  <si>
    <t>2308</t>
  </si>
  <si>
    <t>2307</t>
  </si>
  <si>
    <t>2306</t>
  </si>
  <si>
    <t>2305</t>
  </si>
  <si>
    <t>2304</t>
  </si>
  <si>
    <t>2303</t>
  </si>
  <si>
    <t>2302</t>
  </si>
  <si>
    <t>2301</t>
  </si>
  <si>
    <t>2300</t>
  </si>
  <si>
    <t>2299</t>
  </si>
  <si>
    <t>2298</t>
  </si>
  <si>
    <t>2297</t>
  </si>
  <si>
    <t>2296</t>
  </si>
  <si>
    <t>El contribuyente no cumple con tipo de empresa o tributos requeridos</t>
  </si>
  <si>
    <t>2295</t>
  </si>
  <si>
    <t>El contribuyente no esta activo</t>
  </si>
  <si>
    <t>2294</t>
  </si>
  <si>
    <t>2293</t>
  </si>
  <si>
    <t>Numero de RUC SOL no coincide con RUC emisor</t>
  </si>
  <si>
    <t>2292</t>
  </si>
  <si>
    <t>El contribuyente no esta autorizado a emitir comprobantes electronicos</t>
  </si>
  <si>
    <t>2291</t>
  </si>
  <si>
    <t>2290</t>
  </si>
  <si>
    <t>CustomerAssignedAccountID - El dato ingresado no cumple con el estandar</t>
  </si>
  <si>
    <t>2289</t>
  </si>
  <si>
    <t>2288</t>
  </si>
  <si>
    <t>2287</t>
  </si>
  <si>
    <t>2286</t>
  </si>
  <si>
    <t>El ID debe coincidir  con el nombre del archivo</t>
  </si>
  <si>
    <t>2285</t>
  </si>
  <si>
    <t>2284</t>
  </si>
  <si>
    <t>2283</t>
  </si>
  <si>
    <t>2282</t>
  </si>
  <si>
    <t>2281</t>
  </si>
  <si>
    <t>Existen problemas con la informacion del resumen de comprobantes</t>
  </si>
  <si>
    <t>2280</t>
  </si>
  <si>
    <t>Debe indicar Items de consolidado de documentos</t>
  </si>
  <si>
    <t>2279</t>
  </si>
  <si>
    <t>2278</t>
  </si>
  <si>
    <t>No se ha consignado ninguna informacion del importe total de tributos</t>
  </si>
  <si>
    <t>2277</t>
  </si>
  <si>
    <t>Si el codigo de tributo es 1000, el nombre del tributo debe ser IGV</t>
  </si>
  <si>
    <t>2276</t>
  </si>
  <si>
    <t>Si el codigo de tributo es 2000, el nombre del tributo debe ser ISC</t>
  </si>
  <si>
    <t>2275</t>
  </si>
  <si>
    <t>El XML no contiene el tag TaxAmount</t>
  </si>
  <si>
    <t>2274</t>
  </si>
  <si>
    <t>TaxAmount - El dato ingresado no cumple con el estandar</t>
  </si>
  <si>
    <t>2273</t>
  </si>
  <si>
    <t>2272</t>
  </si>
  <si>
    <t>El XML no contiene el tag TaxScheme Name de impuesto</t>
  </si>
  <si>
    <t>2271</t>
  </si>
  <si>
    <t>2270</t>
  </si>
  <si>
    <t>El XML no contiene el tag TaxScheme ID de Información acerca del importe total de un tipo particular de impuesto</t>
  </si>
  <si>
    <t>2269</t>
  </si>
  <si>
    <t>2268</t>
  </si>
  <si>
    <t>2267</t>
  </si>
  <si>
    <t>Debe indicar cargos mayores o iguales a cero</t>
  </si>
  <si>
    <t>2266</t>
  </si>
  <si>
    <t>Debe indicar Información acerca del Importe Total de Otros Cargos</t>
  </si>
  <si>
    <t>2265</t>
  </si>
  <si>
    <t>El XML no contiene el tag ChargeIndicator</t>
  </si>
  <si>
    <t>2264</t>
  </si>
  <si>
    <t>ChargeIndicator - El dato ingresado no cumple con el estandar</t>
  </si>
  <si>
    <t>2263</t>
  </si>
  <si>
    <t>El XML no contiene el tag cbc:Amount</t>
  </si>
  <si>
    <t>2262</t>
  </si>
  <si>
    <t>cbc:Amount - El dato ingresado no cumple con el estandar</t>
  </si>
  <si>
    <t>2261</t>
  </si>
  <si>
    <t>PaidAmount - El dato ingresado debe ser mayor o igual a 0.00</t>
  </si>
  <si>
    <t>2260</t>
  </si>
  <si>
    <t>Debe indicar 3 Referencias de Importes asociados a las boletas de venta</t>
  </si>
  <si>
    <t>2259</t>
  </si>
  <si>
    <t>Debe indicar Referencia de Importes asociados a las boletas de venta</t>
  </si>
  <si>
    <t>2258</t>
  </si>
  <si>
    <t>El XML no contiene el tag InstructionID</t>
  </si>
  <si>
    <t>2257</t>
  </si>
  <si>
    <t>InstructionID - El dato ingresado no cumple con el estandar</t>
  </si>
  <si>
    <t>2256</t>
  </si>
  <si>
    <t>El XML no contiene el tag PaidAmount</t>
  </si>
  <si>
    <t>2255</t>
  </si>
  <si>
    <t>2254</t>
  </si>
  <si>
    <t>El dato ingresado en TotalAmount debe ser numerico mayor a cero</t>
  </si>
  <si>
    <t>2253</t>
  </si>
  <si>
    <t>El XML no contiene el tag TotalAmount</t>
  </si>
  <si>
    <t>2252</t>
  </si>
  <si>
    <t>El dato ingresado en TotalAmount debe ser numerico mayor o igual a cero</t>
  </si>
  <si>
    <t>2251</t>
  </si>
  <si>
    <t>En el rango de comprobantes, el EndDocumentNumberID debe ser mayor o igual al StartInvoiceNumberID</t>
  </si>
  <si>
    <t>2250</t>
  </si>
  <si>
    <t>Los rangos deben ser mayores a cero</t>
  </si>
  <si>
    <t>2249</t>
  </si>
  <si>
    <t>El XML no contiene el tag sac:EndDocumentNumberID</t>
  </si>
  <si>
    <t>2248</t>
  </si>
  <si>
    <t>El dato ingresado en sac:EndDocumentNumberID debe ser numerico</t>
  </si>
  <si>
    <t>2247</t>
  </si>
  <si>
    <t>El XML no contiene el tag StartDocumentNumberID</t>
  </si>
  <si>
    <t>2246</t>
  </si>
  <si>
    <t>El dato ingresado en StartDocumentNumberID debe ser numerico</t>
  </si>
  <si>
    <t>2245</t>
  </si>
  <si>
    <t>2244</t>
  </si>
  <si>
    <t>2243</t>
  </si>
  <si>
    <t>2242</t>
  </si>
  <si>
    <t>2241</t>
  </si>
  <si>
    <t>El XML no contiene el tag LineID de SummaryDocumentsLine</t>
  </si>
  <si>
    <t>2240</t>
  </si>
  <si>
    <t>2239</t>
  </si>
  <si>
    <t>2238</t>
  </si>
  <si>
    <t>2227</t>
  </si>
  <si>
    <t>2226</t>
  </si>
  <si>
    <t>2225</t>
  </si>
  <si>
    <t>2224</t>
  </si>
  <si>
    <t>2223</t>
  </si>
  <si>
    <t>El contribuyente no está autorizado a emitir comprobantes electronicos</t>
  </si>
  <si>
    <t>2222</t>
  </si>
  <si>
    <t>2221</t>
  </si>
  <si>
    <t>2220</t>
  </si>
  <si>
    <t>2215</t>
  </si>
  <si>
    <t>CustomizationID - La versión del resumen de boletas no es correcta</t>
  </si>
  <si>
    <t>2214</t>
  </si>
  <si>
    <t>2213</t>
  </si>
  <si>
    <t>UBLVersionID - La versión del UBL del resumen de boletas no es correcta</t>
  </si>
  <si>
    <t>2212</t>
  </si>
  <si>
    <t>2209</t>
  </si>
  <si>
    <t>2208</t>
  </si>
  <si>
    <t>2207</t>
  </si>
  <si>
    <t>El tag cac:RequestedMonetaryTotal/cbc:PayableAmount debe tener informacion valida</t>
  </si>
  <si>
    <t>2201</t>
  </si>
  <si>
    <t>El Nombre Internacional debe ser EXC</t>
  </si>
  <si>
    <t>2200</t>
  </si>
  <si>
    <t>El Nombre Internacional debe ser VAT</t>
  </si>
  <si>
    <t>2198</t>
  </si>
  <si>
    <t>EL PriceTypeCode debe tener el valor 01</t>
  </si>
  <si>
    <t>DebitedQuantity El dato ingresado no cumple con el estandar</t>
  </si>
  <si>
    <t>DebitedQuantity/@unitCode El dato ingresado no cumple con el estandar</t>
  </si>
  <si>
    <t>2181</t>
  </si>
  <si>
    <t>2180</t>
  </si>
  <si>
    <t>2179</t>
  </si>
  <si>
    <t>CustomerAssignedAccountID - El numero de documento de identidad del receptor debe ser RUC.</t>
  </si>
  <si>
    <t>2178</t>
  </si>
  <si>
    <t>2177</t>
  </si>
  <si>
    <t>AdditionalAccountID -  El dato ingresado  en el tipo de documento de identidad del receptor no cumple con el estandar</t>
  </si>
  <si>
    <t>2176</t>
  </si>
  <si>
    <t>2175</t>
  </si>
  <si>
    <t>2174</t>
  </si>
  <si>
    <t>2169</t>
  </si>
  <si>
    <t>DocumentCurrencyCode -  El dato ingresado no cumple con el formato establecido</t>
  </si>
  <si>
    <t>2168</t>
  </si>
  <si>
    <t>2167</t>
  </si>
  <si>
    <t>2166</t>
  </si>
  <si>
    <t>Error al procesar la Nota de Debito</t>
  </si>
  <si>
    <t>2165</t>
  </si>
  <si>
    <t>2164</t>
  </si>
  <si>
    <t>2163</t>
  </si>
  <si>
    <t>2162</t>
  </si>
  <si>
    <t>2161</t>
  </si>
  <si>
    <t>2160</t>
  </si>
  <si>
    <t>2159</t>
  </si>
  <si>
    <t>2158</t>
  </si>
  <si>
    <t>2157</t>
  </si>
  <si>
    <t>2156</t>
  </si>
  <si>
    <t>2155</t>
  </si>
  <si>
    <t>2154</t>
  </si>
  <si>
    <t>Error al procesar la Nota de Credito</t>
  </si>
  <si>
    <t>2153</t>
  </si>
  <si>
    <t>Es obligatorio al menos un AdditionalInformation</t>
  </si>
  <si>
    <t>2152</t>
  </si>
  <si>
    <t>2150</t>
  </si>
  <si>
    <t>2149</t>
  </si>
  <si>
    <t>2148</t>
  </si>
  <si>
    <t>2147</t>
  </si>
  <si>
    <t>2146</t>
  </si>
  <si>
    <t>2145</t>
  </si>
  <si>
    <t>2144</t>
  </si>
  <si>
    <t>2143</t>
  </si>
  <si>
    <t>2142</t>
  </si>
  <si>
    <t>2141</t>
  </si>
  <si>
    <t>El PriceTypeCode debe tener el valor 01</t>
  </si>
  <si>
    <t>2140</t>
  </si>
  <si>
    <t>2138</t>
  </si>
  <si>
    <t>2137</t>
  </si>
  <si>
    <t>2134</t>
  </si>
  <si>
    <t>2133</t>
  </si>
  <si>
    <t>2132</t>
  </si>
  <si>
    <t>CustomerAssignedAccountID - El numero de documento de identidad del receptor debe ser RUC</t>
  </si>
  <si>
    <t>2131</t>
  </si>
  <si>
    <t>2130</t>
  </si>
  <si>
    <t>2129</t>
  </si>
  <si>
    <t>2124</t>
  </si>
  <si>
    <t>2123</t>
  </si>
  <si>
    <t>El tag cac:LegalMonetaryTotal/cbc:PayableAmount debe tener informacion valida</t>
  </si>
  <si>
    <t>2122</t>
  </si>
  <si>
    <t>2121</t>
  </si>
  <si>
    <t>2120</t>
  </si>
  <si>
    <t>2119</t>
  </si>
  <si>
    <t>2115</t>
  </si>
  <si>
    <t>DocumentCurrencyCode -  El dato ingresado no cumple con la estructura</t>
  </si>
  <si>
    <t>2114</t>
  </si>
  <si>
    <t>2113</t>
  </si>
  <si>
    <t>2112</t>
  </si>
  <si>
    <t>2111</t>
  </si>
  <si>
    <t>2110</t>
  </si>
  <si>
    <t>El comprobante fue registrado previamente con otros datos</t>
  </si>
  <si>
    <t>2109</t>
  </si>
  <si>
    <t>2108</t>
  </si>
  <si>
    <t>2107</t>
  </si>
  <si>
    <t>2106</t>
  </si>
  <si>
    <t>2105</t>
  </si>
  <si>
    <t>2104</t>
  </si>
  <si>
    <t>La serie ingresada no es válida</t>
  </si>
  <si>
    <t>2103</t>
  </si>
  <si>
    <t>Error al procesar la factura</t>
  </si>
  <si>
    <t>2102</t>
  </si>
  <si>
    <t>2101</t>
  </si>
  <si>
    <t>2100</t>
  </si>
  <si>
    <t>2099</t>
  </si>
  <si>
    <t>2098</t>
  </si>
  <si>
    <t>2097</t>
  </si>
  <si>
    <t>ext:UBLExtensions/.../ds:Signature/ds:SignedInfo/ds:Reference/ds:DigestValue - No  cumple con el estandar</t>
  </si>
  <si>
    <t>2096</t>
  </si>
  <si>
    <t>2095</t>
  </si>
  <si>
    <t>2094</t>
  </si>
  <si>
    <t>2093</t>
  </si>
  <si>
    <t>2092</t>
  </si>
  <si>
    <t>2091</t>
  </si>
  <si>
    <t>2090</t>
  </si>
  <si>
    <t>2089</t>
  </si>
  <si>
    <t>2088</t>
  </si>
  <si>
    <t>2087</t>
  </si>
  <si>
    <t>ext:UBLExtensions/.../ds:Signature/ds:SignedInfo/ds:CanonicalizationMethod/@Algorithm - No cumple con el estandar</t>
  </si>
  <si>
    <t>2086</t>
  </si>
  <si>
    <t>2085</t>
  </si>
  <si>
    <t>2084</t>
  </si>
  <si>
    <t>2083</t>
  </si>
  <si>
    <t>2082</t>
  </si>
  <si>
    <t>2081</t>
  </si>
  <si>
    <t>2080</t>
  </si>
  <si>
    <t>2079</t>
  </si>
  <si>
    <t>2078</t>
  </si>
  <si>
    <t>2077</t>
  </si>
  <si>
    <t>2076</t>
  </si>
  <si>
    <t>2075</t>
  </si>
  <si>
    <t>2074</t>
  </si>
  <si>
    <t>2073</t>
  </si>
  <si>
    <t>2072</t>
  </si>
  <si>
    <t>2068</t>
  </si>
  <si>
    <t>2067</t>
  </si>
  <si>
    <t>2066</t>
  </si>
  <si>
    <t>2065</t>
  </si>
  <si>
    <t>2064</t>
  </si>
  <si>
    <t>2063</t>
  </si>
  <si>
    <t>2062</t>
  </si>
  <si>
    <t>2061</t>
  </si>
  <si>
    <t>2060</t>
  </si>
  <si>
    <t>2059</t>
  </si>
  <si>
    <t>2057</t>
  </si>
  <si>
    <t>El XML no contiene el tag TaxScheme TaxTypeCode de impuestos globales</t>
  </si>
  <si>
    <t>2056</t>
  </si>
  <si>
    <t>2055</t>
  </si>
  <si>
    <t>2054</t>
  </si>
  <si>
    <t>2053</t>
  </si>
  <si>
    <t>2052</t>
  </si>
  <si>
    <t>2051</t>
  </si>
  <si>
    <t>2050</t>
  </si>
  <si>
    <t>2049</t>
  </si>
  <si>
    <t>2048</t>
  </si>
  <si>
    <t>2047</t>
  </si>
  <si>
    <t>2046</t>
  </si>
  <si>
    <t>2045</t>
  </si>
  <si>
    <t>PayableAmount es obligatorio</t>
  </si>
  <si>
    <t>2044</t>
  </si>
  <si>
    <t>2043</t>
  </si>
  <si>
    <t>2042</t>
  </si>
  <si>
    <t>2041</t>
  </si>
  <si>
    <t>2040</t>
  </si>
  <si>
    <t>El XML no contiene el tag cac:TaxCategory/cac:TaxScheme/cbc:Name del Item</t>
  </si>
  <si>
    <t>2039</t>
  </si>
  <si>
    <t>2038</t>
  </si>
  <si>
    <t>2037</t>
  </si>
  <si>
    <t>2036</t>
  </si>
  <si>
    <t>2035</t>
  </si>
  <si>
    <t>2034</t>
  </si>
  <si>
    <t>2033</t>
  </si>
  <si>
    <t>2032</t>
  </si>
  <si>
    <t>2031</t>
  </si>
  <si>
    <t>El XML no contiene el tag cbc:PriceTypeCode</t>
  </si>
  <si>
    <t>2030</t>
  </si>
  <si>
    <t>PriceTypeCode El dato ingresado no cumple con el estandar</t>
  </si>
  <si>
    <t>2029</t>
  </si>
  <si>
    <t>2028</t>
  </si>
  <si>
    <t>2025</t>
  </si>
  <si>
    <t>2024</t>
  </si>
  <si>
    <t>2023</t>
  </si>
  <si>
    <t>2020</t>
  </si>
  <si>
    <t>2019</t>
  </si>
  <si>
    <t>2013</t>
  </si>
  <si>
    <t>El contribuyente no está autorizado a emitir comprobantes electrónicos</t>
  </si>
  <si>
    <t>2012</t>
  </si>
  <si>
    <t>2011</t>
  </si>
  <si>
    <t>2010</t>
  </si>
  <si>
    <t>1075</t>
  </si>
  <si>
    <t>1074</t>
  </si>
  <si>
    <t>StartTime - El dato ingresado no es valido.</t>
  </si>
  <si>
    <t>1073</t>
  </si>
  <si>
    <t>Starttime - El dato ingresado  no cumple con el patron HH:mm:ss.SZ.</t>
  </si>
  <si>
    <t>1072</t>
  </si>
  <si>
    <t>El valor ingresado  como fecha de inicio o fecha de entrega al transportista no es valido.</t>
  </si>
  <si>
    <t>1071</t>
  </si>
  <si>
    <t>1070</t>
  </si>
  <si>
    <t>El XML no contiene el atributo o no existe información de la fecha de inicio de traslado o fecha de entrega del bien al transportista.</t>
  </si>
  <si>
    <t>1069</t>
  </si>
  <si>
    <t>El XML no contiene el atributo o no existe información de conductores.</t>
  </si>
  <si>
    <t>1068</t>
  </si>
  <si>
    <t>El XML no contiene el atributo o no existe información de vehiculos.</t>
  </si>
  <si>
    <t>1067</t>
  </si>
  <si>
    <t>1066</t>
  </si>
  <si>
    <t>1065</t>
  </si>
  <si>
    <t>El XML no contiene el atributo o no existe informacion en el tag cac:DespatchLine de bienes a transportar.</t>
  </si>
  <si>
    <t>1064</t>
  </si>
  <si>
    <t>El valor ingresado como motivo de traslado no es valido.</t>
  </si>
  <si>
    <t>1063</t>
  </si>
  <si>
    <t>El XML no contiene el atributo o no existe informacion del motivo de traslado.</t>
  </si>
  <si>
    <t>1062</t>
  </si>
  <si>
    <t>El numero de RUC del Remitente no existe.</t>
  </si>
  <si>
    <t>1061</t>
  </si>
  <si>
    <t>cac:Shipment - El XML no contiene el tag o no existe informacion del numero de RUC del Remitente (cac:).</t>
  </si>
  <si>
    <t>1060</t>
  </si>
  <si>
    <t>1059</t>
  </si>
  <si>
    <t>cac:AdditionalDocumentReference - El XML no contiene el tag o no existe información en el tipo de documento adicional (cbc:DocumentTypeCode).</t>
  </si>
  <si>
    <t>1058</t>
  </si>
  <si>
    <t>cac:AdditionalDocumentReference - El XML no contiene el tag o no existe información en el numero de documento adicional (cbc:ID).</t>
  </si>
  <si>
    <t>1057</t>
  </si>
  <si>
    <t>1056</t>
  </si>
  <si>
    <t>cac:OrderReference - Numero de serie del documento no cumple con un formato valido (EG01 ó TXXX).</t>
  </si>
  <si>
    <t>1055</t>
  </si>
  <si>
    <t>cac:OrderReference - El valor en numero de documento no cumple con un formato valido (SERIE-NUMERO).</t>
  </si>
  <si>
    <t>1054</t>
  </si>
  <si>
    <t>1053</t>
  </si>
  <si>
    <t>DespatchAdviceTypeCode - No coincide con el consignado en el contenido del XML.</t>
  </si>
  <si>
    <t>1052</t>
  </si>
  <si>
    <t>1051</t>
  </si>
  <si>
    <t>El XML no contiene informacion en el tag DespatchAdviceTypeCode.</t>
  </si>
  <si>
    <t>1050</t>
  </si>
  <si>
    <t>1049</t>
  </si>
  <si>
    <t>1048</t>
  </si>
  <si>
    <t>cbc:Quantity - El dato ingresado no cumple con el estándar.</t>
  </si>
  <si>
    <t>1047</t>
  </si>
  <si>
    <t>cbc:Amount - El dato ingresado no cumple con el estándar.</t>
  </si>
  <si>
    <t>1046</t>
  </si>
  <si>
    <t>1045</t>
  </si>
  <si>
    <t>1044</t>
  </si>
  <si>
    <t>cac:OriginatorDocumentReference/cbc:ID - El tag no contiene el atributo @SchemaID. Que indica el tipo de documento del originador del documento electrónico.</t>
  </si>
  <si>
    <t>1043</t>
  </si>
  <si>
    <t>1042</t>
  </si>
  <si>
    <t>1041</t>
  </si>
  <si>
    <t>El tipo de documento modificado por la nota electronica no es valido</t>
  </si>
  <si>
    <t>1040</t>
  </si>
  <si>
    <t>Solo se pueden recibir notas electronicas que modifican facturas</t>
  </si>
  <si>
    <t>1039</t>
  </si>
  <si>
    <t>1038</t>
  </si>
  <si>
    <t>1037</t>
  </si>
  <si>
    <t>1036</t>
  </si>
  <si>
    <t>1035</t>
  </si>
  <si>
    <t>1034</t>
  </si>
  <si>
    <t>1033</t>
  </si>
  <si>
    <t>1032</t>
  </si>
  <si>
    <t>Error en la validacion de la nota de debito</t>
  </si>
  <si>
    <t>1031</t>
  </si>
  <si>
    <t>1030</t>
  </si>
  <si>
    <t>1029</t>
  </si>
  <si>
    <t>1028</t>
  </si>
  <si>
    <t>1027</t>
  </si>
  <si>
    <t>1026</t>
  </si>
  <si>
    <t>1025</t>
  </si>
  <si>
    <t>1024</t>
  </si>
  <si>
    <t>No se ha especificado el tipo de documento modificado por la Nota electronica</t>
  </si>
  <si>
    <t>1023</t>
  </si>
  <si>
    <t>La serie o numero del documento modificado por la Nota Electrónica no cumple con el formato establecido</t>
  </si>
  <si>
    <t>1022</t>
  </si>
  <si>
    <t>Error en la validacion de la nota de credito</t>
  </si>
  <si>
    <t>1021</t>
  </si>
  <si>
    <t>1020</t>
  </si>
  <si>
    <t>1019</t>
  </si>
  <si>
    <t>1018</t>
  </si>
  <si>
    <t>1017</t>
  </si>
  <si>
    <t>1016</t>
  </si>
  <si>
    <t>1015</t>
  </si>
  <si>
    <t>1014</t>
  </si>
  <si>
    <t>1013</t>
  </si>
  <si>
    <t>ID - El dato ingresado no cumple con el patron SERIE-CORRELATIVO</t>
  </si>
  <si>
    <t>1012</t>
  </si>
  <si>
    <t>1011</t>
  </si>
  <si>
    <t>1010</t>
  </si>
  <si>
    <t>1009</t>
  </si>
  <si>
    <t>1008</t>
  </si>
  <si>
    <t>1007</t>
  </si>
  <si>
    <t>1006</t>
  </si>
  <si>
    <t>1005</t>
  </si>
  <si>
    <t>1004</t>
  </si>
  <si>
    <t>1003</t>
  </si>
  <si>
    <t>1002</t>
  </si>
  <si>
    <t>1001</t>
  </si>
  <si>
    <t>El documento afectado por la nota se encuentra rechazado</t>
  </si>
  <si>
    <t>0404</t>
  </si>
  <si>
    <t>El documento afectado por la nota no existe</t>
  </si>
  <si>
    <t>0403</t>
  </si>
  <si>
    <t>0402</t>
  </si>
  <si>
    <t>0401</t>
  </si>
  <si>
    <t>No tiene permiso para enviar casos de pruebas</t>
  </si>
  <si>
    <t>0400</t>
  </si>
  <si>
    <t>No se pudo recuperar la constancia</t>
  </si>
  <si>
    <t>0307</t>
  </si>
  <si>
    <t>El sistema no puede procesar el archivo xml</t>
  </si>
  <si>
    <t>0305</t>
  </si>
  <si>
    <t>No existe el archivo de schema</t>
  </si>
  <si>
    <t>0304</t>
  </si>
  <si>
    <t>No existe el directorio de schemas</t>
  </si>
  <si>
    <t>0303</t>
  </si>
  <si>
    <t>Codigo del tipo de comprobante no registrado</t>
  </si>
  <si>
    <t>0302</t>
  </si>
  <si>
    <t>Elemento raiz del xml no esta definido</t>
  </si>
  <si>
    <t>0301</t>
  </si>
  <si>
    <t>No se pudo procesar su solicitud. (No se pudo comprimir la constancia)</t>
  </si>
  <si>
    <t>0253</t>
  </si>
  <si>
    <t>No se pudo procesar su solicitud. (No se encontro archivos dentro del zip)</t>
  </si>
  <si>
    <t>0252</t>
  </si>
  <si>
    <t>No se pudo procesar su solicitud. (No se pudo crear un directorio para el unzip)</t>
  </si>
  <si>
    <t>0251</t>
  </si>
  <si>
    <t>No se pudo procesar su solicitud. (Ocurrio un error desconocido al hacer unzip)</t>
  </si>
  <si>
    <t>0250</t>
  </si>
  <si>
    <t>No se pudo procesar su solicitud. (Este tipo de requerimiento solo acepta 1 archivo)</t>
  </si>
  <si>
    <t>0204</t>
  </si>
  <si>
    <t>No se pudo procesar su solicitud. (No se encontro archivos en la informacion del archivo ZIP)</t>
  </si>
  <si>
    <t>0203</t>
  </si>
  <si>
    <t>No se pudo procesar su solicitud. (No llego información del archivo ZIP)</t>
  </si>
  <si>
    <t>0202</t>
  </si>
  <si>
    <t>No se pudo procesar su solicitud. (Llego un requerimiento nulo al batch)</t>
  </si>
  <si>
    <t>0201</t>
  </si>
  <si>
    <t>No se puede enviar por este método un archivo por lotes</t>
  </si>
  <si>
    <t>0153</t>
  </si>
  <si>
    <t>No se puede enviar por este método un archivo de resumen</t>
  </si>
  <si>
    <t>0152</t>
  </si>
  <si>
    <t>El sistema no puede responder su solicitud. (Error en Base de Datos)</t>
  </si>
  <si>
    <t>0138</t>
  </si>
  <si>
    <t>El sistema no puede responder su solicitud. (Se obtuvo una respuesta nula)</t>
  </si>
  <si>
    <t>0137</t>
  </si>
  <si>
    <t>El sistema no puede responder su solicitud. (No se pudo recibir una respuesta del batch)</t>
  </si>
  <si>
    <t>0136</t>
  </si>
  <si>
    <t>El sistema no puede responder su solicitud. (No se pudo grabar en el storage)</t>
  </si>
  <si>
    <t>0134</t>
  </si>
  <si>
    <t>El sistema no puede responder su solicitud. (No se pudo grabar escribir en el archivo zip)</t>
  </si>
  <si>
    <t>0132</t>
  </si>
  <si>
    <t>El sistema no puede responder su solicitud. (No se pudo grabar el archivo en el directorio)</t>
  </si>
  <si>
    <t>0131</t>
  </si>
  <si>
    <t>El ticket no le pertenece al usuario</t>
  </si>
  <si>
    <t>0126</t>
  </si>
  <si>
    <t>No se pudo obtener la constancia</t>
  </si>
  <si>
    <t>0125</t>
  </si>
  <si>
    <t>El usuario no esta afiliado a Factura Electronica</t>
  </si>
  <si>
    <t>0113</t>
  </si>
  <si>
    <t>El usuario debe ser secundario</t>
  </si>
  <si>
    <t>0112</t>
  </si>
  <si>
    <t>No se pudo obtener la informacion del tipo de usuario</t>
  </si>
  <si>
    <t>0110</t>
  </si>
  <si>
    <t>El Usuario no es válido</t>
  </si>
  <si>
    <t>0106</t>
  </si>
  <si>
    <t>El Usuario no está activo</t>
  </si>
  <si>
    <t>0105</t>
  </si>
  <si>
    <t>La Clave ingresada es incorrecta</t>
  </si>
  <si>
    <t>0104</t>
  </si>
  <si>
    <t>CODIGO
 RETORNO</t>
  </si>
  <si>
    <t>TIPO DE RETORNO</t>
  </si>
  <si>
    <t>VALIDACIÓN / CONDICIÓN</t>
  </si>
  <si>
    <t>Problema con el servicio de recepción de comprobantes</t>
  </si>
  <si>
    <t>Certificados del emisor</t>
  </si>
  <si>
    <t>Contribuyentes asociados a los emisores</t>
  </si>
  <si>
    <t>Comprobantes de pago electrónico</t>
  </si>
  <si>
    <t>No existe el Tag UBL</t>
  </si>
  <si>
    <t>El valor del Tag UBL es diferente de "2.0"</t>
  </si>
  <si>
    <t>El Tag UBL se encuentra vacío</t>
  </si>
  <si>
    <t>El Tag UBL no cumple con el formato de letras de A a Z, (mayúsculas o minúsculas), números, "+", "=", como mínimo 2 caracteres.</t>
  </si>
  <si>
    <t>El Tag UBL debe ser igual al RUC del emisor o al RUC que se envía el comprobante</t>
  </si>
  <si>
    <t>/Invoice/cac:Signature/cac:SignatoryParty/cac:PartyName/cbc:Name</t>
  </si>
  <si>
    <t>/Invoice/cac:Signature/cac:DigitalSignatureAttachment/cac:ExternalReference/cbc:URI</t>
  </si>
  <si>
    <t>/Invoice/cbc:InvoiceTypeCode</t>
  </si>
  <si>
    <t>/Invoice/cbc:DocumentCurrencyCode</t>
  </si>
  <si>
    <t>El Tag UBL es diferente al RUC del nombre del XML</t>
  </si>
  <si>
    <t>El Tag UBL no existe en el listado</t>
  </si>
  <si>
    <t>Contribuyentes</t>
  </si>
  <si>
    <t>El Tag UBL es diferente a "6"</t>
  </si>
  <si>
    <t>&lt;&lt;&lt; SIN VALIDACIÓN &gt;&gt;&gt;</t>
  </si>
  <si>
    <t>Tipo de documento de identidad del emisor</t>
  </si>
  <si>
    <t>El Tag UBL tiene un estado diferente a activo (ind_estado diferente "00") en el listado</t>
  </si>
  <si>
    <t>No.</t>
  </si>
  <si>
    <t>01</t>
  </si>
  <si>
    <t>Catálogo</t>
  </si>
  <si>
    <t>Código de tipo de documento</t>
  </si>
  <si>
    <t>Código</t>
  </si>
  <si>
    <t>02</t>
  </si>
  <si>
    <t>07</t>
  </si>
  <si>
    <t>08</t>
  </si>
  <si>
    <t>09</t>
  </si>
  <si>
    <t>12</t>
  </si>
  <si>
    <t>13</t>
  </si>
  <si>
    <t>18</t>
  </si>
  <si>
    <t>20</t>
  </si>
  <si>
    <t>31</t>
  </si>
  <si>
    <t>40</t>
  </si>
  <si>
    <t>41</t>
  </si>
  <si>
    <t>56</t>
  </si>
  <si>
    <t>71</t>
  </si>
  <si>
    <t>72</t>
  </si>
  <si>
    <t>Código de tipo de monedas</t>
  </si>
  <si>
    <t xml:space="preserve">ISO 4217 Alpha Version 2001 </t>
  </si>
  <si>
    <t>http://www.iso.org/iso/home/standards/currency_codes.htm</t>
  </si>
  <si>
    <t>03</t>
  </si>
  <si>
    <t>Código de tipo de unidad de medida comercial</t>
  </si>
  <si>
    <t>04</t>
  </si>
  <si>
    <t>Código de país</t>
  </si>
  <si>
    <t>ISO 3166-1</t>
  </si>
  <si>
    <t>http://www.chemie.fu-berlin.de/diverse/doc/ISO_3166.html</t>
  </si>
  <si>
    <t>05</t>
  </si>
  <si>
    <t>Código internacional</t>
  </si>
  <si>
    <t>1000</t>
  </si>
  <si>
    <t>VAT</t>
  </si>
  <si>
    <t>2000</t>
  </si>
  <si>
    <t>EXC</t>
  </si>
  <si>
    <t>9999</t>
  </si>
  <si>
    <t>OTH</t>
  </si>
  <si>
    <t>06</t>
  </si>
  <si>
    <t>Código de tipo de documento de identidad</t>
  </si>
  <si>
    <t>DOC.TRIB.NO.DOM.SIN.RUC</t>
  </si>
  <si>
    <t>0</t>
  </si>
  <si>
    <t>1</t>
  </si>
  <si>
    <t>4</t>
  </si>
  <si>
    <t>6</t>
  </si>
  <si>
    <t>7</t>
  </si>
  <si>
    <t>A</t>
  </si>
  <si>
    <t>Código de tipo de afectación del IGV</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</si>
  <si>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</si>
  <si>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</si>
  <si>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</si>
  <si>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</si>
  <si>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</si>
  <si>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</si>
  <si>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</si>
  <si>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</si>
  <si>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</si>
  <si>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</si>
  <si>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</si>
  <si>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</si>
  <si>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</si>
  <si>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Exonerado - Operación Onerosa</t>
  </si>
  <si>
    <t>Exonerado - Transferencia gratuita</t>
  </si>
  <si>
    <t>30</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</si>
  <si>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</si>
  <si>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</si>
  <si>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</si>
  <si>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</si>
  <si>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</si>
  <si>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</si>
  <si>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</si>
  <si>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</si>
  <si>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</si>
  <si>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</si>
  <si>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</si>
  <si>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</si>
  <si>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Exportación</t>
  </si>
  <si>
    <t>Código de tipos de sistema de cálculo del ISC</t>
  </si>
  <si>
    <t>Sistema al valor (Apéndice IV, lit. A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</si>
  <si>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</si>
  <si>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</si>
  <si>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</si>
  <si>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</si>
  <si>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</si>
  <si>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</si>
  <si>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</si>
  <si>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</si>
  <si>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</si>
  <si>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</si>
  <si>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</si>
  <si>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Códigos de tipo de nota de débito electrónica</t>
  </si>
  <si>
    <t>Intereses por mora</t>
  </si>
  <si>
    <t>Aumento en el valor</t>
  </si>
  <si>
    <t xml:space="preserve">Penalidades/ otros conceptos </t>
  </si>
  <si>
    <t>Códigos de tipo de valor de venta (resumen diario)</t>
  </si>
  <si>
    <t>Gravado</t>
  </si>
  <si>
    <t>Exonerado</t>
  </si>
  <si>
    <t>Inafecto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</si>
  <si>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</si>
  <si>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</si>
  <si>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</si>
  <si>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</si>
  <si>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</si>
  <si>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</si>
  <si>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</si>
  <si>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99</t>
  </si>
  <si>
    <t>Otros</t>
  </si>
  <si>
    <t>Código de ubicación geográfica (UBIGEO)</t>
  </si>
  <si>
    <t>Catálogo de ubigeos del INEI</t>
  </si>
  <si>
    <t>Código de otros conceptos tributarios</t>
  </si>
  <si>
    <t>Total valor de venta – Operaciones gratuitas</t>
  </si>
  <si>
    <t>Sub total de venta</t>
  </si>
  <si>
    <t>2001</t>
  </si>
  <si>
    <t>Percepciones</t>
  </si>
  <si>
    <t>2002</t>
  </si>
  <si>
    <t>Retenciones</t>
  </si>
  <si>
    <t>2003</t>
  </si>
  <si>
    <t>Detracciones</t>
  </si>
  <si>
    <t>2004</t>
  </si>
  <si>
    <t>Bonificaciones</t>
  </si>
  <si>
    <t>2005</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</si>
  <si>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</si>
  <si>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</si>
  <si>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</si>
  <si>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</si>
  <si>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</si>
  <si>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</si>
  <si>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</si>
  <si>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</si>
  <si>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</si>
  <si>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</si>
  <si>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t>3000</t>
  </si>
  <si>
    <t>3001</t>
  </si>
  <si>
    <t>3002</t>
  </si>
  <si>
    <t>3003</t>
  </si>
  <si>
    <t>3004</t>
  </si>
  <si>
    <t>3005</t>
  </si>
  <si>
    <t>3006</t>
  </si>
  <si>
    <t>3007</t>
  </si>
  <si>
    <t>3008</t>
  </si>
  <si>
    <t>3009</t>
  </si>
  <si>
    <t>3010</t>
  </si>
  <si>
    <t>Beneficio hospedajes: Código País de emisión del pasaporte</t>
  </si>
  <si>
    <t>Beneficio hospedajes: Código País de residencia del sujeto no domiciliado</t>
  </si>
  <si>
    <t xml:space="preserve">Beneficio Hospedajes: Fecha de ingreso al país </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</si>
  <si>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</si>
  <si>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</si>
  <si>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</si>
  <si>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</si>
  <si>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 Paquete turístico - Nombres y Apellidos del Huésped </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</si>
  <si>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</si>
  <si>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</si>
  <si>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</si>
  <si>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</si>
  <si>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</si>
  <si>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</si>
  <si>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</si>
  <si>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</si>
  <si>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</si>
  <si>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</si>
  <si>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</si>
  <si>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</si>
  <si>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</si>
  <si>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</si>
  <si>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</si>
  <si>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</si>
  <si>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</si>
  <si>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</si>
  <si>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</si>
  <si>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</si>
  <si>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Código de tipo de precio de venta unitario</t>
  </si>
  <si>
    <t>Precio unitario (incluye el IGV)</t>
  </si>
  <si>
    <t>17</t>
  </si>
  <si>
    <t>Código de tipo de operación</t>
  </si>
  <si>
    <t>Venta lnterna</t>
  </si>
  <si>
    <t>No Domiciliados</t>
  </si>
  <si>
    <t>Venta Interna – Anticipos</t>
  </si>
  <si>
    <t xml:space="preserve">Venta Itinerante </t>
  </si>
  <si>
    <t>Factura Guía</t>
  </si>
  <si>
    <t>Venta Arroz Pilado</t>
  </si>
  <si>
    <t>Factura - Comprobante de Percepción</t>
  </si>
  <si>
    <t>Factura - Guía remitente</t>
  </si>
  <si>
    <t>Factura - Guía transportista</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</si>
  <si>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</si>
  <si>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</si>
  <si>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</si>
  <si>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</si>
  <si>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</si>
  <si>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</si>
  <si>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</si>
  <si>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</si>
  <si>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</si>
  <si>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21</t>
  </si>
  <si>
    <t>Código de documentos relacionados (sólo guía de remisión electrónica)</t>
  </si>
  <si>
    <t>22</t>
  </si>
  <si>
    <t>Código de regimen de percepciones</t>
  </si>
  <si>
    <t>23</t>
  </si>
  <si>
    <t>Código de regimen de retenciones</t>
  </si>
  <si>
    <t>Tasa 3%</t>
  </si>
  <si>
    <t>24</t>
  </si>
  <si>
    <t>Código de tarifa de servicios públicos</t>
  </si>
  <si>
    <t>L001</t>
  </si>
  <si>
    <t>LUZ</t>
  </si>
  <si>
    <t>L002</t>
  </si>
  <si>
    <t>MT2</t>
  </si>
  <si>
    <t>L003</t>
  </si>
  <si>
    <t>MT3</t>
  </si>
  <si>
    <t>L004</t>
  </si>
  <si>
    <t>MT4</t>
  </si>
  <si>
    <t>L005</t>
  </si>
  <si>
    <t>BT2</t>
  </si>
  <si>
    <t>L006</t>
  </si>
  <si>
    <t>BT3</t>
  </si>
  <si>
    <t>L009</t>
  </si>
  <si>
    <t>L010</t>
  </si>
  <si>
    <t>BT6</t>
  </si>
  <si>
    <t>A011</t>
  </si>
  <si>
    <t>COMERCIAL</t>
  </si>
  <si>
    <t>AGUA</t>
  </si>
  <si>
    <t>A012</t>
  </si>
  <si>
    <t>INDUSTRIAL</t>
  </si>
  <si>
    <t>A014</t>
  </si>
  <si>
    <t>DOMÉSTICO</t>
  </si>
  <si>
    <t>A015</t>
  </si>
  <si>
    <t>SOCIAL</t>
  </si>
  <si>
    <t>FISE (Ley 29852) Fondo Inclusión Social Energético</t>
  </si>
  <si>
    <t>Leyenda: Operación sujeta a IVAP</t>
  </si>
  <si>
    <t>Boleta de venta – Comprobante de Percepción.</t>
  </si>
  <si>
    <t>Gasto Deducible Persona Natural</t>
  </si>
  <si>
    <t>25</t>
  </si>
  <si>
    <t>Código de producto SUNAT</t>
  </si>
  <si>
    <t>https://www.unspsc.org/codeset-downloads/productid/28/createdbyuser/3?txtsearch=</t>
  </si>
  <si>
    <t>El formato del Tag UBL es diferente a alfanumérico de hasta 3000 caracteres</t>
  </si>
  <si>
    <t>LISTADOS</t>
  </si>
  <si>
    <t>Si "Tipo de documento de identidad del adquiriente" es RUC (6), el Tag UBL tiene un estado diferente a activo (ind_estado diferente "00") en el listado "Contribuyentes"</t>
  </si>
  <si>
    <t>/Invoice/cac:InvoiceLine/cac:Price/cbc:PriceAmount</t>
  </si>
  <si>
    <t>Código de tributo</t>
  </si>
  <si>
    <t>Nombre de tributo</t>
  </si>
  <si>
    <t>/Invoice/cac:InvoiceLine/cbc:LineExtensionAmount</t>
  </si>
  <si>
    <t>/Invoice/cac:TaxTotal/cbc:TaxAmount</t>
  </si>
  <si>
    <t>/Invoice/cac:LegalMonetaryTotal/cbc:AllowanceTotalAmount</t>
  </si>
  <si>
    <t>/Invoice/cac:LegalMonetaryTotal/cbc:ChargeTotalAmount</t>
  </si>
  <si>
    <t>/Invoice/cac:LegalMonetaryTotal/cbc:PayableAmount</t>
  </si>
  <si>
    <t>Base imponible percepción</t>
  </si>
  <si>
    <t>Monto de la percepción</t>
  </si>
  <si>
    <t>/Invoice/cac:LegalMonetaryTotal/cbc:PrepaidAmount</t>
  </si>
  <si>
    <t>Si el Tag UBL existe y es menor o igual a 0 (cero)</t>
  </si>
  <si>
    <t>4200</t>
  </si>
  <si>
    <t>El usuario que invoca el servicio no es emisor ni PSE</t>
  </si>
  <si>
    <t>Problema con la autenticación del servicio (usuario y contraseña con los que se invoca el servicio)</t>
  </si>
  <si>
    <t>El archivo ZIP tiene más de un archivo</t>
  </si>
  <si>
    <t>El archivo ZIP no tiene archivos</t>
  </si>
  <si>
    <t>El nombre del archivo XML no tiene la estructura RRRRRRRRRRR-01-SSSS-NNNNNNNN.xml o RRRRRRRRRRR-01-SSSS-NNNNNNNN.XML
(Donde: RRRRRRRRRR: RUC, SSSS: Serie, NNNNNNNN: Número)</t>
  </si>
  <si>
    <t>El certificado del contribuyente (RUC que invoca el servicio) del listado tiene fecha de baja menor a la fecha de emisión del comprobante</t>
  </si>
  <si>
    <t>La firma no coincide con el comprobante</t>
  </si>
  <si>
    <t>/Invoice/cbc:IssueTime</t>
  </si>
  <si>
    <t>hh:mm:ss</t>
  </si>
  <si>
    <t>004: Plazo máximo de envío</t>
  </si>
  <si>
    <t>Código de comprobante</t>
  </si>
  <si>
    <t>Número de días</t>
  </si>
  <si>
    <t>(3 enteros)</t>
  </si>
  <si>
    <t>Parámetros (004)</t>
  </si>
  <si>
    <t>Descripción del tipo de documento de identidad</t>
  </si>
  <si>
    <t>005: Catálogo 5</t>
  </si>
  <si>
    <t>006: Catálogo 6</t>
  </si>
  <si>
    <t>Código de tipos de tributos</t>
  </si>
  <si>
    <t>007: Catálogo 7</t>
  </si>
  <si>
    <t>Código internacional + Categoría de impuesto</t>
  </si>
  <si>
    <t>XXX-Y
Donde: XXX: es código internacional
Y: es categoría de impuesto</t>
  </si>
  <si>
    <t>Parámetros (005)</t>
  </si>
  <si>
    <t>Descripción del tipo de afectación del IGV</t>
  </si>
  <si>
    <t>Parámetros (006)</t>
  </si>
  <si>
    <t>008: Catálogo 8</t>
  </si>
  <si>
    <t>Descripción de tipos de sistemas de cálculo del ISC</t>
  </si>
  <si>
    <t>009: Catálogo 14</t>
  </si>
  <si>
    <t>010: Catálogo 16</t>
  </si>
  <si>
    <t>011: Catálogo 17</t>
  </si>
  <si>
    <t>Descripción de otros conceptos tributarios</t>
  </si>
  <si>
    <t>Descripción de tipo de precio de venta unitario</t>
  </si>
  <si>
    <t>Descripción de tipo de operación</t>
  </si>
  <si>
    <t>012: Tasa IGV</t>
  </si>
  <si>
    <t>Fecha de inicio de tasa IGV</t>
  </si>
  <si>
    <t>YYYYMMDD</t>
  </si>
  <si>
    <t>Tasa de IGV</t>
  </si>
  <si>
    <t>DESCIPCIÖN DE CÓDIGO DE RETORNO</t>
  </si>
  <si>
    <t>&lt;&lt;&lt; REVISAR HOJA GENERAL (FIRMA) &gt;&gt;&gt;</t>
  </si>
  <si>
    <t>La fecha de emisión es mayor a dos días de la fecha de envío del comprobante</t>
  </si>
  <si>
    <t>Si existe el Tag UBL, el formato del Tag UBL es diferente de "09" o "31"</t>
  </si>
  <si>
    <t>ítem</t>
  </si>
  <si>
    <t>an..40</t>
  </si>
  <si>
    <t>n(12,3)</t>
  </si>
  <si>
    <t>El número de serie del Tag UBL es diferente al número de serie del archivo</t>
  </si>
  <si>
    <t>El número de comprobante del Tag UBL es diferente al número de comprobante del archivo</t>
  </si>
  <si>
    <t>El valor del Tag UBL es diferente al tipo de documento del archivo</t>
  </si>
  <si>
    <t>MENSAJE DE RETORNO</t>
  </si>
  <si>
    <t>CONDICIÓN INFORMÁTICA</t>
  </si>
  <si>
    <t>TIPO Y LONGITUD</t>
  </si>
  <si>
    <t>/CreditNote/cbc:IssueTime</t>
  </si>
  <si>
    <t>/CreditNote/cbc:DocumentCurrencyCode</t>
  </si>
  <si>
    <t>/CreditNote/cac:DiscrepancyResponse/cbc:ResponseCode</t>
  </si>
  <si>
    <t>Código de tipo de nota de crédito</t>
  </si>
  <si>
    <t>013: Catálogo 9</t>
  </si>
  <si>
    <t>Descripción de tipo de nota de crédito</t>
  </si>
  <si>
    <t>014: Catálogo 10</t>
  </si>
  <si>
    <t>Código de tipo de nota de débito</t>
  </si>
  <si>
    <t>Descripción de tipo de nota de débito</t>
  </si>
  <si>
    <t>Si "Tipo de documento de identidad del adquiriente" es RUC (6), el Tag UBL no existe en el listado</t>
  </si>
  <si>
    <t>/CreditNote/cac:BillingReference/cac:InvoiceDocumentReference/cbc:DocumentTypeCode</t>
  </si>
  <si>
    <t>2891</t>
  </si>
  <si>
    <t>015: Catálogo 1</t>
  </si>
  <si>
    <t>Descripción de tipo de documento</t>
  </si>
  <si>
    <t>2892</t>
  </si>
  <si>
    <t>2893</t>
  </si>
  <si>
    <t>2894</t>
  </si>
  <si>
    <t>/CreditNote/cac:CreditNoteLine/cac:Item/cac:StandardItemIdentification/cbc:ID</t>
  </si>
  <si>
    <t>/CreditNote/cac:CreditNoteLine/cac:Price/cbc:PriceAmount</t>
  </si>
  <si>
    <t>/CreditNote/cac:TaxTotal/cbc:TaxAmount</t>
  </si>
  <si>
    <t>/DebitNote/cbc:UBLVersionID</t>
  </si>
  <si>
    <t>/DebitNote/cbc:CustomizationID</t>
  </si>
  <si>
    <t>/DebitNote/cbc:IssueTime</t>
  </si>
  <si>
    <t>/DebitNote/cac:DiscrepancyResponse/cbc:ResponseCode</t>
  </si>
  <si>
    <t>/DebitNote/cbc:DocumentCurrencyCode</t>
  </si>
  <si>
    <t>/DebitNote/cac:DebitNoteLine/cac:Item/cac:SellersItemIdentification/cbc:ID</t>
  </si>
  <si>
    <t>/DebitNote/cac:DebitNoteLine/cac:Item/cac:StandardItemIdentification/cbc:ID</t>
  </si>
  <si>
    <t>/DebitNote/cac:DebitNoteLine/cac:Price/cbc:PriceAmount</t>
  </si>
  <si>
    <t>/DebitNote/cac:DebitNoteLine/cbc:LineExtensionAmount</t>
  </si>
  <si>
    <t>/DebitNote/cac:TaxTotal/cbc:TaxAmount</t>
  </si>
  <si>
    <t>2896</t>
  </si>
  <si>
    <t>2897</t>
  </si>
  <si>
    <t>Autorizaciones de comprobantes físicos</t>
  </si>
  <si>
    <t>Código de ubigeo</t>
  </si>
  <si>
    <t>Descripción de ubigeo</t>
  </si>
  <si>
    <t>Parámetros (016)</t>
  </si>
  <si>
    <t>El valor del Tag UBL es diferente al nombre del archivo</t>
  </si>
  <si>
    <t>No existe el Tag UBL o es vacío</t>
  </si>
  <si>
    <t>El valor del Tag UBL ya ha sido presentado anteriormente</t>
  </si>
  <si>
    <t>[R][C]-[0-9]{8}-[0-9]{1,5}</t>
  </si>
  <si>
    <t>El valor del Tag UBL es diferente a la fecha del nombre del archivo</t>
  </si>
  <si>
    <t>El valor del Tag UBL es mayor que el día de hoy</t>
  </si>
  <si>
    <t>El valor del Tag UBL es mayor a la "Fecha de generación del resumen"</t>
  </si>
  <si>
    <t>/SummaryDocuments/cac:AccountingSupplierParty/cbc:CustomerAssignedAccountID</t>
  </si>
  <si>
    <t>/SummaryDocuments/cac:AccountingSupplierParty/cbc:AdditionalAccountID</t>
  </si>
  <si>
    <t>El valor del Tag UBL es diferente a 6 (RUC)</t>
  </si>
  <si>
    <t>El valor del Tag UBL no puede repetirse en /SummaryDocuments</t>
  </si>
  <si>
    <t>/SummaryDocuments/sac:SummaryDocumentsLine/cbc:DocumentTypeCode</t>
  </si>
  <si>
    <t>2900</t>
  </si>
  <si>
    <t>Si el Tag UBL existe, el valor del Tag UBL es diferente al Catálogo 16</t>
  </si>
  <si>
    <t>Si "Código de tipo de nota de crédito" es 10 (Otros), existe más de un Tag UBL igual a "99"</t>
  </si>
  <si>
    <t>Si "Código de tipo de nota de crédito" es diferente de 10 (Otros) y "Tipo de otro documento relacionado" es 99, el Tag UBL es vacío</t>
  </si>
  <si>
    <t>/SummaryDocuments/sac:SummaryDocumentsLine/sac:TotalAmount</t>
  </si>
  <si>
    <t>/SummaryDocuments/sac:SummaryDocumentsLine/sac:BillingPayment/cbc:PaidAmount</t>
  </si>
  <si>
    <t>/SummaryDocuments/sac:SummaryDocumentsLine/sac:BillingPayment/cbc:InstructionID</t>
  </si>
  <si>
    <t>017: Catálogo 11</t>
  </si>
  <si>
    <t>Descripción de tipo de valor de venta</t>
  </si>
  <si>
    <t>Parámetros (017)</t>
  </si>
  <si>
    <t>Códigos de tipo de valor de venta</t>
  </si>
  <si>
    <t>/SummaryDocuments/sac:SummaryDocumentsLine/cac:AllowanceCharge/cbc:Amount</t>
  </si>
  <si>
    <t>Indicador de cargo</t>
  </si>
  <si>
    <t>/SummaryDocuments/sac:SummaryDocumentsLine/cac:AllowanceCharge/cbc:ChargeIndicator</t>
  </si>
  <si>
    <t>El valor del Tag UBL es diferente de "true"</t>
  </si>
  <si>
    <t>/SummaryDocuments/sac:SummaryDocumentsLine/cac:TaxTotal/cbc:TaxAmount</t>
  </si>
  <si>
    <t>/SummaryDocuments/sac:SummaryDocumentsLine/cac:TaxTotal/cac:TaxSubtotal/cbc:TaxAmount</t>
  </si>
  <si>
    <t>/SummaryDocuments/sac:SummaryDocumentsLine/cac:TaxTotal/cac:TaxSubtotal/cac:TaxCategory/cac:TaxScheme/cbc:ID</t>
  </si>
  <si>
    <t>/SummaryDocuments/sac:SummaryDocumentsLine/cac:TaxTotal/cac:TaxSubtotal/cac:TaxCategory/cac:TaxScheme/cbc:Name</t>
  </si>
  <si>
    <t>/SummaryDocuments/sac:SummaryDocumentsLine/cac:TaxTotal/cac:TaxSubtotal/cac:TaxCategory/cac:TaxScheme/cbc:TaxTypeCode</t>
  </si>
  <si>
    <t>Código internacional de tributo</t>
  </si>
  <si>
    <t>Si "Código de tributo" es 1000, el valor del Tag UBL es diferente a "IGV"</t>
  </si>
  <si>
    <t>Si "Código de tributo" es 2000, el valor del Tag UBL es diferente a "ISC"</t>
  </si>
  <si>
    <t>/SummaryDocuments/sac:SummaryDocumentsLine/cac:Status/cbc:ConditionCode</t>
  </si>
  <si>
    <t>El valor del Tag UBL es diferente al listado</t>
  </si>
  <si>
    <t>Descripción de estado del ítem</t>
  </si>
  <si>
    <t>018: Catálogo 19</t>
  </si>
  <si>
    <t>Parámetros (018)</t>
  </si>
  <si>
    <t>/SummaryDocuments/sac:SummaryDocumentsLine/sac:SUNATPerceptionSummaryDocumentReference/sac:SUNATPerceptionSystemCode</t>
  </si>
  <si>
    <t>019: Catálogo 22</t>
  </si>
  <si>
    <t>Descripción de regimen de percepciones</t>
  </si>
  <si>
    <t>/SummaryDocuments/sac:SummaryDocumentsLine/sac:SUNATPerceptionSummaryDocumentReference/sac:SUNATPerceptionPercent</t>
  </si>
  <si>
    <t>El valor del Tag UBL es diferente a la tasa del listado para el "Regimen de percepción"</t>
  </si>
  <si>
    <t>Regimen de percepción</t>
  </si>
  <si>
    <t>Parámetros (019)</t>
  </si>
  <si>
    <t>/SummaryDocuments/sac:SummaryDocumentsLine/sac:SUNATPerceptionSummaryDocumentReference/cbc:TotalInvoiceAmount</t>
  </si>
  <si>
    <t>/SummaryDocuments/sac:SummaryDocumentsLine/sac:SUNATPerceptionSummaryDocumentReference/sac:SUNATTotalCashed</t>
  </si>
  <si>
    <t>Monto total a cobrar incluida la percepción</t>
  </si>
  <si>
    <t>/SummaryDocuments/sac:SummaryDocumentsLine/sac:SUNATPerceptionSummaryDocumentReference/cbc:TaxableAmount</t>
  </si>
  <si>
    <t>Serie y número de correlativo del documento</t>
  </si>
  <si>
    <t>Serie y número de documento de la boleta de venta que modifica</t>
  </si>
  <si>
    <t>Tasa de la percepción</t>
  </si>
  <si>
    <t>2895</t>
  </si>
  <si>
    <t>Datos del resumen diario</t>
  </si>
  <si>
    <t>El RUC del nombre del archivo es diferente al Tag UBL</t>
  </si>
  <si>
    <t>El ID del nombre del archivo es diferente al Tag UBL</t>
  </si>
  <si>
    <t>La fecha del nombre del archivo es diferente al tag UBL</t>
  </si>
  <si>
    <t>El valor del Tag UBL es diferente a "2.0"</t>
  </si>
  <si>
    <t>El valor del Tag UBL es diferente a "1.0"</t>
  </si>
  <si>
    <t>/VoidedDocuments/cac:AccountingSupplierParty/cbc:CustomerAssignedAccountID</t>
  </si>
  <si>
    <t>/VoidedDocuments/cac:AccountingSupplierParty/cbc:AdditionalAccountID</t>
  </si>
  <si>
    <t>El valor del Tag UBL es diferente de "6" (RUC)</t>
  </si>
  <si>
    <t>Tipo de Documento del Emisor</t>
  </si>
  <si>
    <t>Datos de Línea</t>
  </si>
  <si>
    <t>El valor del Tag UBL es mayor a la fecha de envío</t>
  </si>
  <si>
    <t>El valor del Tag UBL es mayor a "Fecha de generación de la comunicación"</t>
  </si>
  <si>
    <t>El valor del Tag UBL es menor a 1</t>
  </si>
  <si>
    <t>/VoidedDocuments/sac:VoidedDocumentsLine/cbc:DocumentTypeCode</t>
  </si>
  <si>
    <t>El formato del Tag UBL es numérico de hasta 8 dígitos</t>
  </si>
  <si>
    <t>El "Tipo de documento" concatenado con "Serie del documento dado de baja" concatenado con el Tag UBL se encuentra en el listado con estado 2</t>
  </si>
  <si>
    <t>Comprobantes de pagos electrónicos</t>
  </si>
  <si>
    <t>El "Tipo de documento" concatenado con "Serie del documento dado de baja" concatenado con el Tag UBL no se encuentra en el listado</t>
  </si>
  <si>
    <t>El formato del Tag UBL es numérico hasta 5 dígitos</t>
  </si>
  <si>
    <t>Datos de guía de remisión</t>
  </si>
  <si>
    <t>El valor del Tag UBL es diferente a "2.1"</t>
  </si>
  <si>
    <t>El formato del Tag UBL es diferente a:
- [T][A-Z0-9]{3}-[0-9]{1,8}</t>
  </si>
  <si>
    <t>El valor del Tag UBL existe en el listado</t>
  </si>
  <si>
    <t>El valor del Tag UBL es diferente a "09"</t>
  </si>
  <si>
    <t>El formato del Tag UBL es diferente a:
- [T][A-Z0-9]{3}-[0-9]{1,8}
- (EG01)-[0-9]{1,8}</t>
  </si>
  <si>
    <t>El valor del Tag UBL no está en el listado</t>
  </si>
  <si>
    <t>020: Catálogo 21</t>
  </si>
  <si>
    <t>Descripción de documentos relacionados</t>
  </si>
  <si>
    <t>Parámetros (020)</t>
  </si>
  <si>
    <t>Si "Código de tipo de documento" es 04, el formato del Tag UBL es diferente a:
- [0-9]{3}-[0-9]{4}-[0-9]{4}</t>
  </si>
  <si>
    <t>El valor del Tag UBL es diferente a "6"</t>
  </si>
  <si>
    <t>Si "Tipo de documento de identidad del destinatario" es "1", el formato del Tag UBL es diferente a numérico de 8 dígitos</t>
  </si>
  <si>
    <t>Si "Tipo de documento de identidad del destinatario" es "6", el formato del Tag UBL es diferente a numérico de 11 dígitos</t>
  </si>
  <si>
    <t>Si "Tipo de documento de identidad del destinatario" es "4" o "7", el formato del Tag UBL es diferente a alfanumérico de hasta 12 caracteres</t>
  </si>
  <si>
    <t>Si "Tipo de documento de identidad del destinatario" es "0" o "A", el formato del Tag UBL es diferente a alfanumérico de hasta 15 caracteres</t>
  </si>
  <si>
    <t>Tipo de documento de identidad del destinatario</t>
  </si>
  <si>
    <t>Si el Tag UBL existe, el formato del Tag UBL es diferente a numérico de 11 dígitos</t>
  </si>
  <si>
    <t>Si el Tag UBL existe, el valor del Tag UBL no está en el listado</t>
  </si>
  <si>
    <t>Si el Tag UBL existe, el Tag UBL tiene un estado diferente a activo (ind_estado diferente "00") en el listado "Contribuyentes"</t>
  </si>
  <si>
    <t>Si el Tag UBL existe, el Tag UBL tiene un indicador de condición diferente a habido (ind_condicion diferente "00") en el listado "Contribuyentes"</t>
  </si>
  <si>
    <t>Tipo de documento de identidad del proveedor</t>
  </si>
  <si>
    <t>Tipo de documento de identidad del remitente</t>
  </si>
  <si>
    <t>Apellidos y nombres, denominacion o razon social del remitente</t>
  </si>
  <si>
    <t>Apellidos y nombres, denominacion o razon social del proveedor</t>
  </si>
  <si>
    <t>El "Número de documento de identidad del remitente" es igual al Tag UBL o el "Número de documento de identidad del destinatario" es igual al Tag UBL</t>
  </si>
  <si>
    <t>021: Catálogo 20</t>
  </si>
  <si>
    <t>Parámetros (021)</t>
  </si>
  <si>
    <t>Si "Motivo de traslado" es 02, 04 o 18, el "Número de documento de identidad del remitente" es diferente al valor del Tag UBL</t>
  </si>
  <si>
    <t>Si "Motivo de traslado" es 01, 09 o 19, el "Número de documento de identidad del remitente" es igual al valor del Tag UBL</t>
  </si>
  <si>
    <t>Código del tipo de documento relacionado</t>
  </si>
  <si>
    <t>Si "Código de tipo de documento" es 01 y "Motivo de traslado" es diferente a 08 y 09, existe el Tag UBL</t>
  </si>
  <si>
    <t>Si "Código de tipo de documento" es 04 y "Motivo de traslado" es diferente a 08 y 09, existe el Tag UBL</t>
  </si>
  <si>
    <t>Si "Motivo de traslado" es diferente 08, existe el Tag UBL</t>
  </si>
  <si>
    <t>Si "Motivo de traslado" es 08, el formato del Tag UBL es diferente a numérico de hasta 12 dígitos</t>
  </si>
  <si>
    <t>Si "Peso bruto total de la guía" existe, el valor del Tag UBL es diferente a "KGM"</t>
  </si>
  <si>
    <t>022: Catálogo 18</t>
  </si>
  <si>
    <t>Descripción de modalidad de transporte</t>
  </si>
  <si>
    <t>Parámetros (022)</t>
  </si>
  <si>
    <t>Si el valor del Tag UBL es "01", no existe "Número de RUC del transportista"</t>
  </si>
  <si>
    <t>Si el valor del Tag UBL es "02", no existe "Número de placa del vehículo"</t>
  </si>
  <si>
    <t>Si el valor del Tag UBL es "02", no existe "Número de documento de identidad del conductor"</t>
  </si>
  <si>
    <t>Si el valor del Tag UBL es "02", existe "Número de RUC transportista"</t>
  </si>
  <si>
    <t xml:space="preserve">/DespatchAdvice/cac:Shipment/cac:ShipmentStage/cac:TransportMeans/cac:RoadTransport/cbc:LicensePlateID
</t>
  </si>
  <si>
    <t>Ubigeo de partida</t>
  </si>
  <si>
    <t>Direccion completa y detallada de partida</t>
  </si>
  <si>
    <t>Ubigeo de llegada</t>
  </si>
  <si>
    <t>Direccion completa y detallada de llegada</t>
  </si>
  <si>
    <t>/DespatchAdvice/cac:DespatchLine/cbc:ID</t>
  </si>
  <si>
    <t>/Retention/cbc:IssueTime</t>
  </si>
  <si>
    <t>El formato del Tag UBL es diferente a numérico de 11 dígitos</t>
  </si>
  <si>
    <t>/Retention/cac:AgentParty/cac:PartyIdentification/cbc:ID@schemeID</t>
  </si>
  <si>
    <t>El valor del Tag UBL es diferente a 6</t>
  </si>
  <si>
    <t>Padrones de contribuyentes</t>
  </si>
  <si>
    <t>No existe ind_padrón igual a "03" en el listado para el valor del Tag UBL</t>
  </si>
  <si>
    <t>/Retention/cac:AgentParty/cac:PostalAddress/cbc:ID</t>
  </si>
  <si>
    <t>/Retention/cac:AgentParty/cac:PostalAddress/cac:Country/cbc:IdentificationCode</t>
  </si>
  <si>
    <t>Si el Tag UBL existe, el valor es diferente a "PE"</t>
  </si>
  <si>
    <t>/Retention/cac:ReceiverParty/cac:PartyIdentification/cbc:ID@schemeID</t>
  </si>
  <si>
    <t>Número de documento de identidad del emisor</t>
  </si>
  <si>
    <t>Tipo de documento de Identidad del emisor</t>
  </si>
  <si>
    <t>Nombre comercial del emisor</t>
  </si>
  <si>
    <t>Número de documento de identidad del proveedor</t>
  </si>
  <si>
    <t>Tipo de documento de Identidad del proveedor</t>
  </si>
  <si>
    <t>Nombre comercial del proveedor</t>
  </si>
  <si>
    <t>El valor del Tag UBL es igual al "Número de documento de identidad del emisor"</t>
  </si>
  <si>
    <t>Si ind_padrón es igual a "01", "02", "03" o "10" en el listado para el valor del Tag UBL</t>
  </si>
  <si>
    <t>/Retention/cac:ReceiverParty/cac:PostalAddress/cbc:ID</t>
  </si>
  <si>
    <t>/Retention/cac:ReceiverParty/cac:PostalAddress/cac:Country/cbc:IdentificationCode</t>
  </si>
  <si>
    <t>/Retention/sac:SUNATRetentionSystemCode</t>
  </si>
  <si>
    <t>023: Catálogo 23</t>
  </si>
  <si>
    <t>Tasa de retenciones</t>
  </si>
  <si>
    <t>/Retention/cbc:TotalInvoiceAmount@currencyID</t>
  </si>
  <si>
    <t>El valor del Tag UBL es diferente "PEN"</t>
  </si>
  <si>
    <t>/Retention/sac:SUNATRetentionDocumentReference/cbc:ID@schemeID</t>
  </si>
  <si>
    <t>El valor del Tag UBL es diferente a "01", "12", "07", "08", "20"</t>
  </si>
  <si>
    <t>/Retention/sac:SUNATRetentionDocumentReference/cbc:ID</t>
  </si>
  <si>
    <t>Comprobantes de pago electronicos</t>
  </si>
  <si>
    <t>/Retention/sac:SUNATRetentionDocumentReference/cbc:TotalInvoiceAmount@currencyID</t>
  </si>
  <si>
    <t>/Retention/sac:SUNATRetentionDocumentReference/cac:Payment/cbc:PaidAmount@currencyID</t>
  </si>
  <si>
    <t>Si "Tipo de documento relacionado" es diferente a "07", no existe el Tag UBL</t>
  </si>
  <si>
    <t>Si "Tipo de documento relacionado" es diferente a "07", el formato del Tag UBL es diferente a numérico de hasta 9 dígitos</t>
  </si>
  <si>
    <t>Si "Tipo de documento relacionado" es diferente a "07", el valor del Tag UBL es diferente al "Tipo de moneda del documento relacionado"</t>
  </si>
  <si>
    <t>Si el Tag UBL existe, el valor del Tag UBL es diferente a "PEN"</t>
  </si>
  <si>
    <t>/Retention/sac:SUNATRetentionDocumentReference/sac:SUNATRetentionInformation/sac:SUNATRetentionAmount@currencyID</t>
  </si>
  <si>
    <t>/Retention/sac:SUNATRetentionDocumentReference/sac:SUNATRetentionInformation/sac:SUNATNetTotalPaid@currencyID</t>
  </si>
  <si>
    <t>/Retention/sac:SUNATRetentionDocumentReference/sac:SUNATRetentionInformation/cac:ExchangeRate/cbc:SourceCurrencyCode</t>
  </si>
  <si>
    <t>Si "Tipo de documento relacionado" es diferente a "07", el valor del Tag UBL es diferente "PEN"</t>
  </si>
  <si>
    <t>/Retention/sac:SUNATRetentionDocumentReference/sac:SUNATRetentionInformation/cac:ExchangeRate/cbc:TargetCurrencyCode</t>
  </si>
  <si>
    <t>Si "Tipo de moneda del documento relacionado" es "PEN" y el Tag UBL existe, el valor del Tag UBL es diferente a "Importe de pago sin retención" multiplicado por "Tasa de retención" con una tolerancia de más/menos uno (1)</t>
  </si>
  <si>
    <t>Si "Tipo de moneda del documento relacionado" es diferente "PEN" y el Tag UBL existe, el valor del Tag UBL es diferente a "Importe de pago sin retención" multiplicado por "Tasa de retención" multiplicado por "Tipo de cambio" con una tolerancia de más/menos uno (1)</t>
  </si>
  <si>
    <t>Datos de la percepción</t>
  </si>
  <si>
    <t>Datos de la percepción (4)</t>
  </si>
  <si>
    <t>Fecha de percepción</t>
  </si>
  <si>
    <t>/Perception/cbc:IssueTime</t>
  </si>
  <si>
    <t>/Perception/cac:AgentParty/cac:PartyIdentification/cbc:ID@schemeID</t>
  </si>
  <si>
    <t>/Perception/cac:AgentParty/cac:PostalAddress/cbc:ID</t>
  </si>
  <si>
    <t>/Perception/cac:AgentParty/cac:PostalAddress/cac:Country/cbc:IdentificationCode</t>
  </si>
  <si>
    <t>/Perception/cac:ReceiverParty/cac:PartyIdentification/cbc:ID@schemeID</t>
  </si>
  <si>
    <t>/Perception/cac:ReceiverParty/cac:PostalAddress/cbc:ID</t>
  </si>
  <si>
    <t>/Perception/cac:ReceiverParty/cac:PostalAddress/cac:Country/cbc:IdentificationCode</t>
  </si>
  <si>
    <t>/Perception/sac:SUNATPerceptionSystemCode</t>
  </si>
  <si>
    <t>/Perception/cbc:TotalInvoiceAmount@currencyID</t>
  </si>
  <si>
    <t>/Perception/sac:SUNATPerceptionDocumentReference/cbc:ID@schemeID</t>
  </si>
  <si>
    <t>/Perception/sac:SUNATPerceptionDocumentReference/cbc:ID</t>
  </si>
  <si>
    <t>/Perception/sac:SUNATPerceptionDocumentReference/cbc:TotalInvoiceAmount@currencyID</t>
  </si>
  <si>
    <t>/Perception/sac:SUNATPerceptionDocumentReference/cac:Payment/cbc:PaidAmount@currencyID</t>
  </si>
  <si>
    <t>/Perception/sac:SUNATPerceptionDocumentReference/sac:SUNATPerceptionInformation/sac:SUNATPerceptionAmount@currencyID</t>
  </si>
  <si>
    <t>/Perception/sac:SUNATPerceptionDocumentReference/sac:SUNATPerceptionInformation/cac:ExchangeRate/cbc:SourceCurrencyCode</t>
  </si>
  <si>
    <t>/Perception/sac:SUNATPerceptionDocumentReference/sac:SUNATPerceptionInformation/cac:ExchangeRate/cbc:TargetCurrencyCode</t>
  </si>
  <si>
    <t>Número de documento de identidad del cliente</t>
  </si>
  <si>
    <t>Nombre comercial del cliente</t>
  </si>
  <si>
    <t>Domicilio fiscal del cliente</t>
  </si>
  <si>
    <t>El formato del Tag UBL es diferente a alfanumérico de hasta 15 caracteres</t>
  </si>
  <si>
    <t>Si "Tipo de documento de identidad del cliente" es 6, el valor del Tag UBL no está en el listado</t>
  </si>
  <si>
    <t>Si ind_padron = "02" para el "Número de documento de identidad del emisor" en el listado y ind_padron = "02" para el valor del Tag UBL en el listado</t>
  </si>
  <si>
    <t>Si ind_padron = "04" para el valor del Tag UBL en el listado</t>
  </si>
  <si>
    <t>Datos de la percepción del CPE</t>
  </si>
  <si>
    <t>/Perception/sac:SUNATTotalCashed@currencyID</t>
  </si>
  <si>
    <t>Importe total a cobrar (neto)</t>
  </si>
  <si>
    <t>El valor del Tag UBL es diferente a "01", "03", "12", "07", "08", "40"</t>
  </si>
  <si>
    <t>Si el "Tipo de documento relacionado" es "01", "03", "07" o "08" y el Tag UBL empieza con un número, el valor del Tag UBL no existe en el listado</t>
  </si>
  <si>
    <t>Si el "Tipo de documento relacionado" es "01", "07" o "08" y el Tag UBL empieza con "F", el valor del Tag UBL no existe en el listado</t>
  </si>
  <si>
    <t>Importe de cobro sin percepción</t>
  </si>
  <si>
    <t>Parámetros (014)</t>
  </si>
  <si>
    <t>&lt;&lt;&lt; REVISAR HOJA "GENERAL" &gt;&gt;&gt;</t>
  </si>
  <si>
    <t>&lt;&lt;&lt; REVISAR HOJA FIRMA &gt;&gt;&gt;</t>
  </si>
  <si>
    <t>2883</t>
  </si>
  <si>
    <t>4201</t>
  </si>
  <si>
    <t>&lt;&lt;&lt; REVISAR HOJA "FIRMA" &gt;&gt;&gt;</t>
  </si>
  <si>
    <t>&lt;&lt;&lt; REVISAR HOJA GENERAL "FIRMA" &gt;&gt;&gt;</t>
  </si>
  <si>
    <t>4207</t>
  </si>
  <si>
    <t>Si "Tipo de documento de identidad del adquiriente" es "1", el formato del Tag UBL es diferente a numérico de 8 dígitos</t>
  </si>
  <si>
    <t>4208</t>
  </si>
  <si>
    <t>Es obligatorio indicar la unidad de medida del ítem</t>
  </si>
  <si>
    <t>Debe corresponder a algún valor válido establecido en el catálogo 13</t>
  </si>
  <si>
    <t>No existe el atributo del Tag UBL</t>
  </si>
  <si>
    <t>EL monto del ISC se debe detallar a nivel de línea</t>
  </si>
  <si>
    <t>El DNI debe tener 8 caracteres numéricos</t>
  </si>
  <si>
    <t>Debe existir el tag cac:AlternativeConditionPrice</t>
  </si>
  <si>
    <t>Si el Tag UBL existe, el formato del Tag UBL es diferente a: 
- [T][0-9]{3}-[0-9]{1,8}
- [0-9]{4}-[0-9]{1,8}
- [EG][0-9]{2}-[0-9]{1,8}
- [G][0-9]{3}-[0-9]{1,8}</t>
  </si>
  <si>
    <t>El tag UBL esta vacío</t>
  </si>
  <si>
    <t>No existe el Tag UBL o es vacio</t>
  </si>
  <si>
    <t>Si "Tipo de documento relacionado" es diferente a "07", no existe el Tag UBL o es vacío</t>
  </si>
  <si>
    <t>El valor del Tag UBL es mayor a dos días de la fecha de envío del comprobante</t>
  </si>
  <si>
    <t>El valor del Tag UBL es diferente al RUC del nombre del XML</t>
  </si>
  <si>
    <t>Si existe el "Número de la guía de remisión relacionada", el formato del Tag UBL es diferente de "09" o "31"</t>
  </si>
  <si>
    <t>Si el Tag UBL existe, el valor del Tag UBL debe estar en el listado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</si>
  <si>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</si>
  <si>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</si>
  <si>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</si>
  <si>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El valor del Tag UBL tiene un ind_estado diferente "00" en el listado</t>
  </si>
  <si>
    <t>El valor del Tag UBL es diferente de "1.1"</t>
  </si>
  <si>
    <t>Si el Tag UBL existe, el valor del Tag UBL es diferente a PE</t>
  </si>
  <si>
    <t>La moneda de los totales de línea y totales de comprobantes es diferente al valor del Tag UBL</t>
  </si>
  <si>
    <t>El valor del Tag UBL es vacío</t>
  </si>
  <si>
    <t>Si "Tipo de documento de identidad del adquiriente" es RUC (6), el formato del Tag UBL es diferente a numérico de 11 dígitos</t>
  </si>
  <si>
    <t>El valor del Tag UBL esta vacío</t>
  </si>
  <si>
    <t>/Retention/sac:SUNATTotalPaid</t>
  </si>
  <si>
    <t>/Retention/sac:SUNATTotalPaid@currencyID</t>
  </si>
  <si>
    <t>2901</t>
  </si>
  <si>
    <t>2917</t>
  </si>
  <si>
    <t>2916</t>
  </si>
  <si>
    <t>2902</t>
  </si>
  <si>
    <t>2903</t>
  </si>
  <si>
    <t>2904</t>
  </si>
  <si>
    <t>2905</t>
  </si>
  <si>
    <t>2906</t>
  </si>
  <si>
    <t>2918</t>
  </si>
  <si>
    <t>2907</t>
  </si>
  <si>
    <t>2908</t>
  </si>
  <si>
    <t>2909</t>
  </si>
  <si>
    <t>2910</t>
  </si>
  <si>
    <t>2911</t>
  </si>
  <si>
    <t>2919</t>
  </si>
  <si>
    <t>2912</t>
  </si>
  <si>
    <t>2913</t>
  </si>
  <si>
    <t>2914</t>
  </si>
  <si>
    <t>2915</t>
  </si>
  <si>
    <t>2880</t>
  </si>
  <si>
    <t>Es obligatorio ingresar el peso bruto total de la guía</t>
  </si>
  <si>
    <t>2881</t>
  </si>
  <si>
    <t>Es obligatorio indicar la unidad de medida del Peso Total de la guía</t>
  </si>
  <si>
    <t>El valor del tag no cumple con el formato establecido</t>
  </si>
  <si>
    <t>El código ingresado como estado del ítem no existe en el catálogo</t>
  </si>
  <si>
    <t>El Número de comprobante de fin de rango debe ser igual o mayor al de inicio</t>
  </si>
  <si>
    <t>Si "Peso bruto total de la guía" existe, no existe el atributo del Tag UBL</t>
  </si>
  <si>
    <t>Si ind_padron = "03" para el valor del Tag UBL en el listado</t>
  </si>
  <si>
    <t>Datos de la Nota de Débito</t>
  </si>
  <si>
    <t>2920</t>
  </si>
  <si>
    <t>El formato del Tag UBL es diferente a numérico de 6 dígitos</t>
  </si>
  <si>
    <t>El valor del Tag UBL es diferente al Tag anterior</t>
  </si>
  <si>
    <t>El formato del Tag UBL es diferente de decimal positivo de 12 enteros y hasta 10 decimales</t>
  </si>
  <si>
    <t>El formato del Tag UBL es diferente de numérico de hasta 3 dígitos; o, es igual cero.</t>
  </si>
  <si>
    <t>Si el Tag UBL existe, el formato del Tag UBL es diferente de decimal positivo de 12 enteros y hasta 10 decimales</t>
  </si>
  <si>
    <t>Si el Tag UBL existe, el formato del Tag UBL es diferente de decimal positivo de 12 enteros y hasta 2 decimales</t>
  </si>
  <si>
    <t>El formato del Tag UBL es numérico positivo hasta 5 dígitos</t>
  </si>
  <si>
    <t>El formato del Tag UBL es diferente a decimal positivo de 12 enteros y 2 decimales o es cero (0)</t>
  </si>
  <si>
    <t>Si el Tag UBL existe, el formato del Tag UBL es diferente a decimal positivo de 12 enteros y 2 decimales o es cero (0)</t>
  </si>
  <si>
    <t>Si el Tag UBL existe, el formato del Tag UBL es diferente a decimal positivo de 4 enteros y 6 decimales o es cero (0)</t>
  </si>
  <si>
    <t>Si "Tipo de documento relacionado" es diferente a "07", el formato del Tag UBL es diferente a decimal positivo de 12 enteros y 2 decimales o es cero (0)</t>
  </si>
  <si>
    <t>El valor del Tag UBL es cero (0)</t>
  </si>
  <si>
    <t>El valor de Tag UBL es diferente a la suma de "Importe retenido", sin considerar los tipos de documentos “07” y “20”.</t>
  </si>
  <si>
    <t>Si el "Tipo de documento relacionado" es "01", "03", "07" o "08" y el Tag UBL empieza con "E001" o "EB01", el valor del Tag UBL no existe en el listado</t>
  </si>
  <si>
    <t>/Perception/sac:SUNATPerceptionDocumentReference/sac:SUNATPerceptionInformation/sac:SUNATNetTotalCashed</t>
  </si>
  <si>
    <t>/Perception/sac:SUNATPerceptionDocumentReference/sac:SUNATPerceptionInformation/sac:SUNATNetTotalCashed@currencyID</t>
  </si>
  <si>
    <t>El Tag UBL es vacío</t>
  </si>
  <si>
    <t xml:space="preserve">/DespatchAdvice/cac:DespatchLine/cac:OrderLineReference/cbc:ID </t>
  </si>
  <si>
    <t>/CreditNote/cac:LegalMonetaryTotal/cbc:PayableAmount</t>
  </si>
  <si>
    <t>/CreditNote/cac:LegalMonetaryTotal/cbc:ChargeTotalAmount</t>
  </si>
  <si>
    <t>Si el Tag UBL existe, el valor del Tag UBL es de mes/año (periodo) diferente a otra fecha de pago en /Retention</t>
  </si>
  <si>
    <t>El formato del Tag UBL es diferente a alfanumérico de hasta 20 caracteres  (se considera cualquier carácter diferente a salto de línea)</t>
  </si>
  <si>
    <t>Si existe el Tag UBL, el formato del Tag UBL es diferente a decimal positivo de 12 enteros y 3 decimales</t>
  </si>
  <si>
    <t>El formato del Tag UBL es diferente a alfanumérico de entre 6 y 30 caracteres  (se considera cualquier carácter no permite "whitespace character": espacio, salto de línea, fin de línea, tab, etc.)</t>
  </si>
  <si>
    <t>/DebitNote/cac:RequestedMonetaryTotal/cbc:ChargeTotalAmount</t>
  </si>
  <si>
    <t>/DebitNote/cac:RequestedMonetaryTotal/cbc:PayableAmount</t>
  </si>
  <si>
    <r>
      <t xml:space="preserve">016: </t>
    </r>
    <r>
      <rPr>
        <sz val="11"/>
        <color theme="1"/>
        <rFont val="Calibri"/>
        <family val="2"/>
        <scheme val="minor"/>
      </rPr>
      <t xml:space="preserve">Catálogo 13 </t>
    </r>
  </si>
  <si>
    <t>El tag ID esta vacío</t>
  </si>
  <si>
    <t>El tag DocumentTypeCode es vacío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</si>
  <si>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</si>
  <si>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</si>
  <si>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</si>
  <si>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</si>
  <si>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</si>
  <si>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</si>
  <si>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</si>
  <si>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</si>
  <si>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</si>
  <si>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</si>
  <si>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</si>
  <si>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</si>
  <si>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Sólo enviar información para el tipos de servicios públicos 1 o 2</t>
  </si>
  <si>
    <t>2928</t>
  </si>
  <si>
    <t>El valor del Tag no cumple con el tipo y longitud esperada</t>
  </si>
  <si>
    <t>2929</t>
  </si>
  <si>
    <t>Debe remitir información del número de teléfono para el código de servicios de telecomunicaciones informado</t>
  </si>
  <si>
    <t>2930</t>
  </si>
  <si>
    <t>2931</t>
  </si>
  <si>
    <t>2932</t>
  </si>
  <si>
    <t>Es obligatorio informar el código de tarifa contratada para el tipo servicio público informado</t>
  </si>
  <si>
    <t>2933</t>
  </si>
  <si>
    <t>2934</t>
  </si>
  <si>
    <t>2935</t>
  </si>
  <si>
    <t>Es obligatorio informar el detalle de la potencia contratada</t>
  </si>
  <si>
    <t>2936</t>
  </si>
  <si>
    <t>Sólo enviar información para el tipo de servicios público 1</t>
  </si>
  <si>
    <t>2937</t>
  </si>
  <si>
    <t>2938</t>
  </si>
  <si>
    <t>2939</t>
  </si>
  <si>
    <t>2940</t>
  </si>
  <si>
    <t xml:space="preserve">Es obligatorio informar el tipo de medidor </t>
  </si>
  <si>
    <t>2941</t>
  </si>
  <si>
    <t>2942</t>
  </si>
  <si>
    <t>2943</t>
  </si>
  <si>
    <t>Es obligatorio informar el número del medidor</t>
  </si>
  <si>
    <t>2944</t>
  </si>
  <si>
    <t>2945</t>
  </si>
  <si>
    <t>2946</t>
  </si>
  <si>
    <t>2947</t>
  </si>
  <si>
    <t>No existe el detalle del número del medidor</t>
  </si>
  <si>
    <t>2948</t>
  </si>
  <si>
    <t>2949</t>
  </si>
  <si>
    <t>2950</t>
  </si>
  <si>
    <t>2951</t>
  </si>
  <si>
    <t>2952</t>
  </si>
  <si>
    <t>2953</t>
  </si>
  <si>
    <t>2954</t>
  </si>
  <si>
    <t>2955</t>
  </si>
  <si>
    <t>El formato ingresado en el tag cac:InvoiceLine/cac:Allowancecharge/cbc:Amount no cumple con el formato establecido</t>
  </si>
  <si>
    <t>2956</t>
  </si>
  <si>
    <t>2957</t>
  </si>
  <si>
    <t>El valor del tag no corresponde al esperado.</t>
  </si>
  <si>
    <t>2958</t>
  </si>
  <si>
    <t>2959</t>
  </si>
  <si>
    <t>El valor del atributo del tag cac:TaxTotal/cac:TaxSubtotal/cac:TaxCategory/cbc:ID/ no corresponde al esperado.</t>
  </si>
  <si>
    <t>2960</t>
  </si>
  <si>
    <t>2961</t>
  </si>
  <si>
    <t>2962</t>
  </si>
  <si>
    <t>El valor del atributo del tag cac:TaxTotal/cac:TaxSubtotal/cac:TaxCategory/cac:TaxScheme/cbc:ID no corresponde al esperado.</t>
  </si>
  <si>
    <t>2963</t>
  </si>
  <si>
    <t>2964</t>
  </si>
  <si>
    <t>2965</t>
  </si>
  <si>
    <t>La sumatoria de otros tributos no corresponde al total</t>
  </si>
  <si>
    <t>2966</t>
  </si>
  <si>
    <t>Sólo se puede indicar el códigos 55 del catálogo 53</t>
  </si>
  <si>
    <t>2967</t>
  </si>
  <si>
    <t>Los importes de otros cargos a nivel de línea no corresponden a la suma total.</t>
  </si>
  <si>
    <t>2968</t>
  </si>
  <si>
    <t>2969</t>
  </si>
  <si>
    <t>Si "Motivo de traslado" es 13, no existe el Tag UBL o es vacío</t>
  </si>
  <si>
    <t>No existe ind_padrón igual a "01" o “02” en el listado para el valor del Tag UBL.</t>
  </si>
  <si>
    <t>El dato ingresado en sac:SUNATTotalPaidBeforeRounding debe ser numérico mayor a cero</t>
  </si>
  <si>
    <t>Si existe tag sac:SUNATTotalPaidBeforeRounding debe existir tag cbc:PayableRoundingAmount</t>
  </si>
  <si>
    <t>Importe total pagado antes de redondeo debe ser igual a la suma de los importes pagados por cada documento relacionado</t>
  </si>
  <si>
    <t>El valor de la moneda del Importe total pagado antes de redondeo debe ser PEN</t>
  </si>
  <si>
    <t>El dato ingresado en cbc:PayableRoundingAmount debe ser numérico valido</t>
  </si>
  <si>
    <t>Si existe tag cbc:PayableRoundingAmount debe existir tag sac:SUNATTotalPaidBeforeRounding</t>
  </si>
  <si>
    <t>El valor para el ajuste por redondeo no es válido</t>
  </si>
  <si>
    <t>El valor de la moneda del Ajuste por redondeo debe ser PEN</t>
  </si>
  <si>
    <t>Importe total pagado debe ser igual a la suma del Importe total pagado antes de redondeo mas el Ajuste por redondeo</t>
  </si>
  <si>
    <t>El dato ingresado en sac:SUNATTotalCashedBeforeRounding debe ser numérico mayor a cero</t>
  </si>
  <si>
    <t>Si existe tag sac:SUNATTotalCashedBeforeRounding debe existir tag cbc:PayableRoundingAmount</t>
  </si>
  <si>
    <t>Importe total cobrado antes de redondeo debe ser igual a la suma de los importes cobrados por cada documento relacionado</t>
  </si>
  <si>
    <t>El valor de la moneda del Importe total cobrado antes de redondeo debe ser PEN</t>
  </si>
  <si>
    <t>Si existe tag cbc:PayableRoundingAmount debe existir tag sac:SUNATTotalCashedBeforeRounding</t>
  </si>
  <si>
    <t>Importe total cobrado debe ser igual a la suma del Importe total cobrado antes de redondeo mas el Ajuste por redondeo</t>
  </si>
  <si>
    <t>Solo se acepta comprobantes con fecha de emisión hasta el 28/02/2014 si la tasa del comprobante de retencion 6%</t>
  </si>
  <si>
    <t>2970</t>
  </si>
  <si>
    <t>2971</t>
  </si>
  <si>
    <t>2972</t>
  </si>
  <si>
    <t>2973</t>
  </si>
  <si>
    <t>2974</t>
  </si>
  <si>
    <t>2975</t>
  </si>
  <si>
    <t>2976</t>
  </si>
  <si>
    <t>2977</t>
  </si>
  <si>
    <t>2978</t>
  </si>
  <si>
    <t>2979</t>
  </si>
  <si>
    <t>2980</t>
  </si>
  <si>
    <t>2981</t>
  </si>
  <si>
    <t>2982</t>
  </si>
  <si>
    <t>2983</t>
  </si>
  <si>
    <t>2984</t>
  </si>
  <si>
    <t>2985</t>
  </si>
  <si>
    <t>Si "Motivo de traslado" es 08, no existe el Tag UBL</t>
  </si>
  <si>
    <t>Si el Tag UBL existe, el formato del Tag UBL es diferente a alfanumérico de hasta 16 caracteres</t>
  </si>
  <si>
    <t>http://webinei.inei.gob.pe:8080/sisconcode/proyecto/index.htm?proyectoTitulo=UBIGEO&amp;proyectoId=3</t>
  </si>
  <si>
    <t>El valor del Tag UBL es diferente de "2.1"</t>
  </si>
  <si>
    <t>/invoice/cbc:DueDate</t>
  </si>
  <si>
    <t>4231</t>
  </si>
  <si>
    <t>El código de Ubigeo no existe en el listado.</t>
  </si>
  <si>
    <t>an..2</t>
  </si>
  <si>
    <t>El formato del Tag UBL es diferente de numérico de hasta 3 dígitos</t>
  </si>
  <si>
    <t>4232</t>
  </si>
  <si>
    <t>La sumatoria de los IGV de línea no corresponden al total</t>
  </si>
  <si>
    <t>/Invoice/cac:LegalMonetaryTotal/cbc:LineExtensionAmount</t>
  </si>
  <si>
    <t>/Invoice/cac:LegalMonetaryTotal/cbc:TaxInclusiveAmount</t>
  </si>
  <si>
    <t>Importe total de la venta, cesión en uso o del servicio prestado</t>
  </si>
  <si>
    <t>Código de tipo de servicio público</t>
  </si>
  <si>
    <t>Energía eléctrica</t>
  </si>
  <si>
    <t>Agua</t>
  </si>
  <si>
    <t>Cable</t>
  </si>
  <si>
    <t>Internet</t>
  </si>
  <si>
    <t>Otros servicios regulados por OSIPTEL</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</si>
  <si>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</si>
  <si>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</si>
  <si>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</si>
  <si>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</si>
  <si>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</si>
  <si>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</si>
  <si>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</si>
  <si>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</si>
  <si>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Emisor</t>
  </si>
  <si>
    <t>Nodo</t>
  </si>
  <si>
    <t>/SummaryDocuments/cac:AccountingSupplierParty</t>
  </si>
  <si>
    <t>07.1</t>
  </si>
  <si>
    <t>07.2</t>
  </si>
  <si>
    <t>/SummaryDocuments/sac:SummaryDocumentsLine</t>
  </si>
  <si>
    <t>Boleta de venta</t>
  </si>
  <si>
    <t>Tipo de Comprobante</t>
  </si>
  <si>
    <t>El valor del Tag UBL es diferente a 03, 07, 08</t>
  </si>
  <si>
    <t xml:space="preserve">Si el comprobante existe en el listado: 
el comprobante tiene el estado igual a (0 ó 2) </t>
  </si>
  <si>
    <t>2987</t>
  </si>
  <si>
    <t>/SummaryDocuments/sac:SummaryDocumentsLine/cac:AccountingCustomerParty</t>
  </si>
  <si>
    <t>Número de documento de Identidad</t>
  </si>
  <si>
    <t>Tipo de documento de Identidad</t>
  </si>
  <si>
    <t>Comprobante de referencia</t>
  </si>
  <si>
    <t>/SummaryDocuments/sac:SummaryDocumentsLine/cac:BillingReference</t>
  </si>
  <si>
    <t>/SummaryDocuments/sac:SummaryDocumentsLine/cac:BillingReference/cac:InvoiceDocumentReference/cbc:DocumentTypeCode</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</si>
  <si>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</si>
  <si>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</si>
  <si>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</si>
  <si>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</si>
  <si>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2990</t>
  </si>
  <si>
    <t>Informacion de percepcion</t>
  </si>
  <si>
    <t>/SummaryDocuments/sac:SummaryDocumentsLine/sac:SUNATPerceptionSummaryDocumentReference</t>
  </si>
  <si>
    <t>2986</t>
  </si>
  <si>
    <t>El formato del Tag UBL es diferente a númerico de 12 enteros y 2 decimales</t>
  </si>
  <si>
    <t>El valor del Tag UBL es menor o igual a cero (0)</t>
  </si>
  <si>
    <t>/SummaryDocuments/sac:SummaryDocumentsLine/sac:BillingPayment</t>
  </si>
  <si>
    <t>Solo de corresponder. Sumatoria de valor de venta de las operaciones gravadas con IGV
sac:SummaryDocumentsLine/sac:BillingPayment/cbc:InstructionID[text()='01']</t>
  </si>
  <si>
    <t>Total valor de venta</t>
  </si>
  <si>
    <t>Solo de corresponder. Sumatoria de valor de venta de las operaciones exoneradas con IGV
sac:SummaryDocumentsLine/sac:BillingPayment/cbc:InstructionID[text()='02']</t>
  </si>
  <si>
    <t>Solo de corresponder. Sumatoria de valor de venta de las operaciones inafectas con IGV
sac:SummaryDocumentsLine/sac:BillingPayment/cbc:InstructionID[text()='03']</t>
  </si>
  <si>
    <t>sac:SummaryDocumentsLine/sac:BillingPayment/cbc:InstructionID[text()='05']</t>
  </si>
  <si>
    <t>Total Valor Venta</t>
  </si>
  <si>
    <t>Sumatoria otros cargos del item</t>
  </si>
  <si>
    <t>/SummaryDocuments/sac:SummaryDocumentsLine/cac:AllowanceCharge</t>
  </si>
  <si>
    <t>IGV</t>
  </si>
  <si>
    <t>/SummaryDocuments/sac:SummaryDocumentsLine/cac:TaxTotal</t>
  </si>
  <si>
    <t>ISC</t>
  </si>
  <si>
    <t>/SummaryDocuments/sac:SummaryDocumentsLine/cac:TaxTotal/cac:TaxSubtotal/cac:TaxCategory/cac:TaxScheme/cbc:ID = 2000</t>
  </si>
  <si>
    <t>Otros tributos</t>
  </si>
  <si>
    <t>/SummaryDocuments/sac:SummaryDocumentsLine/cac:TaxTotal/cac:TaxSubtotal/cac:TaxCategory/cac:TaxScheme/cbc:ID = 9999</t>
  </si>
  <si>
    <t>Comprobante de Servicio Publico no se encuenta registrado en sunat</t>
  </si>
  <si>
    <t>Fecha de emision del comprobante no coincide con la fecha de emision consignada en la comunicación</t>
  </si>
  <si>
    <t>El tipo de documento modificado por la Nota de debito debe ser Servicio Publico electronico</t>
  </si>
  <si>
    <t>2991</t>
  </si>
  <si>
    <t>El tipo de documento modificado por la Nota de credito debe ser comprobante de servicio publico</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</si>
  <si>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</si>
  <si>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</si>
  <si>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</si>
  <si>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</si>
  <si>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</si>
  <si>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FRE</t>
  </si>
  <si>
    <t>E</t>
  </si>
  <si>
    <t>Gratuito</t>
  </si>
  <si>
    <t>El dato ingresado  en el tipo de documento de identidad del receptor no cumple con el estandar o no esta permitido.</t>
  </si>
  <si>
    <t>El dato ingresado no cumple con el estandar</t>
  </si>
  <si>
    <t>El nombre o razon social del emisor no cumple con el estandar</t>
  </si>
  <si>
    <t>A3</t>
  </si>
  <si>
    <t>/SummaryDocuments/sac:SummaryDocumentsLine/sac:SUNATPerceptionSummaryDocumentReference/cbc:TotalInvoiceAmount@currencyID</t>
  </si>
  <si>
    <t>El valor de la propiedad no existe o es diferente "PEN"</t>
  </si>
  <si>
    <t>/SummaryDocuments/sac:SummaryDocumentsLine/sac:SUNATPerceptionSummaryDocumentReference/sac:SUNATTotalCashed@currencyID</t>
  </si>
  <si>
    <t>No existe el Tag UBL o es vacío o el valor del Tagl UBL es diferente al RUC del nombre del archivo</t>
  </si>
  <si>
    <t>Anexo V</t>
  </si>
  <si>
    <t>Anexo N.°8 : Catálogo de códigos</t>
  </si>
  <si>
    <t>Factura</t>
  </si>
  <si>
    <t>Carta de porte aéreo</t>
  </si>
  <si>
    <t>Nota de crédito</t>
  </si>
  <si>
    <t>Nota de débito</t>
  </si>
  <si>
    <t>Guía de remisión remitente</t>
  </si>
  <si>
    <t>Ticket de máquina registradora</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</si>
  <si>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</si>
  <si>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</si>
  <si>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</si>
  <si>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</si>
  <si>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Documentos emitidos por las AFP</t>
  </si>
  <si>
    <t>Comprobante de retención</t>
  </si>
  <si>
    <t>Conocimiento de embarque por el servicio de transporte de carga marítima</t>
  </si>
  <si>
    <t>Certificado de pago de regalías emitidas por PERUPETRO S.A.</t>
  </si>
  <si>
    <t>Guía de remisión transportista</t>
  </si>
  <si>
    <t>Documentos que emitan los concesionarios del servicio de revisiones técnicas</t>
  </si>
  <si>
    <t xml:space="preserve">Comprobante de Percepción </t>
  </si>
  <si>
    <t>Comprobante de Percepción – Venta interna ( físico - formato impreso)</t>
  </si>
  <si>
    <t>Boleto de compañías de aviación transporte aéreo no regular</t>
  </si>
  <si>
    <t>Documentos emitidos por centros educativos y culturales, universidades, asociaciones y fundaciones</t>
  </si>
  <si>
    <t>Comprobante de pago SEAE</t>
  </si>
  <si>
    <t>Guía de remisión remitente complementaria</t>
  </si>
  <si>
    <t>Guía de remisión transportista complementaria</t>
  </si>
  <si>
    <t>Código de tipos de tributos y otros conceptos</t>
  </si>
  <si>
    <t>Nombre</t>
  </si>
  <si>
    <t>IGV Impuesto General a las Ventas</t>
  </si>
  <si>
    <t>Impuesto a la Venta Arroz Pilado</t>
  </si>
  <si>
    <t>IVAP</t>
  </si>
  <si>
    <t>ISC Impuesto Selectivo al Consumo</t>
  </si>
  <si>
    <t>EXP</t>
  </si>
  <si>
    <t>GRA</t>
  </si>
  <si>
    <t>EXO</t>
  </si>
  <si>
    <t>INA</t>
  </si>
  <si>
    <t>Documento Nacional de Identidad</t>
  </si>
  <si>
    <t>Carnet de extranjería</t>
  </si>
  <si>
    <t>Registro Unico de Contributentes</t>
  </si>
  <si>
    <t>Pasaporte</t>
  </si>
  <si>
    <t>Cédula Diplomática de identidad</t>
  </si>
  <si>
    <t>B</t>
  </si>
  <si>
    <t>DOC.IDENT.PAIS.RESIDENCIA-NO.D</t>
  </si>
  <si>
    <t>Tax Identification Number - TIN – Doc Trib PP.NN</t>
  </si>
  <si>
    <t>D</t>
  </si>
  <si>
    <t>Identification Number - IN – Doc Trib PP. JJ</t>
  </si>
  <si>
    <t xml:space="preserve">TAM- Tarjeta Andina de Migración </t>
  </si>
  <si>
    <t>Exportación de Bienes o Servicios</t>
  </si>
  <si>
    <t>Ajustes de operaciones de exportación</t>
  </si>
  <si>
    <t>Ajustes afectos al IVAP</t>
  </si>
  <si>
    <t>Códigos de tipo de valor de venta (Resumen diario de boletas y notas)</t>
  </si>
  <si>
    <t>Total valor de venta - operaciones exportadas</t>
  </si>
  <si>
    <r>
      <t xml:space="preserve">Leyenda: </t>
    </r>
    <r>
      <rPr>
        <sz val="10"/>
        <color rgb="FF000000"/>
        <rFont val="Calibri"/>
        <family val="2"/>
        <scheme val="minor"/>
      </rPr>
      <t>Operación sujeta a detracción</t>
    </r>
  </si>
  <si>
    <r>
      <t xml:space="preserve">Detracciones: </t>
    </r>
    <r>
      <rPr>
        <sz val="10"/>
        <color rgb="FF000000"/>
        <rFont val="Calibri"/>
        <family val="2"/>
        <scheme val="minor"/>
      </rPr>
      <t>CODIGO DE BB Y SS SUJETOS A DETRACCION</t>
    </r>
  </si>
  <si>
    <r>
      <t xml:space="preserve">Detracciones: </t>
    </r>
    <r>
      <rPr>
        <sz val="10"/>
        <color rgb="FF000000"/>
        <rFont val="Calibri"/>
        <family val="2"/>
        <scheme val="minor"/>
      </rPr>
      <t>NUMERO DE CTA EN EL BN</t>
    </r>
  </si>
  <si>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</si>
  <si>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</si>
  <si>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r>
      <t xml:space="preserve">Detracciones: </t>
    </r>
    <r>
      <rPr>
        <sz val="10"/>
        <color rgb="FF000000"/>
        <rFont val="Calibri"/>
        <family val="2"/>
        <scheme val="minor"/>
      </rPr>
      <t>Recursos Hidrobiológicos -Lugar de descarga</t>
    </r>
  </si>
  <si>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</si>
  <si>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</si>
  <si>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</si>
  <si>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r>
      <t xml:space="preserve">Detracciones: </t>
    </r>
    <r>
      <rPr>
        <sz val="10"/>
        <color rgb="FF000000"/>
        <rFont val="Calibri"/>
        <family val="2"/>
        <scheme val="minor"/>
      </rPr>
      <t>Transporte Bienes vía terrestre – punto de origen</t>
    </r>
  </si>
  <si>
    <r>
      <t xml:space="preserve">Detracciones: </t>
    </r>
    <r>
      <rPr>
        <sz val="10"/>
        <color rgb="FF000000"/>
        <rFont val="Calibri"/>
        <family val="2"/>
        <scheme val="minor"/>
      </rPr>
      <t>Transporte Bienes vía terrestre – punto destino</t>
    </r>
  </si>
  <si>
    <r>
      <t xml:space="preserve">Detracciones: </t>
    </r>
    <r>
      <rPr>
        <sz val="10"/>
        <color rgb="FF000000"/>
        <rFont val="Calibri"/>
        <family val="2"/>
        <scheme val="minor"/>
      </rPr>
      <t>Transporte Bienes vía terrestre – valor referencial preliminar</t>
    </r>
  </si>
  <si>
    <t>Primera venta de mercancia identificable entre usuarios de la zona comercial</t>
  </si>
  <si>
    <t>Venta exonerada del IGV-ISC-IPM. Prohibida la venta fuera de la zona comercial de Tacna</t>
  </si>
  <si>
    <t>Valor referencial unitario en operaciones no onerosas (Gratuitas)</t>
  </si>
  <si>
    <t>Exportación de bienes</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</si>
  <si>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</si>
  <si>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</si>
  <si>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</si>
  <si>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</si>
  <si>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</si>
  <si>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</si>
  <si>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</si>
  <si>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</si>
  <si>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Venta</t>
  </si>
  <si>
    <t xml:space="preserve">Venta sujeta a confirmación del comprador   </t>
  </si>
  <si>
    <t>Compra</t>
  </si>
  <si>
    <t>Traslado entre establecimientos de la misma empresa</t>
  </si>
  <si>
    <t>Traslado emisor itinerante CP</t>
  </si>
  <si>
    <t>Importación</t>
  </si>
  <si>
    <t>Traslado a zona primaria</t>
  </si>
  <si>
    <t>Numeración DAM</t>
  </si>
  <si>
    <t>Número de orden de entrega</t>
  </si>
  <si>
    <t>Número SCOP</t>
  </si>
  <si>
    <t>Número de manifiesto de carga</t>
  </si>
  <si>
    <t>Número de constancia de detracción</t>
  </si>
  <si>
    <t>Percepción Venta Interna</t>
  </si>
  <si>
    <t>Percepción a la adquisición de combustible</t>
  </si>
  <si>
    <t>Percepción realizada al agente de percepción con tasa especial</t>
  </si>
  <si>
    <t>Tasa 6%</t>
  </si>
  <si>
    <t>Código de tarifa</t>
  </si>
  <si>
    <t>Servicio aplicable</t>
  </si>
  <si>
    <t>L007</t>
  </si>
  <si>
    <t>BT4</t>
  </si>
  <si>
    <t>L008</t>
  </si>
  <si>
    <t>BT5A</t>
  </si>
  <si>
    <t>L011</t>
  </si>
  <si>
    <t>BT5C-AP</t>
  </si>
  <si>
    <t>L012</t>
  </si>
  <si>
    <t>BT5D</t>
  </si>
  <si>
    <t>L013</t>
  </si>
  <si>
    <t>BT5E</t>
  </si>
  <si>
    <t>L014</t>
  </si>
  <si>
    <t>BT7</t>
  </si>
  <si>
    <t>L015</t>
  </si>
  <si>
    <t>BT8</t>
  </si>
  <si>
    <t>Sistema de Codificación Común de las Naciones Unidas - UNSPSC v14_0801 (nivel 3)</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</si>
  <si>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</si>
  <si>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</si>
  <si>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</si>
  <si>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</si>
  <si>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</si>
  <si>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</si>
  <si>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</si>
  <si>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</si>
  <si>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</si>
  <si>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</si>
  <si>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</si>
  <si>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</si>
  <si>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Venta interna</t>
  </si>
  <si>
    <t>Factura, Boletas</t>
  </si>
  <si>
    <t>Venta Interna - Sustenta Gastos Deducibles Persona Natural</t>
  </si>
  <si>
    <t>Factura </t>
  </si>
  <si>
    <t>Exportación de Bienes</t>
  </si>
  <si>
    <t>Exportación de Servicios – Prestación servicios realizados íntegramente en el país</t>
  </si>
  <si>
    <t>Exportación de Servicios – Prestación de servicios de hospedaje No Domiciliado</t>
  </si>
  <si>
    <t>Exportación de Servicios – Transporte de navieras</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</si>
  <si>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</si>
  <si>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</si>
  <si>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</si>
  <si>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</si>
  <si>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</si>
  <si>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</si>
  <si>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</si>
  <si>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</si>
  <si>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</si>
  <si>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Operaciones con Carta de porte aéreo (emitidas en el ámbito nacional)</t>
  </si>
  <si>
    <t>Operaciones de Transporte ferroviario de pasajeros</t>
  </si>
  <si>
    <t>Operación Sujeta a Detracción</t>
  </si>
  <si>
    <t>Operación Sujeta a Detracción- Recursos Hidrobiológicos</t>
  </si>
  <si>
    <t>Operación Sujeta a Percepción</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</si>
  <si>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</si>
  <si>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</si>
  <si>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</si>
  <si>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</si>
  <si>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</si>
  <si>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</si>
  <si>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</si>
  <si>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Nível</t>
  </si>
  <si>
    <t>00</t>
  </si>
  <si>
    <t>45</t>
  </si>
  <si>
    <t>FISE</t>
  </si>
  <si>
    <t>46</t>
  </si>
  <si>
    <t>Recargo al consumo y/o propinas</t>
  </si>
  <si>
    <t>47</t>
  </si>
  <si>
    <t>48</t>
  </si>
  <si>
    <t>49</t>
  </si>
  <si>
    <t>Percepción venta interna</t>
  </si>
  <si>
    <t>Códigos de bienes y servicios sujetos a detracciones</t>
  </si>
  <si>
    <t>001</t>
  </si>
  <si>
    <t>Azúcar y melaza de caña</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</si>
  <si>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</si>
  <si>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</si>
  <si>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</si>
  <si>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</si>
  <si>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</si>
  <si>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</si>
  <si>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</si>
  <si>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</si>
  <si>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</si>
  <si>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</si>
  <si>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</si>
  <si>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</si>
  <si>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</si>
  <si>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</si>
  <si>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012</t>
  </si>
  <si>
    <t>Intermediación laboral y tercerización</t>
  </si>
  <si>
    <t>014</t>
  </si>
  <si>
    <t>Carnes y despojos comestibles</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</si>
  <si>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</si>
  <si>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</si>
  <si>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</si>
  <si>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</si>
  <si>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</si>
  <si>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</si>
  <si>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</si>
  <si>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</si>
  <si>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</si>
  <si>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</si>
  <si>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024</t>
  </si>
  <si>
    <t>Comisión mercantil</t>
  </si>
  <si>
    <t>025</t>
  </si>
  <si>
    <t>Fabricación de bienes por encargo</t>
  </si>
  <si>
    <t>026</t>
  </si>
  <si>
    <t>Servicio de transporte de personas</t>
  </si>
  <si>
    <t>030</t>
  </si>
  <si>
    <t>Contratos de construcción</t>
  </si>
  <si>
    <t>031</t>
  </si>
  <si>
    <t>Oro gravado con el IGV</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</si>
  <si>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</si>
  <si>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</si>
  <si>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</si>
  <si>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</si>
  <si>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</si>
  <si>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</si>
  <si>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</si>
  <si>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</si>
  <si>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</si>
  <si>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</si>
  <si>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</si>
  <si>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</si>
  <si>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</si>
  <si>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</si>
  <si>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</si>
  <si>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t>3050</t>
  </si>
  <si>
    <t>Transportre Terreste - Número de asiento</t>
  </si>
  <si>
    <t>3051</t>
  </si>
  <si>
    <t>Transporte Terrestre - Información de manifiesto de pasajeros</t>
  </si>
  <si>
    <t>3052</t>
  </si>
  <si>
    <t>Transporte Terrestre - Número de documento de identidad del pasajero</t>
  </si>
  <si>
    <t>3053</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</si>
  <si>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</si>
  <si>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</si>
  <si>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</si>
  <si>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</si>
  <si>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</si>
  <si>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</si>
  <si>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</si>
  <si>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</si>
  <si>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</si>
  <si>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</si>
  <si>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</si>
  <si>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3059</t>
  </si>
  <si>
    <t>Transporte Terrestre - Fecha de inicio programado</t>
  </si>
  <si>
    <t>3060</t>
  </si>
  <si>
    <t>Transporte Terrestre - Hora de inicio programado</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</si>
  <si>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</si>
  <si>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</si>
  <si>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</si>
  <si>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</si>
  <si>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</si>
  <si>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</si>
  <si>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Carta Porte Aéreo:  Lugar de origen - Código de ubigeo</t>
  </si>
  <si>
    <t>Carta Porte Aéreo:  Lugar de origen - Dirección detallada</t>
  </si>
  <si>
    <t>Carta Porte Aéreo:  Lugar de destino - Código de ubigeo</t>
  </si>
  <si>
    <t>Carta Porte Aéreo:  Lugar de destino - Dirección detallada</t>
  </si>
  <si>
    <t>BVME transporte ferroviario: Pasajero - Apellidos y Nombres</t>
  </si>
  <si>
    <t>BVME transporte ferroviario: Servicio transporte: Ciudad o lugar de origen - Código de ubigeo</t>
  </si>
  <si>
    <t>BVME transporte ferroviario: Servicio transporte: Ciudad o lugar de origen - Dirección detallada</t>
  </si>
  <si>
    <t>BVME transporte ferroviario: Servicio transporte: Ciudad o lugar de destino - Código de ubigeo</t>
  </si>
  <si>
    <t>BVME transporte ferroviario: Servicio transporte: Ciudad o lugar de destino - Dirección detallada</t>
  </si>
  <si>
    <t>BVME transporte ferroviario: Servicio transporte:Número de asiento</t>
  </si>
  <si>
    <t>BVME transporte ferroviario: Servicio transporte: Hora programada de inicio de viaje</t>
  </si>
  <si>
    <t>Regalía Petrolera: Decreto Supremo de aprobación del contrato</t>
  </si>
  <si>
    <t>Regalía Petrolera: Area de contrato (Lote)</t>
  </si>
  <si>
    <t>Regalía Petrolera: Periodo de pago - Fecha de inicio</t>
  </si>
  <si>
    <t>Regalía Petrolera: Periodo de pago - Fecha de fin</t>
  </si>
  <si>
    <t>Regalía Petrolera: Fecha de Pago</t>
  </si>
  <si>
    <t>Proveedores Estado: Código de Unidad Ejecutora</t>
  </si>
  <si>
    <t>Proveedores Estado: N° de Proceso de Selección</t>
  </si>
  <si>
    <t>Proveedores Estado: N° de Contrato</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</si>
  <si>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</si>
  <si>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</si>
  <si>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</si>
  <si>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</si>
  <si>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</si>
  <si>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</si>
  <si>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</si>
  <si>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7004</t>
  </si>
  <si>
    <t>7005</t>
  </si>
  <si>
    <t>7006</t>
  </si>
  <si>
    <t>7007</t>
  </si>
  <si>
    <t>7008</t>
  </si>
  <si>
    <t>7009</t>
  </si>
  <si>
    <t>7010</t>
  </si>
  <si>
    <t>Medios de Pago</t>
  </si>
  <si>
    <t>Depósito en cuenta</t>
  </si>
  <si>
    <t>002</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</si>
  <si>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</si>
  <si>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</si>
  <si>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</si>
  <si>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</si>
  <si>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</si>
  <si>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</si>
  <si>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</si>
  <si>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</si>
  <si>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</si>
  <si>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</si>
  <si>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011</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</si>
  <si>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</si>
  <si>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</si>
  <si>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013</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</si>
  <si>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</si>
  <si>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</si>
  <si>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</si>
  <si>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</si>
  <si>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</si>
  <si>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</si>
  <si>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</si>
  <si>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</si>
  <si>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</si>
  <si>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</si>
  <si>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</si>
  <si>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</si>
  <si>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</si>
  <si>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</si>
  <si>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</si>
  <si>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</si>
  <si>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</si>
  <si>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</si>
  <si>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</si>
  <si>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El XML no contiene el tag o no existe informacion en tipo de documento del emisor.</t>
  </si>
  <si>
    <t>El XML no contiene el tag o no existe informacion de nombre o razon social del emisor del documento</t>
  </si>
  <si>
    <t>El dato ingresado en total valor de venta no cumple con el estandar</t>
  </si>
  <si>
    <t>El XML no contiene el tag código de tributo internacional de impuestos globales</t>
  </si>
  <si>
    <t>Código de documento de referencia debe ser 02 o 03.</t>
  </si>
  <si>
    <t>El tipo documento del emisor que realiza el anticipo debe ser 6 del catalogo de tipo de documento.</t>
  </si>
  <si>
    <t>El dato ingresado debe indicar SERIE-CORRELATIVO del documento que se realizo el anticipo.</t>
  </si>
  <si>
    <t>Debe consignar la moneda para la Base imponible percepcion.</t>
  </si>
  <si>
    <t>El dato ingresado en moneda del monto de cargo/descuento para percepcion debe ser PEN</t>
  </si>
  <si>
    <t>El Monto de percepcion no puede ser mayor al importe total del comprobante.</t>
  </si>
  <si>
    <t>El Monto de percepcion no tiene el valor correcto según el tipo de percepcion.</t>
  </si>
  <si>
    <t>El valor ingresado como codigo de motivo de cargo/descuento por linea no es valido (catalogo 53)</t>
  </si>
  <si>
    <t>El valor del tag codigo de tributo internacional no corresponde al esperado.</t>
  </si>
  <si>
    <t>El valor del tag nombre del tributo no corresponde al esperado.</t>
  </si>
  <si>
    <t>2992</t>
  </si>
  <si>
    <t>2993</t>
  </si>
  <si>
    <t>2994</t>
  </si>
  <si>
    <t>La categoría de impuesto de la línea no corresponde al valor esperado (catalogo 5)</t>
  </si>
  <si>
    <t>2995</t>
  </si>
  <si>
    <t>El XML no contiene el tag o no existe información del código internacional de tributo de la línea</t>
  </si>
  <si>
    <t>2996</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</si>
  <si>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</si>
  <si>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</si>
  <si>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</si>
  <si>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</si>
  <si>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</si>
  <si>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2999</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</si>
  <si>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</si>
  <si>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</si>
  <si>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</si>
  <si>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</si>
  <si>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</si>
  <si>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</si>
  <si>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</si>
  <si>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</si>
  <si>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</si>
  <si>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</si>
  <si>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</si>
  <si>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</si>
  <si>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</si>
  <si>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</si>
  <si>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</si>
  <si>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</si>
  <si>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</si>
  <si>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3014</t>
  </si>
  <si>
    <t>El codigo de leyenda no debe repetirse en el comprobante.</t>
  </si>
  <si>
    <t>3015</t>
  </si>
  <si>
    <t>El XML no contiene el tag o no existe información del código de tributo en operaciones gravadas</t>
  </si>
  <si>
    <t>3016</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</si>
  <si>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</si>
  <si>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</si>
  <si>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</si>
  <si>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</si>
  <si>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</si>
  <si>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3019</t>
  </si>
  <si>
    <t>El dato ingresado en total precio de venta no cumple con el formato establecido</t>
  </si>
  <si>
    <t>3020</t>
  </si>
  <si>
    <t>El dato ingresado en el monto total de impuestos no cumple con el formato establecido</t>
  </si>
  <si>
    <t>3021</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</si>
  <si>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</si>
  <si>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</si>
  <si>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</si>
  <si>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</si>
  <si>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</si>
  <si>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3024</t>
  </si>
  <si>
    <t>El tag cac:TaxTotal no debe repetirse a nivel de totales</t>
  </si>
  <si>
    <t>3025</t>
  </si>
  <si>
    <t>El dato ingresado en factor de cargo o descuento global no cumple con el formato establecido.</t>
  </si>
  <si>
    <t>3026</t>
  </si>
  <si>
    <t>El tag cac:TaxTotal no debe repetirse a nivel de Item</t>
  </si>
  <si>
    <t>3027</t>
  </si>
  <si>
    <t>El valor del atributo no se encuentra en el catálogo</t>
  </si>
  <si>
    <t>3028</t>
  </si>
  <si>
    <t>El dato ingresado en código de SW de facturación no cumple con el formato establecido.</t>
  </si>
  <si>
    <t>3029</t>
  </si>
  <si>
    <t>El XML no contiene el tag o no existe información del tipo de documento de identidad del emisor</t>
  </si>
  <si>
    <t>3030</t>
  </si>
  <si>
    <t>El XML no contiene el tag o no existe información del código de local anexo del emisor</t>
  </si>
  <si>
    <t>3031</t>
  </si>
  <si>
    <t>El dato ingresado en TaxableAmount de la linea no cumple con el formato establecido</t>
  </si>
  <si>
    <t>3032</t>
  </si>
  <si>
    <t>El XML no contiene el tag o no existe información de la categoría de impuesto de la línea</t>
  </si>
  <si>
    <t>3033</t>
  </si>
  <si>
    <t>El codigo de bien o servicio sujeto a detracción no existe en el listado.</t>
  </si>
  <si>
    <t>3034</t>
  </si>
  <si>
    <t>El xml no contiene el tag o no existe información en el nro de cuenta de detracción</t>
  </si>
  <si>
    <t>3035</t>
  </si>
  <si>
    <t>El xml no contiene el tag o no existe información en el monto de detraccion</t>
  </si>
  <si>
    <t>3036</t>
  </si>
  <si>
    <t>El XML no contiene el tag o no existe información del nombre del tributo</t>
  </si>
  <si>
    <t>3037</t>
  </si>
  <si>
    <t>El dato ingresado en monto de detraccion no cumple con el formato establecido</t>
  </si>
  <si>
    <t>3038</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</si>
  <si>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</si>
  <si>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</si>
  <si>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</si>
  <si>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</si>
  <si>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</si>
  <si>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</si>
  <si>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</si>
  <si>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</si>
  <si>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</si>
  <si>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</si>
  <si>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</si>
  <si>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</si>
  <si>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</si>
  <si>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</si>
  <si>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</si>
  <si>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</si>
  <si>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</si>
  <si>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</si>
  <si>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</si>
  <si>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</si>
  <si>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</si>
  <si>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</si>
  <si>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</si>
  <si>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</si>
  <si>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</si>
  <si>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</si>
  <si>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</si>
  <si>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</si>
  <si>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</si>
  <si>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</si>
  <si>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valor del tag código de tributo no corresponde al esperado.</t>
  </si>
  <si>
    <t>3061</t>
  </si>
  <si>
    <t>3062</t>
  </si>
  <si>
    <t>La tasa o porcentaje de detracción no corresponde al valor esperado.</t>
  </si>
  <si>
    <t>3063</t>
  </si>
  <si>
    <t>3064</t>
  </si>
  <si>
    <t>3065</t>
  </si>
  <si>
    <t>El XML no contiene tag de la fecha del concepto por linea.</t>
  </si>
  <si>
    <t>3066</t>
  </si>
  <si>
    <t>El XML contiene un codigo de tributo no valido para Servicios Publicos.</t>
  </si>
  <si>
    <t>3067</t>
  </si>
  <si>
    <t>El código de tributo no debe repetirse a nivel de item</t>
  </si>
  <si>
    <t>3068</t>
  </si>
  <si>
    <t>El código de tributo no debe repetirse a nivel de totales</t>
  </si>
  <si>
    <t>3069</t>
  </si>
  <si>
    <t>El xml contiene una linea con mas de un codigo de tributo repetitivo.</t>
  </si>
  <si>
    <t>3070</t>
  </si>
  <si>
    <t>EL codigo internacional del tributo por linea no corresponde al valor esperado por su Id.</t>
  </si>
  <si>
    <t>3071</t>
  </si>
  <si>
    <t>3072</t>
  </si>
  <si>
    <t>El XML no contiene el tag o no existe informacion de codigo de motivo de cargo/descuento global.</t>
  </si>
  <si>
    <t>3073</t>
  </si>
  <si>
    <t>El XML no contiene el tag o no existe informacion de codigo de motivo de cargo/descuento por item.</t>
  </si>
  <si>
    <t>3074</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</si>
  <si>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</si>
  <si>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</si>
  <si>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</si>
  <si>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</si>
  <si>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</si>
  <si>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</si>
  <si>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</si>
  <si>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</si>
  <si>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</si>
  <si>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</si>
  <si>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</si>
  <si>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</si>
  <si>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</si>
  <si>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</si>
  <si>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</si>
  <si>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</si>
  <si>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</si>
  <si>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</si>
  <si>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</si>
  <si>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</si>
  <si>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</si>
  <si>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</si>
  <si>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</si>
  <si>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</si>
  <si>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</si>
  <si>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3088</t>
  </si>
  <si>
    <t>El valor ingresado como moneda del comprobante no es valido (catalogo nro 02).</t>
  </si>
  <si>
    <t>3089</t>
  </si>
  <si>
    <t>El XML contiene mas de un tag como elemento de numero de documento del emisor</t>
  </si>
  <si>
    <t>3090</t>
  </si>
  <si>
    <t>El XML contiene mas de un tag como elemento de numero de documento del receptor.</t>
  </si>
  <si>
    <t>3091</t>
  </si>
  <si>
    <t>Si se tipo de operación es Venta Interna - Sujeta al FISE, debe ingresar cargo para FISE</t>
  </si>
  <si>
    <t>3092</t>
  </si>
  <si>
    <t>Para cargo/descuento FISE, debe ingresar monto base y debe ser mayor a 0.00</t>
  </si>
  <si>
    <t>3093</t>
  </si>
  <si>
    <t>3094</t>
  </si>
  <si>
    <t>El comprobante más "código de operación del ítem" no debe repetirse</t>
  </si>
  <si>
    <t>3095</t>
  </si>
  <si>
    <t>El comprobante no debe ser emitido y editado en el mismo envío</t>
  </si>
  <si>
    <t>3096</t>
  </si>
  <si>
    <t>El comprobante no debe ser editado y anulado en el mismo envío</t>
  </si>
  <si>
    <t>Para tipo de operación se está usando un valor que no existe en el catálogo. Nro. 17.</t>
  </si>
  <si>
    <t>El codigo de ubigeo del domicilio fiscal del emisor no es válido</t>
  </si>
  <si>
    <t>El XML no contiene o no existe informacion en el tag de  Información que sustenta el traslado.</t>
  </si>
  <si>
    <t>4233</t>
  </si>
  <si>
    <t>El dato ingresado en order de compra no cumple con el formato establecido.</t>
  </si>
  <si>
    <t>4234</t>
  </si>
  <si>
    <t>El código de producto no cumple con el formato establecido</t>
  </si>
  <si>
    <t>4235</t>
  </si>
  <si>
    <t>4236</t>
  </si>
  <si>
    <t>El dato ingresado como direccion completa y detallada no cumple con el formato establecido.</t>
  </si>
  <si>
    <t>4237</t>
  </si>
  <si>
    <t>La tasa del tributo de la línea no corresponde al valor esperado</t>
  </si>
  <si>
    <t>4238</t>
  </si>
  <si>
    <t>El dato ingresado como urbanización no cumple con el formato establecido</t>
  </si>
  <si>
    <t>4239</t>
  </si>
  <si>
    <t>El dato ingresado como provincia no cumple con el formato establecido</t>
  </si>
  <si>
    <t>4240</t>
  </si>
  <si>
    <t>El dato ingresado como departamento no cumple con el formato establecido</t>
  </si>
  <si>
    <t>4241</t>
  </si>
  <si>
    <t>El dato ingresado como distrito no cumple con el formato establecido</t>
  </si>
  <si>
    <t>4242</t>
  </si>
  <si>
    <t>El dato ingresado como local anexo no cumple con el formato establecido</t>
  </si>
  <si>
    <t>4243</t>
  </si>
  <si>
    <t>Si se utiliza la leyenda con código 2007, el total de operaciones exoneradas debe ser mayor a 0.00</t>
  </si>
  <si>
    <t>4244</t>
  </si>
  <si>
    <t>Si se utiliza la leyenda con código 2008,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</si>
  <si>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</si>
  <si>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</si>
  <si>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</si>
  <si>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</si>
  <si>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</si>
  <si>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</si>
  <si>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</si>
  <si>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4249</t>
  </si>
  <si>
    <t>El código de motivo de traslado no existe en el listado (catalogo nro. 20)</t>
  </si>
  <si>
    <t>"2.1"</t>
  </si>
  <si>
    <t>"2.0"</t>
  </si>
  <si>
    <t>"PE:SUNAT"</t>
  </si>
  <si>
    <t>@listAgencyName</t>
  </si>
  <si>
    <t>0..1</t>
  </si>
  <si>
    <t>"Tipo de Documento"</t>
  </si>
  <si>
    <t>@listName</t>
  </si>
  <si>
    <t>"urn:pe:gob:sunat:cpe:see:gem:catalogos:catalogo01"</t>
  </si>
  <si>
    <t>@listURI</t>
  </si>
  <si>
    <t>El valor del Tag UBL es diferente al listado.</t>
  </si>
  <si>
    <t>"ISO 4217 Alpha"</t>
  </si>
  <si>
    <t>@listID</t>
  </si>
  <si>
    <t>"Currency"</t>
  </si>
  <si>
    <t>"United Nations Economic Commission for Europe"</t>
  </si>
  <si>
    <t>/Invoice/cac:AccountingSupplierParty/cac:Party/cac:PartyIdentification/cbc:ID (Número de RUC)</t>
  </si>
  <si>
    <t>"6"</t>
  </si>
  <si>
    <t>/Invoice/cac:AccountingSupplierParty/cac:Party/cac:PartyIdentification/cbc:ID@schemeID (Tipo de documento de identidad)</t>
  </si>
  <si>
    <t>"Documento de Identidad"</t>
  </si>
  <si>
    <t>@schemeName</t>
  </si>
  <si>
    <t>@schemeAgencyName</t>
  </si>
  <si>
    <t>"urn:pe:gob:sunat:cpe:see:gem:catalogos:catalogo06"</t>
  </si>
  <si>
    <t>@schemeURI</t>
  </si>
  <si>
    <t>an..1500</t>
  </si>
  <si>
    <t>an..200</t>
  </si>
  <si>
    <t>/Invoice/cac:AccountingSupplierParty/cac:Party/cac:PartyLegalEntity/cac:RegistrationAddress/cac:AddressLine/cbc:Line
(Dirección completa y detallada)</t>
  </si>
  <si>
    <t>/Invoice/cac:AccountingSupplierParty/cac:Party/cac:PartyLegalEntity/cac:RegistrationAddress/cbc:CitySubdivisionName (Urbanización)</t>
  </si>
  <si>
    <t>/Invoice/cac:AccountingSupplierParty/cac:Party/cac:PartyLegalEntity/cac:RegistrationAddress/cbc:CityName (Provincia)</t>
  </si>
  <si>
    <t>/Invoice/cac:AccountingSupplierParty/cac:Party/cac:PartyLegalEntity/cac:RegistrationAddress/cbc:ID (Código de ubigeo)</t>
  </si>
  <si>
    <t>"PE:INEI"</t>
  </si>
  <si>
    <t>"Ubigeos"</t>
  </si>
  <si>
    <t>/Invoice/cac:AccountingSupplierParty/cac:Party/cac:PartyLegalEntity/cac:RegistrationAddress/cbc:CountrySubentity (Departamento)</t>
  </si>
  <si>
    <t>/Invoice/cac:AccountingSupplierParty/cac:Party/cac:PartyLegalEntity/cac:RegistrationAddress/cbc:District (Distrito)</t>
  </si>
  <si>
    <t>/Invoice/cac:AccountingSupplierParty/cac:Party/cac:PartyLegalEntity/cac:RegistrationAddress/cac:Country/cbc:IdentificationCode (Código de país)</t>
  </si>
  <si>
    <t>"ISO 3166-1"</t>
  </si>
  <si>
    <t>'"United Nations Economic Commission for Europe"</t>
  </si>
  <si>
    <t>"Country"</t>
  </si>
  <si>
    <t>Tipo y número de documento de identidad del adquirente o usuario</t>
  </si>
  <si>
    <t>/Invoice/cac:AccountingCustomerParty/cac:Party/cac:PartyIdentification/cbc:ID (Número de documento)</t>
  </si>
  <si>
    <t>/Invoice/cac:AccountingCustomerParty/cac:Party/cac:PartyIdentification/cbc:ID@schemeID (Tipo de documento de identidad)</t>
  </si>
  <si>
    <t>"UN/ECE rec 20"</t>
  </si>
  <si>
    <t>@unitCodeListID</t>
  </si>
  <si>
    <t>@unitCodeListAgencyName</t>
  </si>
  <si>
    <t>an..500</t>
  </si>
  <si>
    <t>"Tipo de Precio"</t>
  </si>
  <si>
    <t>"urn:pe:gob:sunat:cpe:see:gem:catalogos:catalogo16"</t>
  </si>
  <si>
    <t>@currencyID</t>
  </si>
  <si>
    <t>an..9</t>
  </si>
  <si>
    <t>n(3,5)</t>
  </si>
  <si>
    <t>Si el Tag UBL existe, el formato del Tag UBL es diferente de decimal positivo de 3 enteros y hasta 5 decimales</t>
  </si>
  <si>
    <t>"Codigo de tributos"</t>
  </si>
  <si>
    <t>"urn:pe:gob:sunat:cpe:see:gem:catalogos:
catalogo05"</t>
  </si>
  <si>
    <t>/Invoice/cac:InvoiceLine/cac:TaxTotal/cac:TaxSubtotal/cac:TaxCategory/cac:TaxScheme/cbc:Name (Nombre de tributo)</t>
  </si>
  <si>
    <t>"true" / "false"</t>
  </si>
  <si>
    <t>/Invoice/cac:InvoiceLine/cac:Allowancecharge/cbc:ChargeIndicator (Indicador de cargo/descuento)</t>
  </si>
  <si>
    <t>"Cargo/descuento"</t>
  </si>
  <si>
    <t>"urn:pe:gob:sunat:cpe:see:gem:catalogos:catalogo53"</t>
  </si>
  <si>
    <t>/Invoice/cac:InvoiceLine/cac:Allowancecharge/cbc:MultiplierFactorNumeric (Factor de cargo/descuento)</t>
  </si>
  <si>
    <t>/Invoice/cac:InvoiceLine/cac:Allowancecharge/cbc:Amount (Monto de cargo/descuento)</t>
  </si>
  <si>
    <t>/Invoice/cac:InvoiceLine/cac:Allowancecharge/cbc:BaseAmount (Monto base del cargo/descuento)</t>
  </si>
  <si>
    <t>Monto total de impuestos</t>
  </si>
  <si>
    <t>"0.00"</t>
  </si>
  <si>
    <t>El valor del Tag UBL es diferente al código del tributo del listado</t>
  </si>
  <si>
    <t>/Invoice/cac:TaxTotal/cac:TaxSubtotal/cac:TaxCategory/cac:TaxScheme/cbc:Name (Nombre de tributo)</t>
  </si>
  <si>
    <t>"true"/"false"</t>
  </si>
  <si>
    <t>/Invoice/cac:AllowanceCharge/cbc:ChargeIndicator (Indicador de cargo/descuento)</t>
  </si>
  <si>
    <t>/Invoice/cac:AllowanceCharge/cbc:AllowanceChargeReasonCode (Código del motivo del cargo/descuento)</t>
  </si>
  <si>
    <t>/Invoice/cac:AllowanceCharge/cbc:Amount (Monto del cargo/descuento)</t>
  </si>
  <si>
    <t>/Invoice/cac:AllowanceCharge/cbc:BaseAmount (Monto base del cargo/descuento)</t>
  </si>
  <si>
    <t>CONDICIÓN INFORMÁTICA DEL CONCEPTO</t>
  </si>
  <si>
    <t>FORMATO / VALOR</t>
  </si>
  <si>
    <t>USO DEL CAMPO</t>
  </si>
  <si>
    <t>La moneda de los totales de línea y totales de comprobantes (excepto para los totales de Percepción y Detracción) es diferente al valor del Tag UBL</t>
  </si>
  <si>
    <t>Existe más de un Tag UBL cac:AccountingSupplierParty/cac:Party/cac:PartyIdentification</t>
  </si>
  <si>
    <t xml:space="preserve">n1 </t>
  </si>
  <si>
    <t>/Invoice/cac:Delivery/cac:DeliveryLocation/cac:Address/cac:AddressLine/cbc:Line (Dirección completa y detallada)</t>
  </si>
  <si>
    <t>/Invoice/cac:Delivery/cac:DeliveryLocation/cac:Address/cbc:CitySubdivisionName (Urbanización)</t>
  </si>
  <si>
    <t>/Invoice/cac:Delivery/cac:DeliveryLocation/cac:Address/cbc:CityName (Provincia)</t>
  </si>
  <si>
    <t>/Invoice/cac:Delivery/cac:DeliveryLocation/cac:Address/cbc:ID (Código de ubigeo)</t>
  </si>
  <si>
    <t>/Invoice/cac:Delivery/cac:DeliveryLocation/cac:Address/cbc:CountrySubentity (Departamento)</t>
  </si>
  <si>
    <t>/Invoice/cac:Delivery/cac:DeliveryLocation/cac:Address/cbc:District (Distrito)</t>
  </si>
  <si>
    <t>/Invoice/cac:Delivery/cac:DeliveryLocation/cac:Address/cac:Country/cbc:IdentificationCode (Código de país)</t>
  </si>
  <si>
    <t>/Invoice/cac:AccountingSupplierParty/cac:Party/cac:PartyLegalEntity/cac:RegistrationAddress/cbc:AddressTypeCode</t>
  </si>
  <si>
    <t>"Establecimientos anexos"</t>
  </si>
  <si>
    <t>Datos del cliente o receptor</t>
  </si>
  <si>
    <t>Tipo y Número de documento de identidad del adquirente o usuario</t>
  </si>
  <si>
    <t>Existe más de un Tag UBL en el XML cac:AccountingCustomerParty/cac:Party/cac:PartyIdentification</t>
  </si>
  <si>
    <t>Tipo y número de la guía de remisión relacionada</t>
  </si>
  <si>
    <t>/Invoice/cac:DespatchDocumentReference/cbc:ID (Número de documento)</t>
  </si>
  <si>
    <t>Tipo y número de otro documento relacionado</t>
  </si>
  <si>
    <t>Si el Tag UBL existe, el formato del Tag UBL es diferente a alfanumérico de hasta 30 caracteres (se considera cualquier carácter, no permite "whitespace character": espacio, salto de línea, fin de línea, tab, etc.)</t>
  </si>
  <si>
    <t>"Documento Relacionado"</t>
  </si>
  <si>
    <t>"urn:pe:gob:sunat:cpe:see:gem:catalogos:catalogo12"</t>
  </si>
  <si>
    <t>/Invoice/cac:InvoiceLine/cbc:InvoicedQuantity@unitCode</t>
  </si>
  <si>
    <t>/Invoice/cac:InvoiceLine/cac:Item/cac:CommodityClassification/cbc:ItemClassificationCode</t>
  </si>
  <si>
    <t>Si el tag existe, si el valor del Tag UBL no se encuentra en el listado</t>
  </si>
  <si>
    <t>"UNSPSC"</t>
  </si>
  <si>
    <t>"GS1 US"</t>
  </si>
  <si>
    <t>"Item Classification"</t>
  </si>
  <si>
    <t>an..14</t>
  </si>
  <si>
    <t>/Invoice/cac:InvoiceLine/cac:Item/cac:AdditionalItemProperty/cbc:Name</t>
  </si>
  <si>
    <t>/Invoice/cac:InvoiceLine/cac:Item/cac:AdditionalItemProperty/cbc:NameCode</t>
  </si>
  <si>
    <t>"Propiedad del item"</t>
  </si>
  <si>
    <t>"urn:pe:gob:sunat:cpe:see:gem:catalogos:catalogo55"</t>
  </si>
  <si>
    <t>/Invoice/cac:InvoiceLine/cac:Item/cac:AdditionalItemProperty/cbc:Value</t>
  </si>
  <si>
    <t>El formato del Tag UBL es diferente a alfanumérico de 1 hasta 500 caracteres (se considera cualquier carácter, permite "whitespace character": espacio, salto de línea, fin de línea, tab, etc.)</t>
  </si>
  <si>
    <t xml:space="preserve">Precio de venta unitario por item
</t>
  </si>
  <si>
    <t>/Invoice/cac:InvoiceLine/cac:PricingReference/cac:AlternativeConditionPrice/cbc:PriceAmount (Valor)</t>
  </si>
  <si>
    <t>/Invoice/cac:InvoiceLine/cac:PricingReference/cac:AlternativeConditionPrice/cbc:PriceTypeCode (Código de precio)</t>
  </si>
  <si>
    <t>/Invoice/cac:InvoiceLine/cac:TaxTotal/cac:TaxSubtotal/cbc:TaxableAmount (Monto base)</t>
  </si>
  <si>
    <t>@currencyID (Moneda base)</t>
  </si>
  <si>
    <t>/Invoice/cac:InvoiceLine/cac:TaxTotal/cac:TaxSubtotal/cac:TaxCategory/cbc:Percent (Tasa del IGV o  Tasa del IVAP)</t>
  </si>
  <si>
    <t>"Afectacion del IGV"</t>
  </si>
  <si>
    <t>"urn:pe:gob:sunat:cpe:see:gem:catalogos:catalogo07"</t>
  </si>
  <si>
    <t>/Invoice/cac:InvoiceLine/cac:TaxTotal/cac:TaxSubtotal/cac:TaxCategory/cbc:Percent (Tasa del tributo)</t>
  </si>
  <si>
    <t>/Invoice/cac:InvoiceLine/cac:TaxTotal/cac:TaxSubtotal/cac:TaxCategory/cbc:TierRange (Tipo de sistema de ISC)</t>
  </si>
  <si>
    <t>/Invoice/cac:InvoiceLine/cac:TaxTotal/cac:TaxSubtotal/cac:TaxCategory/cac:TaxScheme/cbc:TaxTypeCode (Código internacional de tributo)</t>
  </si>
  <si>
    <t xml:space="preserve"> n(12,2)</t>
  </si>
  <si>
    <t>/Invoice/cac:InvoiceLine/cac:Allowancecharge/cbc:AllowanceChargeReasonCode (Código de cargo/descuento)</t>
  </si>
  <si>
    <t>/Invoice/cac:TaxTotal/cac:TaxSubtotal/cac:TaxCategory/cac:TaxScheme/cbc:ID (Código de tributo)</t>
  </si>
  <si>
    <t>/Invoice/cac:TaxTotal/cac:TaxSubtotal/cbc:TaxableAmount  (Total valor de venta operaciones gravadas)</t>
  </si>
  <si>
    <t>/Invoice/cac:TaxTotal/cac:TaxSubtotal/cac:TaxCategory/cac:TaxScheme/cbc:TaxTypeCode (Código internacional de tributo)</t>
  </si>
  <si>
    <t>/Invoice/cac:TaxTotal/cac:TaxSubtotal/cbc:TaxAmount  (Monto de la Sumatoria)</t>
  </si>
  <si>
    <t>Leyendas</t>
  </si>
  <si>
    <t xml:space="preserve">C
</t>
  </si>
  <si>
    <t>/Invoice/cbc:Note@languageLocaleID (Código de la leyenda)</t>
  </si>
  <si>
    <t>Si el atributo existe, el valor del atributo no existe en el listado</t>
  </si>
  <si>
    <t>/Invoice/cbc:Note  (Descripción de la leyenda)</t>
  </si>
  <si>
    <t>@name</t>
  </si>
  <si>
    <t>"urn:pe:gob:sunat:cpe:see:gem:catalogos:catalogo51"</t>
  </si>
  <si>
    <t>@listSchemeURI</t>
  </si>
  <si>
    <t>/Invoice/cac:OrderReference/cbc:ID</t>
  </si>
  <si>
    <t>"true"</t>
  </si>
  <si>
    <t>Información Adicional - Percepciones</t>
  </si>
  <si>
    <t>/Invoice/cac:AllowanceCharge/cbc:Amount (Monto de la percepción)</t>
  </si>
  <si>
    <t>El formato del Tag UBL es diferente de decimal (positivo mayor a cero) de 12 enteros y hasta 2 decimales</t>
  </si>
  <si>
    <t>/Invoice/cac:AllowanceCharge/cbc:BaseAmount (Base imponible de la percepción)</t>
  </si>
  <si>
    <t>/Invoice/cac:PrepaidPayment/cbc:ID (Identificador del pago)</t>
  </si>
  <si>
    <t>"Anticipo"</t>
  </si>
  <si>
    <t>/Invoice/cac:PrepaidPayment/cbc:PaidDate (Fecha de pago)</t>
  </si>
  <si>
    <t>/Invoice/cac:AdditionalDocumentReference/cbc:DocumentStatusCode (Identificador del pago)</t>
  </si>
  <si>
    <t>/Invoice/cac:AdditionalDocumentReference/cbc:DocumentTypeCode (Tipo de comprobante que se realizó el anticipo)</t>
  </si>
  <si>
    <t>an11</t>
  </si>
  <si>
    <t>/Invoice/cac:AdditionalDocumentReference/cac:IssuerParty/cac:PartyIdentification/cbc:ID (Número de documento del emisor del anticipo)</t>
  </si>
  <si>
    <t>/Invoice/cac:AdditionalDocumentReference/cac:IssuerParty/cac:PartyIdentification/cbc:ID@schemeID (Tipo de documento del emisor del anticipo)</t>
  </si>
  <si>
    <t>"urn:pe:gob:sunat:cpe:see:gem:catalogos:
catalogo06"</t>
  </si>
  <si>
    <t>/Invoice/cac:Delivery/cac:Shipment/cbc:ID</t>
  </si>
  <si>
    <t>"Motivo de Traslado"</t>
  </si>
  <si>
    <t>"urn:pe:gob:sunat:cpe:see:gem:catalogos:catalogo20"</t>
  </si>
  <si>
    <t>Peso bruto total de la Factura</t>
  </si>
  <si>
    <t>/Invoice/cac:Delivery/cac:Shipment/cbc:GrossWeightMeasure</t>
  </si>
  <si>
    <t>Si existe el Tag UBL, el formato del Tag UBL es diferente a numérico de 12 enteros y 2 decimales</t>
  </si>
  <si>
    <t>/Invoice/cac:Delivery/cac:Shipment/cbc:GrossWeightMeasure@unitCode</t>
  </si>
  <si>
    <t>/Invoice/cac:Delivery/cac:Shipment/cac:ShipmentStage/cbc:TransportModeCode</t>
  </si>
  <si>
    <t>Si existe el Tag UBL, el valor del Tag UBL es diferente al listado</t>
  </si>
  <si>
    <t>"Modalidad de Transporte"</t>
  </si>
  <si>
    <t>"urn:pe:gob:sunat:cpe:see:gem:catalogos:catalogo18"</t>
  </si>
  <si>
    <t>Fecha de inicio del traslado o fecha de entrega de bienes al transportista</t>
  </si>
  <si>
    <t>/Invoice/cac:Delivery/cac:Shipment/cac:ShipmentStage/cac:TransitPeriod/cbc:StartDate</t>
  </si>
  <si>
    <t>/Invoice/cac:Delivery/cac:Shipment/cac:ShipmentStage/cac:CarrierParty/cac:PartyIdentification/cbc:ID</t>
  </si>
  <si>
    <t>/Invoice/cac:Delivery/cac:Shipment/cac:ShipmentStage/cac:CarrierParty/cac:PartyIdentification/cbc:ID@schemeID (Tipo de documento de identidad)</t>
  </si>
  <si>
    <t>/Invoice/cac:Delivery/cac:Shipment/cac:ShipmentStage/cac:CarrierParty/cacPartyLegalEntity/cbc:RegistrationName</t>
  </si>
  <si>
    <t>/Invoice/cac:Delivery/cac:Shipment/cac:ShipmentStage/cac:CarrierParty/cacPartyLegalEntity/cbc:CompanyID</t>
  </si>
  <si>
    <t>Número de constancia de inscripcion del vehiculo o certificado de habilitación vehicular</t>
  </si>
  <si>
    <t>/Invoice/cac:Delivery/cac:Shipment/cac:ShipmentStage/cac:TransportMeans/cbc:RegistrationNationalityID</t>
  </si>
  <si>
    <t>Información de vehículo principal - Número de placa</t>
  </si>
  <si>
    <t>/Invoice/cac:Delivery/cac:Shipment/cac:ShipmentStage/cac:TransportMeans/cac:RoadTransport/cbc:LicensePlateID</t>
  </si>
  <si>
    <t xml:space="preserve">/Invoice/cac:Delivery/cac:Shipment/cac:TransportHandlingUnit/cac:TransportEquipment/cbc:ID
</t>
  </si>
  <si>
    <t>Datos de conductores - Número de documento de identidad</t>
  </si>
  <si>
    <t>/Invoice/cac:Delivery/cac:Shipment/cac:ShipmentStage/cac:DriverPerson/cbc:ID</t>
  </si>
  <si>
    <t>Datos de conductores - Tipo de documento</t>
  </si>
  <si>
    <t>/Invoice/cac:Delivery/cac:Shipment/cac:ShipmentStage/cac:DriverPerson/cbc:ID@schemeID</t>
  </si>
  <si>
    <t>Dirección punto de llegada - Código de ubigeo</t>
  </si>
  <si>
    <t>Dirección punto de llegada - Dirección completa y detallada</t>
  </si>
  <si>
    <t>/Invoice/cac:Delivery/cac:Shipment/cac:Delivery/cac:DeliveryAddress/cac:AddressLine/cbc:Line</t>
  </si>
  <si>
    <t>Dirección punto de partida - Código de ubigeo</t>
  </si>
  <si>
    <t>Dirección punto de partida - Dirección completa y detallada</t>
  </si>
  <si>
    <t>/Invoice/cac:Delivery/cac:Shipment/cac:OriginAddress/cac:AddressLine/cbc:Line</t>
  </si>
  <si>
    <t>Indicador de subcontratación</t>
  </si>
  <si>
    <t>Boolean</t>
  </si>
  <si>
    <t>/Invoice/cac:Delivery/cac:Shipment/cac:Delivery/cac:DeliveryParty/cbc:MarkAttentionIndicator</t>
  </si>
  <si>
    <t>/Invoice/cac:InvoiceLine/cac:Item/cac:AdditionalItemProperty/cbc:Name (Nombre del concepto)</t>
  </si>
  <si>
    <t>/Invoice/cac:InvoiceLine/cac:Item/cac:AdditionalItemProperty/cbc:NameCode (Código del concepto)</t>
  </si>
  <si>
    <t>/Invoice/cac:InvoiceLine/cac:Item/cac:AdditionalItemProperty/cac:UsabilityPeriod/cbc:StartDate (Fecha de inicio)</t>
  </si>
  <si>
    <t>/Invoice/cac:PaymentTerms/cbc:PaymentMeansID (Código de bien o servicio)</t>
  </si>
  <si>
    <t>"Codigo de detraccion"</t>
  </si>
  <si>
    <t>"urn:pe:gob:sunat:cpe:see:gem:catalogos:catalogo54"</t>
  </si>
  <si>
    <t xml:space="preserve">/Invoice/cac:PaymentMeans/cac:PayeeFinancialAccount/cbc:ID </t>
  </si>
  <si>
    <t>/Invoice/cac:PaymentTerms/cbc:Amount (Monto de detraccion)</t>
  </si>
  <si>
    <t>/Invoice/cac:PaymentTerms/cbc:PaymentPercent (Tasa o porcentaje de detracción)</t>
  </si>
  <si>
    <t>an..15
an..50
an..100
an..200</t>
  </si>
  <si>
    <t xml:space="preserve">
</t>
  </si>
  <si>
    <t>/Invoice/cac:InvoiceLine/cac:Item/cac:AdditionalItemProperty/cbc:ValueQuantity (Cantidad de la Especie vendida)</t>
  </si>
  <si>
    <t>"TNE"</t>
  </si>
  <si>
    <t>@unitCode (Unidad de Medida)</t>
  </si>
  <si>
    <t xml:space="preserve">Fecha de descarga
</t>
  </si>
  <si>
    <t>/Invoice/cac:InvoiceLine/cac:Item/cac:AdditionalItemProperty/cac:UsabilityPeriod/cbc:StartDate (Fecha de descarga)</t>
  </si>
  <si>
    <t>Punto de origen
- Código de ubigeo
- Dirección detallada del origen</t>
  </si>
  <si>
    <t>/Invoice/cac:InvoiceLine/cac:Delivery/cac:Despatch/cac:DespatchAddress/cac:AddressLine/cbc:Line</t>
  </si>
  <si>
    <t>Punto de destino
- Código de ubigeo
- Dirección detallada del destino</t>
  </si>
  <si>
    <t>/Invoice/cac:InvoiceLine/cac:Delivery/cac:DeliveryLocation/cac:Address/cac:AddressLine/cbc:Line (Dirección detallada)</t>
  </si>
  <si>
    <t>Detalle del viaje</t>
  </si>
  <si>
    <t>/Invoice/cac:InvoiceLine/cac:Delivery/cac:Despatch/cbc:Instructions</t>
  </si>
  <si>
    <t xml:space="preserve">Valor referencial del servicio de transporte 
</t>
  </si>
  <si>
    <t>"01"</t>
  </si>
  <si>
    <t>/Invoice/cac:InvoiceLine/cac:Delivery/cac:DeliveryTerms/cbc:ID (Tipo valor Referencial)</t>
  </si>
  <si>
    <t>Valor referencial sobre la carga efectiva</t>
  </si>
  <si>
    <t>"02"</t>
  </si>
  <si>
    <t>Valor referencial sobre la carga útil nominal</t>
  </si>
  <si>
    <t>"03"</t>
  </si>
  <si>
    <t>Punto de origen del viaje</t>
  </si>
  <si>
    <t>Punto de destino del viaje</t>
  </si>
  <si>
    <t>Descripción del tramo</t>
  </si>
  <si>
    <t>Valor preliminar referencial sobre la carga efectiva (Por el tramo virtual recorrido)</t>
  </si>
  <si>
    <t>Configuracion vehicular del vehículo</t>
  </si>
  <si>
    <t>Códigos del D.S. 058-2003-MTC y modificatorias</t>
  </si>
  <si>
    <t>"PE:MTC"</t>
  </si>
  <si>
    <t>"Configuracion Vehícular"</t>
  </si>
  <si>
    <t>@unitCode</t>
  </si>
  <si>
    <t>Importes del Anexo II del D.S. 010-2006-MTC</t>
  </si>
  <si>
    <t xml:space="preserve">Boolean </t>
  </si>
  <si>
    <t>Fecha de Ingreso al país
Fecha de Ingreso al Establecimiento
Fecha de salida del Establecimiento
Fecha de consumo</t>
  </si>
  <si>
    <t>/Invoice/cac:InvoiceLine/cac:Item/cac:AdditionalItemProperty/cac:UsabilityPeriod/cbc:StartDate (Fecha)</t>
  </si>
  <si>
    <t>/Invoice/cac:InvoiceLine/cac:Item/cac:AdditionalItemProperty/cac:UsabilityPeriod/cbc:DurationMeasure (Número de días de permanencia)</t>
  </si>
  <si>
    <t xml:space="preserve">Apellidos y Nombres o denominación o razón social del huesped
Número de documento del huesped
Código de tipo de documento de identidad del huesped
Código país de emisión del pasaporte
</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</si>
  <si>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</si>
  <si>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n..20
n..10
an..30
an..30</t>
  </si>
  <si>
    <t xml:space="preserve">Lugar de origen
Lugar de destino
</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</si>
  <si>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</si>
  <si>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Número de RUC del Agente de Ventas</t>
  </si>
  <si>
    <t>/Invoice/cac:AccountingSupplierParty/cac:Party/cac:AgentParty/cac:PartyIdentification/cbc:ID</t>
  </si>
  <si>
    <t>Tipo de documento del Agente de Ventas</t>
  </si>
  <si>
    <t>/Invoice/cac:AccountingSupplierParty/cac:Party/cac:AgentParty/cac:PartyIdentification/cbc:ID@schemeID (Tipo de documento de identidad)</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</si>
  <si>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</si>
  <si>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/Invoice/cac:InvoiceLine/cac:Item/cac:AdditionalItemProperty/cac:UsabilityPeriod/cbc:StartDate</t>
  </si>
  <si>
    <t xml:space="preserve">Servicio de transporte: Hora programada de inicio de viaje
</t>
  </si>
  <si>
    <t>/Invoice/cac:InvoiceLine/cac:Item/cac:AdditionalItemProperty/cac:UsabilityPeriod/cbc:StartTime</t>
  </si>
  <si>
    <t>Servicio de transporte: Forma de pago</t>
  </si>
  <si>
    <t>/Invoice/cac:PaymentMeans/cbc:PaymentMeansCode</t>
  </si>
  <si>
    <t>"urn:pe:gob:sunat:cpe:see:gem:catalogos:catalogo59"</t>
  </si>
  <si>
    <t xml:space="preserve">Servicio de transporte: Número de autorización de la transacción y el sistema de tarjeta de crédito y/o débito </t>
  </si>
  <si>
    <t>/Invoice/cac:PaymentMeans/cbc:PaymentID</t>
  </si>
  <si>
    <t>Datos de la Boleta de Venta</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</si>
  <si>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</si>
  <si>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</si>
  <si>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</si>
  <si>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</si>
  <si>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</si>
  <si>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</si>
  <si>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</si>
  <si>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FORMATO/VALOR</t>
  </si>
  <si>
    <t>"Tipo de nota de credito"</t>
  </si>
  <si>
    <t>"urn:pe:gob:sunat:cpe:see:gem:catalogos:catalogo09"</t>
  </si>
  <si>
    <t>Si el Tag UBL existe, el valor del Tag UBL no existe en el listado</t>
  </si>
  <si>
    <t>/CreditNote/cbc:Note@languageLocaleID (Código de la leyenda)</t>
  </si>
  <si>
    <t>/CreditNote/cac:AccountingSupplierParty/cac:Party/cac:PartyIdentification/cbc:ID (Número de RUC)</t>
  </si>
  <si>
    <t>/CreditNote/cac:AccountingSupplierParty/cac:Party/cac:PartyIdentification/cbc:ID@schemeID (Tipo de documento de identidad)</t>
  </si>
  <si>
    <t>an..1000</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</si>
  <si>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</si>
  <si>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</si>
  <si>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</si>
  <si>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</si>
  <si>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</si>
  <si>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</si>
  <si>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</si>
  <si>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/CreditNote/cac:AccountingCustomerParty/cac:Party/cac:PartyIdentification/cbc:ID (Número de documento)</t>
  </si>
  <si>
    <t>/CreditNote/cac:AccountingCustomerParty/cac:Party/cac:PartyIdentification/cbc:ID@schemeID (Tipo de documento de identidad)</t>
  </si>
  <si>
    <t>/CreditNote/cac:DespatchDocumentReference/cbc:ID (Número de la guía de remisión)</t>
  </si>
  <si>
    <t>/CreditNote/cac:DespatchDocumentReference/cbc:DocumentTypeCode (Tipo de la guía de remisión)</t>
  </si>
  <si>
    <t>/CreditNote/cac:AdditionalDocumentReference/cbc:ID (Número de documento)</t>
  </si>
  <si>
    <t>/CreditNote/cac:AdditionalDocumentReference/cbc:DocumentTypeCode (Tipo de documento)</t>
  </si>
  <si>
    <t>/CreditNote/cac:CreditNoteLine/cbc:CreditedQuantity@unitCode</t>
  </si>
  <si>
    <t>/CreditNote/cac:CreditNoteLine/cbc:CreditedQuantity</t>
  </si>
  <si>
    <t>/CreditNote/cac:CreditNoteLine/cac:Item/cac:CommodityClassification/cbc:ItemClassificationCode</t>
  </si>
  <si>
    <t>Código de producto GS1</t>
  </si>
  <si>
    <t>/CreditNote/cac:CreditNoteLine/cac:PricingReference/cac:AlternativeConditionPrice/cbc:PriceAmount (Valor)</t>
  </si>
  <si>
    <t>/CreditNote/cac:CreditNoteLine/cac:PricingReference/cac:AlternativeConditionPrice/cbc:PriceTypeCode (Código de tipo de precio)</t>
  </si>
  <si>
    <t>/CreditNote/cac:CreditNoteLine/cac:TaxTotal/cbc:TaxAmount (Monto total de impuestos por linea)</t>
  </si>
  <si>
    <t>/CreditNote/cac:CreditNoteLine/cac:TaxTotal/cac:TaxSubtotal/cbc:TaxableAmount (Monto base)</t>
  </si>
  <si>
    <t>/CreditNote/cac:CreditNoteLine/cac:TaxTotal/cac:TaxSubtotal/cbc:TaxAmount (Monto del tributo de la línea)</t>
  </si>
  <si>
    <t>/CreditNote/cac:CreditNoteLine/cac:TaxTotal/cac:TaxSubtotal/cac:TaxCategory/cbc:Percent (Tasa del tributo)</t>
  </si>
  <si>
    <t>/CreditNote/cac:CreditNoteLine/cac:TaxTotal/cac:TaxSubtotal/cac:TaxCategory/cbc:TaxExemptionReasonCode  (Afectación al IGV e IVAP cuando corresponda)</t>
  </si>
  <si>
    <t>/CreditNote/cac:CreditNoteLine/cac:TaxTotal/cac:TaxSubtotal/cac:TaxCategory/cac:TaxScheme/cbc:Name (Nombre del tributo)</t>
  </si>
  <si>
    <t>/CreditNote/cac:CreditNoteLine/cac:TaxTotal/cac:TaxSubtotal/cac:TaxCategory/cbc:TierRange (Tipo de sistema de ISC)</t>
  </si>
  <si>
    <t xml:space="preserve">/CreditNote/cac:CreditNoteLine/cbc:LineExtensionAmount </t>
  </si>
  <si>
    <t>/CreditNote/cac:TaxTotal/cac:TaxSubtotal/cac:TaxCategory/cac:TaxScheme/cbc:ID (Código de tributo)</t>
  </si>
  <si>
    <t>/CreditNote/cac:TaxTotal/cac:TaxSubtotal/cac:TaxCategory/cac:TaxScheme/cbc:Name (Nombre de tributo)</t>
  </si>
  <si>
    <t>/CreditNote/cac:TaxTotal/cac:TaxSubtotal/cac:TaxCategory/cac:TaxScheme/cbc:TaxTypeCode (Código internacional de tributo)</t>
  </si>
  <si>
    <t xml:space="preserve">Importe total
</t>
  </si>
  <si>
    <t>/CreditNote/cbc:Note  (Descripción de la leyenda)</t>
  </si>
  <si>
    <t>/CreditNote/cac:CreditNoteLine/cac:Item/cac:AdditionalItemProperty/cbc:Name (Nombre del concepto)</t>
  </si>
  <si>
    <t>/CreditNote/cac:CreditNoteLine/cac:Item/cac:AdditionalItemProperty/cbc:NameCode (Código del concepto)</t>
  </si>
  <si>
    <t>El valor del Tag UBL es diferente de  2.1</t>
  </si>
  <si>
    <t>"urn:pe:gob:sunat:cpe:see:gem:catalogos:catalogo10"</t>
  </si>
  <si>
    <t>/DebitNote/cbc:Note@languageLocaleID (Código de la leyenda)</t>
  </si>
  <si>
    <t>/DebitNote/cac:AccountingSupplierParty/cac:Party/cac:PartyIdentification/cbc:ID (Número de RUC)</t>
  </si>
  <si>
    <t>/DebitNote/cac:AccountingSupplierParty/cac:Party/cac:PartyIdentification/cbc:ID@schemeID (Tipo de documento de identidad)</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</si>
  <si>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</si>
  <si>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</si>
  <si>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</si>
  <si>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</si>
  <si>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</si>
  <si>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</si>
  <si>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</si>
  <si>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</si>
  <si>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</si>
  <si>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</si>
  <si>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an..31</t>
  </si>
  <si>
    <t>/DebitNote/cac:DespatchDocumentReference/cbc:ID (Número de la guía de remisión)</t>
  </si>
  <si>
    <t>/DebitNote/cac:DespatchDocumentReference/cbc:DocumentTypeCode (Tipo de la guía de remisión)</t>
  </si>
  <si>
    <t>/DebitNote/cac:AdditionalDocumentReference/cbc:ID (Número de documento)</t>
  </si>
  <si>
    <t>/DebitNote/cac:AdditionalDocumentReference/cbc:DocumentTypeCode (Tipo de documento)</t>
  </si>
  <si>
    <t>/DebitNote/cac:DebitNoteLine/cbc:DebitedQuantity@unitCode</t>
  </si>
  <si>
    <t>/DebitNote/cac:DebitNoteLine/cbc:DebitedQuantity</t>
  </si>
  <si>
    <t>Código producto de SUNAT</t>
  </si>
  <si>
    <t>/DebitNote/cac:DebitNoteLine/cac:PricingReference/cac:AlternativeConditionPrice/cbc:PriceAmount (Precio de venta unitario)</t>
  </si>
  <si>
    <t>/DebitNote/cac:DebitNoteLine/cac:PricingReference/cac:AlternativeConditionPrice/cbc:PriceTypeCode (Código de tipo de precio)</t>
  </si>
  <si>
    <t>/DebitNote/cac:DebitNoteLine/cac:TaxTotal/cbc:TaxAmount (Monto total de impuestos por linea)</t>
  </si>
  <si>
    <t>/DebitNote/cac:DebitNoteLine/cac:TaxTotal/cac:TaxSubtotal/cbc:TaxableAmount (Monto base)</t>
  </si>
  <si>
    <t>/DebitNote/cac:DebitNoteLine/cac:TaxTotal/cac:TaxSubtotal/cac:TaxCategory/cbc:Percent (Tasa del tributo)</t>
  </si>
  <si>
    <t>/DebitNote/cac:DebitNoteLine/cac:TaxTotal/cac:TaxSubtotal/cac:TaxCategory/cbc:TierRange (Tipo de sistema de ISC)</t>
  </si>
  <si>
    <t>/DebitNote/cac:TaxTotal/cac:TaxSubtotal/cac:TaxCategory/cac:TaxScheme/cbc:ID (Código de tributo)</t>
  </si>
  <si>
    <t>/DebitNote/cac:TaxTotal/cac:TaxSubtotal/cac:TaxCategory/cac:TaxScheme/cbc:Name (Nombre de tributo)</t>
  </si>
  <si>
    <t>/DebitNote/cac:TaxTotal/cac:TaxSubtotal/cac:TaxCategory/cac:TaxScheme/cbc:TaxTypeCode (Código internacional de tributo)</t>
  </si>
  <si>
    <t>/DebitNote/cbc:Note  (Descripción de la leyenda)</t>
  </si>
  <si>
    <t>/DebitNote/cac:DebitNoteLine/cac:Item/cac:AdditionalItemProperty/cbc:Name (Nombre del concepto)</t>
  </si>
  <si>
    <t>/DebitNote/cac:DebitNoteLine/cac:Item/cac:AdditionalItemProperty/cbc:NameCode (Código del concepto)</t>
  </si>
  <si>
    <t>Si existe el tag, el valor ingresado es diferente a 'PE:SUNAT'</t>
  </si>
  <si>
    <t>4250</t>
  </si>
  <si>
    <t>4251</t>
  </si>
  <si>
    <t>4252</t>
  </si>
  <si>
    <t>4253</t>
  </si>
  <si>
    <t>El dato ingresado como schemeAgencyName es incorrecto.</t>
  </si>
  <si>
    <t>4254</t>
  </si>
  <si>
    <t>4255</t>
  </si>
  <si>
    <t>4256</t>
  </si>
  <si>
    <t>4257</t>
  </si>
  <si>
    <t>El dato ingresado como atributo @listID es incorrecto.</t>
  </si>
  <si>
    <t>El dato ingresado como atributo @listURI es incorrecto.</t>
  </si>
  <si>
    <t>El dato ingresado como atributo @listName es incorrecto.</t>
  </si>
  <si>
    <t>El dato ingresado como atributo @listAgencyName es incorrecto.</t>
  </si>
  <si>
    <t>Si existe el atributo, el valor ingresado es diferente a 'PE:SUNAT'</t>
  </si>
  <si>
    <t>Si existe el atributo, el valor ingresado es diferente a 'Tipo de Documento'</t>
  </si>
  <si>
    <t>Si existe el atributo, el valor ingresado es diferente a 'urn:pe:gob:sunat:cpe:see:gem:catalogos:catalogo01'</t>
  </si>
  <si>
    <t>El dato ingresado como atributo @schemeName es incorrecto.</t>
  </si>
  <si>
    <t>El dato ingresado como atributo @schemeAgencyName es incorrecto.</t>
  </si>
  <si>
    <t>Si existe el atributo, el valor ingresado es diferente a 'PE:INEI'</t>
  </si>
  <si>
    <t>Si existe el atributo, el valor ingresado es diferente a 'Ubigeos'</t>
  </si>
  <si>
    <t>Si existe el atributo, el valor ingresado es diferente a 'Establecimientos anexos'</t>
  </si>
  <si>
    <t>El DNI ingresado no cumple con el estandar.</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</si>
  <si>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</si>
  <si>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El numero de documento de identidad del receptor debe ser  RUC</t>
  </si>
  <si>
    <t>3097</t>
  </si>
  <si>
    <t>El dato ingresado como atributo @schemeURI es incorrecto.</t>
  </si>
  <si>
    <t>4258</t>
  </si>
  <si>
    <t>4259</t>
  </si>
  <si>
    <t>El dato ingresado como atributo @unitCodeListID es incorrecto.</t>
  </si>
  <si>
    <t>El dato ingresado como atributo @unitCodeListAgencyName es incorrecto.</t>
  </si>
  <si>
    <t>3098</t>
  </si>
  <si>
    <t>3099</t>
  </si>
  <si>
    <t>El XML no contiene el tag o no existe información del pais de uso, exploración o aprovechamiento</t>
  </si>
  <si>
    <t>El dato ingresado como pais de uso, exploracion o aprovechamiento es incorrecto.</t>
  </si>
  <si>
    <t>9995 o 9996</t>
  </si>
  <si>
    <t>Codigo de tributo</t>
  </si>
  <si>
    <t>3100</t>
  </si>
  <si>
    <t>El dato ingresado como codigo de tributo por linea es invalido para tipo de operación.</t>
  </si>
  <si>
    <t>3101</t>
  </si>
  <si>
    <t>3102</t>
  </si>
  <si>
    <t>3103</t>
  </si>
  <si>
    <t>El producto del factor y monto base de la afectación del IGV/IVAP no corresponde al monto de afectacion de linea.</t>
  </si>
  <si>
    <t>3104</t>
  </si>
  <si>
    <t>El factor de afectación de ISC por linea debe ser diferente a 0.00.</t>
  </si>
  <si>
    <t>El factor de afectación de IGV por linea debe ser diferente a 0.00.</t>
  </si>
  <si>
    <t>El dato ingresado como factor de afectacion por linea no cumple con el formato establecido.</t>
  </si>
  <si>
    <t>3105</t>
  </si>
  <si>
    <t>3106</t>
  </si>
  <si>
    <t>3107</t>
  </si>
  <si>
    <t>"urn:pe:gob:sunat:cpe:see:gem:catalogos:catalogo05"</t>
  </si>
  <si>
    <t>4260</t>
  </si>
  <si>
    <t>4261</t>
  </si>
  <si>
    <t>El dato ingresado como atributo @name es incorrecto.</t>
  </si>
  <si>
    <t>El dato ingresado como atributo @listSchemeURI es incorrecto.</t>
  </si>
  <si>
    <t>Si existe el atributo, el valor ingresado es diferente a 'PE:MTC'</t>
  </si>
  <si>
    <t>Si existe el atributo, el valor ingresado es diferente a 'Configuracion Vehícular'</t>
  </si>
  <si>
    <t>3108</t>
  </si>
  <si>
    <t>3109</t>
  </si>
  <si>
    <t>3110</t>
  </si>
  <si>
    <t>El dato ingresado como codigo de tributo global es invalido para tipo de operación.</t>
  </si>
  <si>
    <t>1016 o 9996</t>
  </si>
  <si>
    <t>El producto del factor y monto base de la afectación del ISC no corresponde al monto de afectacion de linea.</t>
  </si>
  <si>
    <t>El producto del factor y monto base de la afectación de otros tributos no corresponde al monto de afectacion de linea.</t>
  </si>
  <si>
    <t>3111</t>
  </si>
  <si>
    <t>3112</t>
  </si>
  <si>
    <t>3113</t>
  </si>
  <si>
    <t>El monto de afectación de IGV por linea debe ser diferente a 0.00.</t>
  </si>
  <si>
    <t>La sumatoria de los IGV de operaciones gratuitas de la línea (codigo tributo 9996) no corresponden al total</t>
  </si>
  <si>
    <t>La sumatoria de los IGV (operaciones gravadas) de línea no corresponden al total</t>
  </si>
  <si>
    <t>4262</t>
  </si>
  <si>
    <t>4263</t>
  </si>
  <si>
    <t>1076</t>
  </si>
  <si>
    <t>1077</t>
  </si>
  <si>
    <t>El XML no contiene el atributo o no existe información de sustento de traslado de mercaderias para el tipo de operación.</t>
  </si>
  <si>
    <t>El XML contiene el tag de sustento de traslado de mercaderias que no corresponde al tipo de operación.</t>
  </si>
  <si>
    <t>Si el tag existe, el valor del Tag UBL no está en el listado</t>
  </si>
  <si>
    <t>Para Factura Electrónica Transportista no se consigna peso total de la factura para el sustento de traslado de bienes (cbc:GrossWeightMeasure).</t>
  </si>
  <si>
    <t>El xml contiene información FISE que no corresponde al tipo de operación.</t>
  </si>
  <si>
    <t>3114</t>
  </si>
  <si>
    <t>4264</t>
  </si>
  <si>
    <t>4265</t>
  </si>
  <si>
    <t>4266</t>
  </si>
  <si>
    <t>El XML no contiene el codigo de leyenda 2007 para el tipo de operación IVAP</t>
  </si>
  <si>
    <t>El XML no contiene el codigo de leyenda 2006 para tipo de operación de detracciones</t>
  </si>
  <si>
    <t>4267</t>
  </si>
  <si>
    <t>El dato ingresado como numero de documento de identidad del receptor no cumple con el formato establecido</t>
  </si>
  <si>
    <t>"Tipo de Operacion"</t>
  </si>
  <si>
    <t>El dato ingresado como codigo de producto GS1 no cumple con el formato establecido</t>
  </si>
  <si>
    <t>4268</t>
  </si>
  <si>
    <t>El dato ingresado como cargo/descuento no es valido a nivel de ítem.</t>
  </si>
  <si>
    <t>Si existe el atributo, el valor ingresado es diferente a 'Tipo de nota de credito'</t>
  </si>
  <si>
    <t>Si existe el atributo, el valor ingresado es diferente a 'urn:pe:gob:sunat:cpe:see:gem:catalogos:catalogo09'</t>
  </si>
  <si>
    <t>Si el código de concepto es 7005 y el formato del tag es diferente de YYYY-MM-DD</t>
  </si>
  <si>
    <t>Código de régimen de percepción</t>
  </si>
  <si>
    <t>Monto total incluido la percepción</t>
  </si>
  <si>
    <t>Afectación al IGV por ítem</t>
  </si>
  <si>
    <t>Si el valor del Tag UBL es 09, y no existe "Código de tipo de documento relacionado" igual a 01</t>
  </si>
  <si>
    <t>Si el valor del Tag UBL es 08, y no existe "Código de tipo de documento relacionado" igual a 04 o 01</t>
  </si>
  <si>
    <t>/CreditNote/cac:TaxTotal/cac:TaxSubtotal/cbc:TaxableAmount  (Total valor de venta operaciones gravadas)</t>
  </si>
  <si>
    <t>/DebitNote/cac:TaxTotal/cac:TaxSubtotal/cbc:TaxableAmount  (Total valor de venta operaciones gravadas)</t>
  </si>
  <si>
    <t>/DebitNote/cac:DebitNoteLine/cac:TaxTotal/cac:TaxSubtotal/cac:TaxCategory/cac:TaxScheme/cbc:TaxTypeCode (Código internacional de tributo)</t>
  </si>
  <si>
    <t>/DebitNote/cac:DebitNoteLine/cac:TaxTotal/cac:TaxSubtotal/cac:TaxCategory/cac:TaxScheme/cbc:Name (Nombre de tributo)</t>
  </si>
  <si>
    <t>/DebitNote/cac:DebitNoteLine/cac:TaxTotal/cac:TaxSubtotal/cac:TaxCategory/cac:TaxScheme/cbc:ID (Código del tributo)</t>
  </si>
  <si>
    <t>/DebitNote/cac:DebitNoteLine/cac:TaxTotal/cac:TaxSubtotal/cac:TaxCategory/cbc:Percent (Tasa del IGV o  Tasa del IVAP)</t>
  </si>
  <si>
    <t>/DebitNote/cac:DebitNoteLine/cac:TaxTotal/cac:TaxSubtotal/cbc:TaxAmount (Monto de IGV/IVAP de la línea)</t>
  </si>
  <si>
    <t>Si existe el atributo, el valor ingresado es diferente a 'urn:pe:gob:sunat:cpe:see:gem:catalogos:catalogo10'</t>
  </si>
  <si>
    <t>Si existe el atributo, el valor ingresado es diferente a 'Tipo de nota de debito'</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</si>
  <si>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</si>
  <si>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/invoice/cbc:InvoiceTypeCode@listID</t>
  </si>
  <si>
    <t>4269</t>
  </si>
  <si>
    <t>El dato ingresado como codigo de producto no cumple con el formato establecido.</t>
  </si>
  <si>
    <t>3115</t>
  </si>
  <si>
    <t>El dato ingresado como unidad de medida de cantidad de especie vendidas no corresponde al valor esperado.</t>
  </si>
  <si>
    <t>027</t>
  </si>
  <si>
    <t>Servicio de transporte de carga</t>
  </si>
  <si>
    <t>El dato ingresado como indicador de cargo/descuento no corresponde al valor esperado.</t>
  </si>
  <si>
    <t>3116</t>
  </si>
  <si>
    <t>3117</t>
  </si>
  <si>
    <t>3118</t>
  </si>
  <si>
    <t>3119</t>
  </si>
  <si>
    <t>3120</t>
  </si>
  <si>
    <t>3121</t>
  </si>
  <si>
    <t>3122</t>
  </si>
  <si>
    <t>3123</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</si>
  <si>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</si>
  <si>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</si>
  <si>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</si>
  <si>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</si>
  <si>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3124</t>
  </si>
  <si>
    <t>3125</t>
  </si>
  <si>
    <t>3126</t>
  </si>
  <si>
    <t>El XML no contiene el tag o no existe información del Detalle del viaje en Detracciones - Servicio de transporte de carga.</t>
  </si>
  <si>
    <t>4270</t>
  </si>
  <si>
    <t>El dato ingresado como detalle del viaje no cumple con el formato establecido.</t>
  </si>
  <si>
    <t>El XML no contiene el tag o no existe información del monto del valor referencial en Detracciones - Servicios de transporte de carga.</t>
  </si>
  <si>
    <t>El XML no contiene el tag o no existe información del tipo de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</si>
  <si>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</si>
  <si>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</si>
  <si>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</si>
  <si>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</si>
  <si>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4271</t>
  </si>
  <si>
    <t>4272</t>
  </si>
  <si>
    <t>El dato ingresado como descripcion del tramo no cumple con el formato establecido.</t>
  </si>
  <si>
    <t>El dato ingresado como valor refrencia del tramo virtual no cumple con el formato establecido.</t>
  </si>
  <si>
    <t>4273</t>
  </si>
  <si>
    <t>4274</t>
  </si>
  <si>
    <t>El dato ingresado como tipo de carga util es incorrecto.</t>
  </si>
  <si>
    <t>4275</t>
  </si>
  <si>
    <t>4276</t>
  </si>
  <si>
    <t>4277</t>
  </si>
  <si>
    <t>4278</t>
  </si>
  <si>
    <t>4279</t>
  </si>
  <si>
    <t>El dato ingresado como configuración vehicular no cumple con el formato establecido.</t>
  </si>
  <si>
    <t>El dato ingresado como valor referencial de carga util nominal no cumple con el formato establecido.</t>
  </si>
  <si>
    <t>3127</t>
  </si>
  <si>
    <t>3128</t>
  </si>
  <si>
    <t>3129</t>
  </si>
  <si>
    <t>3130</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</si>
  <si>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</si>
  <si>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</si>
  <si>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</si>
  <si>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dato ingresado como codigo de motivo de cargo/descuento global no es valido (catalogo nro 53)</t>
  </si>
  <si>
    <t>El XML no contiene el tag de matricula de embarcación en Detracciones para recursos hidrobiologicos.</t>
  </si>
  <si>
    <t>3131</t>
  </si>
  <si>
    <t>3132</t>
  </si>
  <si>
    <t>3133</t>
  </si>
  <si>
    <t>El XML no contiene el tag de lugar de descarga en Detracciones para recursos hidrobiologicos.</t>
  </si>
  <si>
    <t>El XML no contiene el tag de nombre de embarcación en Detracciones para recursos hidrobiologicos.</t>
  </si>
  <si>
    <r>
      <t xml:space="preserve">Detracciones: </t>
    </r>
    <r>
      <rPr>
        <sz val="10"/>
        <color rgb="FF000000"/>
        <rFont val="Calibri"/>
        <family val="2"/>
        <scheme val="minor"/>
      </rPr>
      <t>Recursos Hidrobiológicos-Cantidad de especie vendida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</si>
  <si>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</si>
  <si>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</si>
  <si>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</si>
  <si>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t>El XML no contiene tag o no existe información del valor del concepto por linea.</t>
  </si>
  <si>
    <t>4280</t>
  </si>
  <si>
    <t>El dato ingresado como valor del concepto de la linea no cumple con el formato establecido.</t>
  </si>
  <si>
    <t>3134</t>
  </si>
  <si>
    <t>El XML no contiene el tag de cantidad de especies vendidas en Detracciones para recursos hidrobiologicos.</t>
  </si>
  <si>
    <t>El XML no contiene el tag de tipo de especie vendidas en Detracciones para recursos hidrobiologicos.</t>
  </si>
  <si>
    <t>4281</t>
  </si>
  <si>
    <t>El dato ingresado como cantidad del concepto de la linea no cumple con el formato establecido.</t>
  </si>
  <si>
    <t>El XML no contiene el tag de fecha de descarga en Detracciones para recursos hidrobiologicos.</t>
  </si>
  <si>
    <t>3135</t>
  </si>
  <si>
    <t>El XML no contiene tag de la cantidad del concepto por linea.</t>
  </si>
  <si>
    <t>4282</t>
  </si>
  <si>
    <t>3136</t>
  </si>
  <si>
    <t>3137</t>
  </si>
  <si>
    <t>3138</t>
  </si>
  <si>
    <t>3139</t>
  </si>
  <si>
    <t>3140</t>
  </si>
  <si>
    <t>3141</t>
  </si>
  <si>
    <t>3142</t>
  </si>
  <si>
    <t>3143</t>
  </si>
  <si>
    <t>3144</t>
  </si>
  <si>
    <t>3145</t>
  </si>
  <si>
    <t>La fecha de ingreso al establecimiento es mayor a la fecha de salida al establecimiento.</t>
  </si>
  <si>
    <t>El XML no contiene el tag de numero de dias de permanencia.</t>
  </si>
  <si>
    <t>El XML no contiene el tag de numero de documentos del huesped.</t>
  </si>
  <si>
    <t>El XML no contiene el tag de tipo de documentos del huesped.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</si>
  <si>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</si>
  <si>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</si>
  <si>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</si>
  <si>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</si>
  <si>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</si>
  <si>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</si>
  <si>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codigo de pais de emision del documento de identidad</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</si>
  <si>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</si>
  <si>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</si>
  <si>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</si>
  <si>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</si>
  <si>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</si>
  <si>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</si>
  <si>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</si>
  <si>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</si>
  <si>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</si>
  <si>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</si>
  <si>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</si>
  <si>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</si>
  <si>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</si>
  <si>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</si>
  <si>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</si>
  <si>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</si>
  <si>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</si>
  <si>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</si>
  <si>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</si>
  <si>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</si>
  <si>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</si>
  <si>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</si>
  <si>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</si>
  <si>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</si>
  <si>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</si>
  <si>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</si>
  <si>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</si>
  <si>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</si>
  <si>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</si>
  <si>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</si>
  <si>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</si>
  <si>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</si>
  <si>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</si>
  <si>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</si>
  <si>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</si>
  <si>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</si>
  <si>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</si>
  <si>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</si>
  <si>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</si>
  <si>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</si>
  <si>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</si>
  <si>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BVME transporte ferroviario: Servicio transporte: Fecha programada de inicio de viaje</t>
  </si>
  <si>
    <t>El XML no contiene el tag de BVME transporte ferroviario: Pasajero - Apellidos y Nombres</t>
  </si>
  <si>
    <t>El XML no contiene el tag de BVME transporte ferroviario: Agente de Viajes: Numero de Ruc</t>
  </si>
  <si>
    <t>El XML no contiene el tag de BVME transporte ferroviario: Agente de Viajes: Tipo de documento</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</si>
  <si>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</si>
  <si>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</si>
  <si>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</si>
  <si>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</si>
  <si>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</si>
  <si>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</si>
  <si>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</si>
  <si>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Si existe el numero de RUC del agente de ventas, y existe el tag, el valor es diferente a '6'</t>
  </si>
  <si>
    <t>El dato ingresado como Agente de Viajes-Tipo de documento no corresponde al valor esperado.</t>
  </si>
  <si>
    <t xml:space="preserve">Servicio de transporte: Fecha programado de inicio de viaje
</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</si>
  <si>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</si>
  <si>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</si>
  <si>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</si>
  <si>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</si>
  <si>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</si>
  <si>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</si>
  <si>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XML no contiene el tag de BVME transporte ferroviario: Servicio de transporte: Número de autorización de la transacción</t>
  </si>
  <si>
    <t>3177</t>
  </si>
  <si>
    <t>3178</t>
  </si>
  <si>
    <t>3179</t>
  </si>
  <si>
    <t>El XML no contiene el tag de Regalía Petrolera: Decreto Supremo de aprobación del contrato</t>
  </si>
  <si>
    <t>El XML no contiene el tag de Regalía Petrolera: Area de contrato (Lote)</t>
  </si>
  <si>
    <t>3180</t>
  </si>
  <si>
    <t>3181</t>
  </si>
  <si>
    <t>3182</t>
  </si>
  <si>
    <t>3183</t>
  </si>
  <si>
    <t>El XML no contiene el tag de Regalía Petrolera: Periodo de pago - Fecha de inicio</t>
  </si>
  <si>
    <t>El XML no contiene el tag de Regalía Petrolera: Periodo de pago - Fecha de fin</t>
  </si>
  <si>
    <t>El XML no contiene el tag de Regalía Petrolera: Fecha de Pago</t>
  </si>
  <si>
    <t>El dato ingresado como Codigo de producto SUNAT no corresponde al valor esperado para tipo de operación.</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</si>
  <si>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</si>
  <si>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</si>
  <si>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</si>
  <si>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</si>
  <si>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</si>
  <si>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</si>
  <si>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3184</t>
  </si>
  <si>
    <t>3185</t>
  </si>
  <si>
    <t>3186</t>
  </si>
  <si>
    <t>3187</t>
  </si>
  <si>
    <t>3188</t>
  </si>
  <si>
    <t>3189</t>
  </si>
  <si>
    <t>3190</t>
  </si>
  <si>
    <t>3191</t>
  </si>
  <si>
    <t>El XML no contiene el tag de Transportre Terreste - Número de asiento</t>
  </si>
  <si>
    <t>El XML no contiene el tag de Transporte Terrestre - Información de manifiesto de pasajeros</t>
  </si>
  <si>
    <t>El XML no contiene el tag de Transporte Terrestre - Número de documento de identidad del pasajero</t>
  </si>
  <si>
    <t>El XML no contiene el tag de Transporte Terrestre - Tipo de documento de identidad del pasajero</t>
  </si>
  <si>
    <t>El XML no contiene el tag de Transporte Terrestre - Nombres y apellidos del pasajero</t>
  </si>
  <si>
    <t>El XML no contiene el tag de Transporte Terrestre - Ciudad o lugar de destino - Dirección detallada</t>
  </si>
  <si>
    <t>El XML no contiene el tag de Transporte Terrestre - Ciudad o lugar de origen - Ubigeo</t>
  </si>
  <si>
    <t>El XML no contiene el tag de Transporte Terrestre - Ciudad o lugar de origen - Dirección detallada</t>
  </si>
  <si>
    <t>El XML no contiene el tag de Transporte Terrestre - Fecha de inicio programado</t>
  </si>
  <si>
    <t>El XML no contiene el tag de Transporte Terrestre - Hora de inicio programado</t>
  </si>
  <si>
    <t>Catálogo
(001)</t>
  </si>
  <si>
    <t>Catálogo
(002)</t>
  </si>
  <si>
    <t>Si existe el Tag UBL, el valor del tag es diferente al listado.</t>
  </si>
  <si>
    <t>El XML no existe informacion de CustomizationID</t>
  </si>
  <si>
    <t>El tag LineID de VoidedDocumentsLine esta vacío</t>
  </si>
  <si>
    <t>El tag DocumentSerialID es vacío</t>
  </si>
  <si>
    <t>El tag DocumentNumberID esta vacío</t>
  </si>
  <si>
    <t>El tag VoidReasonDescription esta vacío</t>
  </si>
  <si>
    <t>Si existe el tag, el valor del tag es diferente al listado.</t>
  </si>
  <si>
    <t>El dato ingresado como tipo de operación no corresponde a un valor esperado (catálogo nro. 51)</t>
  </si>
  <si>
    <t>3192</t>
  </si>
  <si>
    <t>El XML no contiene el tag de Total de anticipos</t>
  </si>
  <si>
    <t>3193</t>
  </si>
  <si>
    <t>El dato ingresado Total anticipos no corresponde para el tipo de operación</t>
  </si>
  <si>
    <t>3194</t>
  </si>
  <si>
    <t xml:space="preserve">                                                         </t>
  </si>
  <si>
    <t>3195</t>
  </si>
  <si>
    <t>La fecha de cierre no puede ser inferior a la fecha de inicio del cómputo del ciclo de facturación</t>
  </si>
  <si>
    <t>urn:pe:gob:sunat:cpe:see:gem:catalogos:catalogo05'</t>
  </si>
  <si>
    <t>Fecha</t>
  </si>
  <si>
    <t>YYYYMMDD
Donde: YYYYMMDD es fecha.</t>
  </si>
  <si>
    <t>Tasa Vigente</t>
  </si>
  <si>
    <t>Información exclusiva si el comprobante es guía de remisión.
1:  Con transbordo programado
0: Sin transbordo programado</t>
  </si>
  <si>
    <t>Leyenda</t>
  </si>
  <si>
    <t>"1.1"</t>
  </si>
  <si>
    <t>Adquirente o usuario</t>
  </si>
  <si>
    <t>Si "Tipo del documento del documento que modifica" es "03" y "Serie del documento que modifica" empieza con B, el comprobante de referencia se encuentra en el listado con estado "Anulado" o "Rechazado"</t>
  </si>
  <si>
    <t>Si existe nodo y el tipo de comprobante no es boleta (diferente de 03) o es una operación de modificación (cac:Status/cbc:ConditionCode = 2)</t>
  </si>
  <si>
    <t>Si "Tipo de moneda del comprobante" es "PEN" y el Tag UBL existe, el valor del Tag UBL es diferente a "/SummaryDocuments/sac:SummaryDocumentsLine/sac:TotalAmount" más "Monto de la percepción" con una tolerancia de más/menos uno (1)</t>
  </si>
  <si>
    <t>Código de operación del ítem</t>
  </si>
  <si>
    <t>El formato del Tag UBL es diferente de decimal de 12 enteros y hasta 2 decimales o menor a cero</t>
  </si>
  <si>
    <t xml:space="preserve">Operaciones gravadas </t>
  </si>
  <si>
    <t>Operaciones exoneradas</t>
  </si>
  <si>
    <t>Operaciones inafectas</t>
  </si>
  <si>
    <t>Operaciones Gratuitas</t>
  </si>
  <si>
    <t xml:space="preserve">Datos del resumen de reversiones </t>
  </si>
  <si>
    <t>/Invoice/cac:DespatchDocumentReference/cbc:DocumentTypeCode (Tipo de guía relacionado)</t>
  </si>
  <si>
    <t>El XML no contiene el tag de la tasa del tributo de la línea</t>
  </si>
  <si>
    <t>Padrones de Contribuyentes</t>
  </si>
  <si>
    <t>La moneda debe ser la misma en todo el documento. Salvo las percepciones que sólo son en moneda nacional.</t>
  </si>
  <si>
    <t>3196</t>
  </si>
  <si>
    <t>El código de producto GS1 no cumple el estandar</t>
  </si>
  <si>
    <t>3197</t>
  </si>
  <si>
    <t>3198</t>
  </si>
  <si>
    <t>3199</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</si>
  <si>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</si>
  <si>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3200</t>
  </si>
  <si>
    <t>/DebitNote/cac:DebitNoteLine/cac:Item/cac:CommodityClassification/cbc:ItemClassificationCode</t>
  </si>
  <si>
    <t>/Invoice/cac:InvoiceLine/cac:TaxTotal/cac:TaxSubtotal/cac:TaxCategory/cbc:TaxExemptionReasonCode (Afectación al IGV o IVAP cuando corresponda)</t>
  </si>
  <si>
    <t>/Invoice/cac:TaxTotal/cac:TaxSubtotal/cbc:TaxableAmount (Monto base)</t>
  </si>
  <si>
    <t>/Invoice/cac:InvoiceLine/cac:Item/cac:AdditionalItemProperty/cbc:Value (Número de asiento)</t>
  </si>
  <si>
    <t>/Invoice/cac:InvoiceLine/cac:Item/cac:AdditionalItemProperty/cbc:Value (Información de manifiesto de pasajeros)</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</si>
  <si>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</si>
  <si>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</si>
  <si>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</si>
  <si>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Ciudad o lugar de destino - Código de ubigeo/Invoice/cac:InvoiceLine/cac:Item/cac:AdditionalItemProperty/cbc:Value (</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</si>
  <si>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</si>
  <si>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</si>
  <si>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</si>
  <si>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/Invoice/cac:InvoiceLine/cac:Item/cac:AdditionalItemProperty/cac:UsabilityPeriod/cbc:StartTime (Hora de inicio)</t>
  </si>
  <si>
    <t>/Invoice/cac:InvoiceLine/cac:Delivery/cac:Despatch/cac:DespatchAddress/cbc:ID</t>
  </si>
  <si>
    <t>/Invoice/cac:InvoiceLine/cac:Delivery/cac:DeliveryLocation/cac:Address/cbc:ID (Código de Ubigeo)</t>
  </si>
  <si>
    <t>/Invoice/cac:Delivery/cac:Shipment/cac:Delivery/cac:DeliveryAddress/cbc:ID</t>
  </si>
  <si>
    <t>/Invoice/cac:Delivery/cac:Shipment/cac:OriginAddress/cbc:ID</t>
  </si>
  <si>
    <t>/Invoice/cac:InvoiceLine/cac:Delivery/cac:DeliveryTerms/cbc:Amount (Valor referencial)</t>
  </si>
  <si>
    <t>an6
an..200
an6
an..200</t>
  </si>
  <si>
    <t>an..200
an..20
an1
an2</t>
  </si>
  <si>
    <t>"Tipo de Documento "</t>
  </si>
  <si>
    <t>/Invoice/cac:TaxTotal/cac:TaxSubtotal/cbc:TaxableAmount (Total valor de venta)</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</si>
  <si>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</si>
  <si>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</si>
  <si>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</si>
  <si>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/Invoice/cac:InvoiceLine/cac:Item/cac:AdditionalItemProperty/cbc:Value (Ciudad o lugar de destino - Código de ubigeo)</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</si>
  <si>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</si>
  <si>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</si>
  <si>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</si>
  <si>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/Invoice/cbc:DueDate</t>
  </si>
  <si>
    <t>/Invoice/ext:UBLExtensions/ext:UBLExtension/ext:ExtensionContent/ds:Signature
/Invoice/cac:Signature</t>
  </si>
  <si>
    <t>/Invoice/cac:InvoiceLine/cac:TaxTotal/cac:TaxSubtotal/cac:TaxCategory/cac:TaxScheme/cbc:ID (Código de tributo)</t>
  </si>
  <si>
    <t>El XML no contiene el atributo o no existe lugar donde se entrega el bien para venta itinerante</t>
  </si>
  <si>
    <t xml:space="preserve">Si no es una venta itinerante, no corresponde consignar lugar donde se entrega el bien </t>
  </si>
  <si>
    <t>4283</t>
  </si>
  <si>
    <t>El XML no contiene el codigo de leyenda 2005 para el tipo de operación Venta itinerante</t>
  </si>
  <si>
    <t>Para los ajustes de operaciones de exportación solo es permitido registrar un documento que modifica.</t>
  </si>
  <si>
    <t>El xml no contiene el tag de impuesto por linea (TaxtTotal).</t>
  </si>
  <si>
    <t>El XML no contiene el tag de Transporte Terrestre - Ciudad o lugar de destino - Ubigeo</t>
  </si>
  <si>
    <t>@schemeID (Tipo de estructura GTIN)</t>
  </si>
  <si>
    <t>Si el tag existe y no existe el atributo @schemeID (Tipo de estructura GTIN)</t>
  </si>
  <si>
    <t>3201</t>
  </si>
  <si>
    <t>3202</t>
  </si>
  <si>
    <t>3203</t>
  </si>
  <si>
    <t>Si utiliza el estandar GS1 debe especificar el tipo de estructura GTIN</t>
  </si>
  <si>
    <t>El tipo de estructura GS1 no tiene un valor permitido</t>
  </si>
  <si>
    <t>El valor del tag es distinto a los valores del catálogo 53</t>
  </si>
  <si>
    <t>4284</t>
  </si>
  <si>
    <t>El dato ingresado como atributo @schemeID es incorrecto.</t>
  </si>
  <si>
    <t>/Invoice/cac:AdditionalDocumentReference/cbc:ID (Número de documento relacionado)</t>
  </si>
  <si>
    <t>/Invoice/cac:AdditionalDocumentReference/cbc:DocumentTypeCode (Tipo de documento relacionado)</t>
  </si>
  <si>
    <t>Valor de venta por ítem</t>
  </si>
  <si>
    <t>BVME transporte ferroviario: Pasajero - Número de documento de identidad</t>
  </si>
  <si>
    <t>BVME transporte ferroviario: Pasajero - Tipo de documento de identidad</t>
  </si>
  <si>
    <t>3204</t>
  </si>
  <si>
    <t>El XML no contiene el tag de BVME transporte ferroviario: Pasajero - Número de documento de identidad</t>
  </si>
  <si>
    <t>El XML no contiene el tag de BVME transporte ferroviario: Pasajero - Tipo de documento de identidad</t>
  </si>
  <si>
    <t>La sumatoria de impuestos globales no corresponde al monto total de impuestos.</t>
  </si>
  <si>
    <t>an..200
an..20
an1
an6
an..200
an6
an..200
an..100</t>
  </si>
  <si>
    <t>El emisor a la fecha no se encuentra registrado ó habilitado en el Registro de exportadores de servicios SUNAT</t>
  </si>
  <si>
    <t>Si el tipo de operación es Operación Sujeta a Percepción, debe ingresar cargo para Percepción</t>
  </si>
  <si>
    <t>El importe total para tipo de operación Venta interna-Anticipos debe ser mayor a cero.</t>
  </si>
  <si>
    <t>El dato ingresado como codigo de identificación de concepto tributario no es valido (catalogo nro 55)</t>
  </si>
  <si>
    <t>Catálogo
(013)</t>
  </si>
  <si>
    <t>Catálogo
(004)</t>
  </si>
  <si>
    <t>Catálogo
(012)</t>
  </si>
  <si>
    <t>Catálogo
(003)</t>
  </si>
  <si>
    <t>Catálogo
(055)</t>
  </si>
  <si>
    <t>Catálogo
(016)</t>
  </si>
  <si>
    <t>Catálogo
(007)</t>
  </si>
  <si>
    <t>Catálogo
(005)</t>
  </si>
  <si>
    <t>Catálogo
(008)</t>
  </si>
  <si>
    <t>Catálogo
(053)</t>
  </si>
  <si>
    <t>Catálogo
(052)</t>
  </si>
  <si>
    <t>Catálogo
(051)</t>
  </si>
  <si>
    <t>Catálogo
(006)</t>
  </si>
  <si>
    <t>Catálogo
(020)</t>
  </si>
  <si>
    <t>Catálogo
(018)</t>
  </si>
  <si>
    <t>Catálogo
(054)</t>
  </si>
  <si>
    <t>Catálogo
(059)</t>
  </si>
  <si>
    <t>Catálogo
(027)</t>
  </si>
  <si>
    <t>Catálogo
(026)</t>
  </si>
  <si>
    <t>Si código producto de Sunat de la linea es '84121901', y no existe el tag con código '7001'</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</si>
  <si>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</si>
  <si>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</si>
  <si>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y no existe el tag con código '7003'</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</si>
  <si>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</si>
  <si>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</si>
  <si>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3205</t>
  </si>
  <si>
    <t>3206</t>
  </si>
  <si>
    <t>Debe consignar el tipo de operación</t>
  </si>
  <si>
    <t>Autorizaciones de comprobantes contingencia</t>
  </si>
  <si>
    <t>3207</t>
  </si>
  <si>
    <t>Comprobante físico no se encuentra autorizado como comprobante de contingencia</t>
  </si>
  <si>
    <t>Si la serie empieza con número,  el Tag UBL no se encuentra en el listado</t>
  </si>
  <si>
    <t>Si 'Tipo de operación' es '0301 - Carta de porte aéreo (emitidas en el ámbito nacional)', no existe el tag con código '4030'</t>
  </si>
  <si>
    <t>Si 'Tipo de operación' es '0301 - Carta de porte aéreo (emitidas en el ámbito nacional)', no existe el tag con código '4031'</t>
  </si>
  <si>
    <t>Si 'Tipo de operación' es '0301 - Carta de porte aéreo (emitidas en el ámbito nacional)', no existe el tag con código '4032'</t>
  </si>
  <si>
    <t>Si 'Tipo de operación' es '0301 - Carta de porte aéreo (emitidas en el ámbito nacional)', no existe el tag con código '4033'</t>
  </si>
  <si>
    <t>Si 'Tipo de operación' es '0302 - BVME para transporte ferroviario de pasajeros', no existe el tag</t>
  </si>
  <si>
    <t>Si 'Tipo de operación' es '0302 - BVME para transporte ferroviario de pasajeros', no existe el tag con código igual a '4040'</t>
  </si>
  <si>
    <t>Si 'Tipo de operación' es '0302 - BVME para transporte ferroviario de pasajeros', no existe el tag con código igual a '4041'</t>
  </si>
  <si>
    <t>Si 'Tipo de operación' es '0302 - BVME para transporte ferroviario de pasajeros', no existe el tag con código igual a '4049'</t>
  </si>
  <si>
    <t>Si 'Tipo de operación' es '0302 - BVME para transporte ferroviario de pasajeros', no existe el tag con código igual a '4042'</t>
  </si>
  <si>
    <t>Si 'Tipo de operación' es '0302 - BVME para transporte ferroviario de pasajeros', no existe el tag con código igual a '4043'</t>
  </si>
  <si>
    <t>Si 'Tipo de operación' es '0302 - BVME para transporte ferroviario de pasajeros', no existe el tag con código igual a '4044'</t>
  </si>
  <si>
    <t>Si 'Tipo de operación' es '0302 - BVME para transporte ferroviario de pasajeros', no existe el tag con código igual a '4045'</t>
  </si>
  <si>
    <t>Si 'Tipo de operación' es '0302 - BVME para transporte ferroviario de pasajeros', no existe el tag con código igual a '4046'</t>
  </si>
  <si>
    <t>Si 'Tipo de operación' es '0302 - BVME para transporte ferroviario de pasajeros', no existe el tag con código igual a '4048''</t>
  </si>
  <si>
    <t>Si 'Tipo de operación' es '0202 Exportación de servicios – prestación de servicios de hospedaje No Dom', y no existe el tag con código '4005'</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</si>
  <si>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</si>
  <si>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</si>
  <si>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</si>
  <si>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</si>
  <si>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Si 'Tipo de operación' es '0201 Exportación de Servicios – Prestación servicios realizados íntegramente en el país', no existe ind_padrón igual a "05" en el listado para el valor del Tag UBL</t>
  </si>
  <si>
    <t>Tipo de operación</t>
  </si>
  <si>
    <t>Si 'Tipo de operación' es '1001 Operación Sujeta a Detracción', y no existe código de leyenda igual a '2006'</t>
  </si>
  <si>
    <t>Si 'Tipo de operación' es '1002 - Operación Sujeta a Detracción- Recursos Hidrobiológicos', y no existe código de leyenda igual a '2006'</t>
  </si>
  <si>
    <t>Si no existe el atributo o es vacío</t>
  </si>
  <si>
    <t>Si valor del tag es diferente 'true' para código de cargo/descuento igual a '45'</t>
  </si>
  <si>
    <t>/CreditNote/ext:UBLExtensions/ext:UBLExtension/ext:ExtensionContent/ds:Signature
/CreditNote/cac:Signature</t>
  </si>
  <si>
    <t>/CreditNote/cac:AccountingSupplierParty/cac:Party/cac:PartyLegalEntity/cac:RegistrationAddress/cbc:AddressTypeCode</t>
  </si>
  <si>
    <t>/CreditNote/cac:CreditNoteLine/cac:TaxTotal/cac:TaxSubtotal/cac:TaxCategory/cac:TaxScheme/cbc:TaxTypeCode (Código internacional de tributo)</t>
  </si>
  <si>
    <t>/CreditNote/cac:CreditNoteLine/cac:TaxTotal/cac:TaxSubtotal/cac:TaxCategory/cac:TaxScheme/cbc:Name (Nombre de tributo)</t>
  </si>
  <si>
    <t>/CreditNote/cac:TaxTotal/cac:TaxSubtotal/cbc:TaxableAmount (Total valor de venta)</t>
  </si>
  <si>
    <t>/Invoice/cac:TaxTotal/cac:TaxSubtotal/cbc:TaxAmount (Importe del tributo)</t>
  </si>
  <si>
    <t>/Invoice/cac:InvoiceLine/cac:TaxTotal/cac:TaxSubtotal/cbc:TaxAmount (Monto del tributo de la línea)</t>
  </si>
  <si>
    <t>/CreditNote/cac:TaxTotal/cac:TaxSubtotal/cbc:TaxAmount (Importe del tributo)</t>
  </si>
  <si>
    <t>/CreditNote/cac:TaxTotal/cac:TaxSubtotal/cbc:TaxableAmount (Monto base)</t>
  </si>
  <si>
    <t>/DebitNote/cac:DebitNoteLine/cac:TaxTotal/cac:TaxSubtotal/cbc:TaxAmount (Importe del tributo de la línea)</t>
  </si>
  <si>
    <t>/DebitNote/cac:DebitNoteLine/cac:TaxTotal/cac:TaxSubtotal/cac:TaxCategory/cac:TaxScheme/cbc:ID (Código de tributo)</t>
  </si>
  <si>
    <t>/DebitNote/cac:TaxTotal/cac:TaxSubtotal/cbc:TaxableAmount (Total valor de venta)</t>
  </si>
  <si>
    <t>/DebitNote/cac:TaxTotal/cac:TaxSubtotal/cbc:TaxAmount (Importe del tributo)</t>
  </si>
  <si>
    <t>/DebitNote/cac:TaxTotal/cac:TaxSubtotal/cbc:TaxableAmount (Monto base)</t>
  </si>
  <si>
    <t>/CreditNote/cac:TaxTotal/cac:TaxSubtotal/cbc:TaxAmount (Monto de la Sumatoria)</t>
  </si>
  <si>
    <t>/DebitNote/cac:TaxTotal/cac:TaxSubtotal/cbc:TaxAmount (Monto de la Sumatoria)</t>
  </si>
  <si>
    <t>3208</t>
  </si>
  <si>
    <t>Número de inicio del comprobante</t>
  </si>
  <si>
    <t>Número de fin del comprobante</t>
  </si>
  <si>
    <t>Número de serie del comprobante</t>
  </si>
  <si>
    <t>Fecha de emisión del comprobante</t>
  </si>
  <si>
    <t>Listado de autorizaciones de rangos de contingencia</t>
  </si>
  <si>
    <t>Si el atributo @schemeID del tag es GTIN-8, y la longitud  del Tag UBL es diferente de 8 caracteres</t>
  </si>
  <si>
    <t>Si el atributo @schemeID del tag es GTIN-13, y la longitud  del Tag UBL es diferente de 13 caracteres</t>
  </si>
  <si>
    <t>Si 'Código de tipo de nota de crédito' es '11-Ajustes de operaciones de exportación', y existe más de un tag /CreditNote/cac:BillingReference/cac:InvoiceDocumentReference</t>
  </si>
  <si>
    <t>/Invoice/cac:InvoiceLine/cac:TaxTotal/cac:TaxSubtotal/cac:TaxCategory/cac:TaxScheme/cbc:ID (Código de tributo por línea)</t>
  </si>
  <si>
    <t>Si 'Código de tributo por línea' es diferente 2000 (ISC), existe el Tag UBL</t>
  </si>
  <si>
    <t>/CreditNote/cac:CreditNoteLine/cac:TaxTotal/cac:TaxSubtotal/cac:TaxCategory/cac:TaxScheme/cbc:ID (Código de tributo por línea)</t>
  </si>
  <si>
    <t>Si no existe el atributo</t>
  </si>
  <si>
    <t>Si existe el atributo, el valor del atributo es diferente al ingresado en 'Tipo de moneda'</t>
  </si>
  <si>
    <t>Si existe el atributo, el valor es diferente al ingresado en 'Tipo de moneda'</t>
  </si>
  <si>
    <t>Si existe el tag y es vacío</t>
  </si>
  <si>
    <t>No existe información en el nombre del concepto.</t>
  </si>
  <si>
    <t>Si "Tipo de documento" es 03, 07 o 08 y la serie empieza con número,  el Tag UBL no se encuentra en el listado</t>
  </si>
  <si>
    <t>Si "Tipo de documento" es 20, el formato del Tag UBL es diferente a:
- [R][A-Z0-9]{3}
- [0-9]{1,4}</t>
  </si>
  <si>
    <t>Si "Tipo de documento" es 40, el formato del Tag UBL es diferente a:
- [P][A-Z0-9]{3}  
- [0-9]{1,4}</t>
  </si>
  <si>
    <t>El tipo de nota es un dato único</t>
  </si>
  <si>
    <t>Si existe el Tag UBL, el formato del Tag UBL es diferente de '09' o '31'</t>
  </si>
  <si>
    <t>/DebitNote/cac:TaxTotal/cac:TaxSubtotal/cbc:TaxAmount (Sumatoria de impuestos de operaciones gratuitas)</t>
  </si>
  <si>
    <t>Total valor de venta - operaciones gratuitas
Sumatoria de impuestos de operaciones gratuitas</t>
  </si>
  <si>
    <t>/CreditNote/cac:TaxTotal/cac:TaxSubtotal/cbc:TaxAmount (Sumatoria de impuestos de operaciones gratuitas)</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</si>
  <si>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</si>
  <si>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</si>
  <si>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'Código de tributo por línea' es igual a '9995' o '9997' o '9998', el valor del tag UBL es diferente de 0</t>
  </si>
  <si>
    <t>/CreditNote/cac:CreditNoteLine/cac:TaxTotal/cac:TaxSubtotal/cbc:TaxableAmount (Monto base IGV/IVAP)</t>
  </si>
  <si>
    <t>/DebitNote/cac:DebitNoteLine/cac:TaxTotal/cac:TaxSubtotal/cbc:TaxableAmount (Monto base IGV/IVAP)</t>
  </si>
  <si>
    <t>El atributo @currencyID del Tag UBL es diferente a "PEN"</t>
  </si>
  <si>
    <t>La moneda del monto de la detracción debe ser PEN</t>
  </si>
  <si>
    <t>Si valor del atributo es diferente al listado (catálogo 51) según el 'Tipo de documento'</t>
  </si>
  <si>
    <t>"'Tipo de nota de debito'"</t>
  </si>
  <si>
    <t>El monto de afectacion de IGV por linea debe ser igual a 0.00 para Exoneradas, Inafectas, Exportación, Gratuitas de exoneradas o Gratuitas de inafectas.</t>
  </si>
  <si>
    <t>El factor de afectación de IGV por linea debe ser igual a 0.00 para Exoneradas, Inafectas, Exportación, Gratuitas de exoneradas o Gratuitas de inafectas.</t>
  </si>
  <si>
    <t>Si 'Código de tributo por línea' es igual a '2000' (ISC) o '9999' (Otros tributos), existe el tag UBL</t>
  </si>
  <si>
    <t>Si 'Tipo de operación' es exportación '0200', '0201', '0202', '0203', '0204', '0205', '0206', '0207' o '0208', el valor del tag UBL es diferente a '40'.</t>
  </si>
  <si>
    <t>3209</t>
  </si>
  <si>
    <t>El tipo de moneda de la nota debe ser el mismo que el declarado en el documento que modifica</t>
  </si>
  <si>
    <t>El documento modificado en la Nota de credito no esta registrada.</t>
  </si>
  <si>
    <t>El documento modificado en la Nota de debito no esta registrada</t>
  </si>
  <si>
    <t>El documento modificado en la Nota de debito se encuentra de baja</t>
  </si>
  <si>
    <t>El documento modificado en la Nota de debito esta registrada como rechazada</t>
  </si>
  <si>
    <t>El documento modificado en la Nota de credito se encuentra de baja</t>
  </si>
  <si>
    <t>El documento modificado en la Nota de credito esta registrada como rechazada</t>
  </si>
  <si>
    <t>Si el Tag UBL existe, el valor del Tag Ubl es diferente de 0 (cero), cuando el 'Código de tributo' es '9995', '9997' y '9998'</t>
  </si>
  <si>
    <t>General</t>
  </si>
  <si>
    <t>3210</t>
  </si>
  <si>
    <t>Solo debe consignar sistema de calculo si el tributo es ISC</t>
  </si>
  <si>
    <t>El Monto total de impuestos es obligatorio</t>
  </si>
  <si>
    <t xml:space="preserve">Si existe Tag UBL con valor mayor a cero, y no existe 'Total Anticipos' con monto mayor a cero </t>
  </si>
  <si>
    <t>3211</t>
  </si>
  <si>
    <t>3212</t>
  </si>
  <si>
    <t>3213</t>
  </si>
  <si>
    <t>/Invoice/cac:AdditionalDocumentReference/cbc:ID (Serie y Número de comprobante que se realizó el anticipo)</t>
  </si>
  <si>
    <t>Si no existe documento con 'Tipo de comprobante que se realizó el anticipo' '02' o '03' con el mismo 'Identificador de pago' (cbc:DocumentStatusCode) que el valor del Tag UBL</t>
  </si>
  <si>
    <t>Si 'Tipo de comprobante que se realizó el anticipo' es '02' o '03', y no existe el tag UBL</t>
  </si>
  <si>
    <t>Si 'Tipo de comprobante que se realizó el anticipo' es '02' o '03', y no existe un 'Monto anticipado' con 'Identificador de pago' igual al valor del tag UBL</t>
  </si>
  <si>
    <t>No existe información del Monto Anticipado para el comprobante que se realizo el anticipo</t>
  </si>
  <si>
    <t>El comprobante contiene un identificador de pago repetido en los montos anticipados</t>
  </si>
  <si>
    <t>El comprobante contiene un identificador de pago repetido en los comprobantes que se realizo el anticipo</t>
  </si>
  <si>
    <t>Si 'Tipo de comprobante que se realizó el anticipo' es '02' o '03', y existe más de un comprobante de anticipo con el mismo identificador de pago en el comprobante</t>
  </si>
  <si>
    <t>Si 'Tipo de documento del emisor del anticipo' existe y 'Tipo de comprobante que se realizo el anticipo' es 02 (Factura), el formato del Tag UBL  es diferente a:
- [F][A-Z0-9]{3}-[0-9]{1,8}
- (E001)-[0-9]{1,8}
- [0-9]{1,4}-[0-9]{1,8}</t>
  </si>
  <si>
    <t>Si existe identificador de pago (cbc:DocumentStatusCode), y el valor del tag UBL es diferente a '02' (Factura) o '03' (Boleta)</t>
  </si>
  <si>
    <t>Si existe identificador de pago (cbc:DocumentStatusCode) y no existe el tag o es vacío</t>
  </si>
  <si>
    <t>3214</t>
  </si>
  <si>
    <t>3215</t>
  </si>
  <si>
    <t>3216</t>
  </si>
  <si>
    <t>3217</t>
  </si>
  <si>
    <t>Falta identificador del pago del comprobante para relacionarlo con el monto de  anticipo</t>
  </si>
  <si>
    <t>Falta identificador del pago del Monto de anticipo para relacionarlo con el comprobante que se realizo el  anticipo</t>
  </si>
  <si>
    <t>Si existe identificador de pago (cbc:DocumentStatusCode) y el valor del Tag UBL no existe en el listado</t>
  </si>
  <si>
    <t>3218</t>
  </si>
  <si>
    <t>3219</t>
  </si>
  <si>
    <t>El comprobante que se realizo el anticipo no existe</t>
  </si>
  <si>
    <t>El comprobante que se realizo el anticipo no se encuentra autorizado</t>
  </si>
  <si>
    <t>3220</t>
  </si>
  <si>
    <t>Si consigna montos de anticipo debe informar el Total de Anticipos</t>
  </si>
  <si>
    <t>3221</t>
  </si>
  <si>
    <t>El dato ingresado como codigo de tributo global es invalido para tipo de nota</t>
  </si>
  <si>
    <t>3222</t>
  </si>
  <si>
    <t>Comprobante operacion sujeta IVAP solo debe tener ítems con código de afectación del IGV igual a 17</t>
  </si>
  <si>
    <t>Si 'Código de tipo de nota de débito' es '11', el valor del Tag UBL es diferente de '40'</t>
  </si>
  <si>
    <t>Si 'Código de tipo de nota de débito' es '12', el valor del Tag UBL es diferente de '17'</t>
  </si>
  <si>
    <t>Si 'Código de tipo de nota de crédito' es '11', el valor del Tag UBL es diferente de '40'</t>
  </si>
  <si>
    <t>Si 'Código de tipo de nota de crédito' es '12', el valor del Tag UBL es diferente de '17'</t>
  </si>
  <si>
    <t>Catálogo
(025)</t>
  </si>
  <si>
    <t>Si existe 'Indicador de cargo/descuento', y no existe el Tag UBL o es vacío</t>
  </si>
  <si>
    <t>Si 'Código de tipo de tributo' es 9996 (Gratuita) y 'Código de leyenda' es '1002', el valor del Tag UBL es igual a 0 (cero)</t>
  </si>
  <si>
    <t>4285</t>
  </si>
  <si>
    <t>El emisor a la fecha no se encuentra registrado ó habilitado con la condición de Agente de percepción</t>
  </si>
  <si>
    <t>El comprobante contiene un pago anticipado pero no se ha consignado el documento que se realizo el anticipo</t>
  </si>
  <si>
    <t>Debe consignar Numero de RUC del emisor del comprobante de anticipo</t>
  </si>
  <si>
    <t>Si el atributo del Tag UBL no existe o es diferente a 6 (RUC)</t>
  </si>
  <si>
    <t xml:space="preserve">Si existe Tag UBL con valor mayor a cero, la suma de los 'Monto anticipado' es diferente al valor del tag UBL </t>
  </si>
  <si>
    <t>/Invoice/cac:AllowanceCharge/cbc:ChargeIndicator (Indicador de cargo)</t>
  </si>
  <si>
    <t>Si existe 'Indicador de cargo', y no existe el Tag UBL o es vacío</t>
  </si>
  <si>
    <t>Si valor del tag es diferente 'true' para código de cargo igual a '45'</t>
  </si>
  <si>
    <t>/Invoice/cac:AllowanceCharge/cbc:Amount (Monto del cargo)</t>
  </si>
  <si>
    <t>/Invoice/cac:AllowanceCharge/cbc:BaseAmount (Monto base del cargo)</t>
  </si>
  <si>
    <t>El valor del tag UBL es igual a 0 o no existe, cuando el código de motivo de cargo es igual a '45'</t>
  </si>
  <si>
    <t>Si el Tag UBL existe, el valor del Tag Ubl es  0 (cero), cuando el código de motivo de cargo igual a '45'</t>
  </si>
  <si>
    <t xml:space="preserve">El monto del cargo para el para FISE debe ser igual mayor a 0.00 </t>
  </si>
  <si>
    <t>Si existe 'Código de motivo de traslado' y no existe 'Modalidad de Transporte (FG Remitente)' , y no existe el Tag UBL</t>
  </si>
  <si>
    <t>Si existe 'Código de motivo de traslado' y 'Modalidad de Transporte(FG Remitente)' es '01' y existe 'Datos de conductores - Número de documento de identidad', no existe el Tag UBL</t>
  </si>
  <si>
    <t>Si ha consignado Transporte Público, debe consignar Datos del transportista.</t>
  </si>
  <si>
    <t>Si 'Tipo de operación' es de exportación '0200' o '0201' o '0202' o '0203' o '0204' o '0205' o '0206' o '0207' o '0208' y existe un ID '9997' o '9998' a nivel global</t>
  </si>
  <si>
    <t>Si 'Tipo de operación' es de exportación '0200' o '0201' o '0202' o '0203' o '0204' o '0205' o '0206' o '0207' o '0208' y existe un ID '1000' o '1016' a nivel global</t>
  </si>
  <si>
    <t>Si 'Tipo de operación' es de exportación '0200' o '0201' o '0202' o '0203' o '0204' o '0205' o '0206' o '0207' o '0208' y existe un ID '2000' o '9999' a nivel global</t>
  </si>
  <si>
    <t>No existe información a nivel global de un tributo informado en la línea</t>
  </si>
  <si>
    <t>Cargo/descuento por ítem</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</si>
  <si>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</si>
  <si>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</si>
  <si>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cac:Shipment - Para Factura Electrónica Transportista no se consigna punto de partida para el sustento de traslado de bienes (cac:OriginAddress).</t>
  </si>
  <si>
    <t>4286</t>
  </si>
  <si>
    <t>El dato ingresado como código de ubigeo de punto de llegada no corresponde a un valor esperado (catalogo nro 13).</t>
  </si>
  <si>
    <t>El dato ingresado como código de ubigeo de punto de partida no corresponde a un valor esperado (catalogo nro 13).</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</si>
  <si>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</si>
  <si>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</si>
  <si>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</si>
  <si>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Si 'Tipo de operación' es '0202 Exportación de servicios – prestación de servicios de hospedaje No Dom', y no existe el tag con valor '4009'</t>
  </si>
  <si>
    <t>Si 'Tipo de operación' es '0202 Exportación de servicios – prestación de servicios de hospedaje No Dom', y no existe el tag con valor '4008'</t>
  </si>
  <si>
    <t>Si 'Tipo de operación' es '0202 Exportación de servicios – prestación de servicios de hospedaje No Dom', y no existe el tag con valor '4000'</t>
  </si>
  <si>
    <t>Si 'Tipo de operación' es '0202 Exportación de servicios – prestación de servicios de hospedaje No Dom', y no existe el tag con valor '4007'</t>
  </si>
  <si>
    <t>Si 'Tipo de operación' es '0202 Exportación de servicios – prestación de servicios de hospedaje No Dom', y no existe el tag con valor '4001'</t>
  </si>
  <si>
    <t>Si 'Tipo de operación' es '0202 Exportación de servicios – prestación de servicios de hospedaje No Dom', y no existe el tag con valor '4002'</t>
  </si>
  <si>
    <t>Si 'Tipo de operación' es '0202 Exportación de servicios – prestación de servicios de hospedaje No Dom', y no existe el tag con valor '4003'</t>
  </si>
  <si>
    <t>Si 'Tipo de operación' es '0202 Exportación de servicios – prestación de servicios de hospedaje No Dom', y no existe el tag con valor '4004'</t>
  </si>
  <si>
    <t>Si 'Tipo de operación' es '0202 Exportación de servicios – prestación de servicios de hospedaje No Dom', y no existe el tag con valor '4006'</t>
  </si>
  <si>
    <t>Si 'Tipo de operación' es '0302 - BVME para transporte ferroviario de pasajeros', no existe el tag con código igual a '4047'</t>
  </si>
  <si>
    <t>Si valor del tag es diferente 'true' para código de cargo/descuento igual a '51' o '52' o '53'</t>
  </si>
  <si>
    <t>Si "Código de motivo de cargo/descuento" es '51' o '52' o '53' (Percepción), el atributo @currencyID del Tag UBL es diferente a "PEN"</t>
  </si>
  <si>
    <t>Si "Código de motivo de cargo/descuento" es '51' o '52' o '53' (Percepción) y "Tipo de moneda" del comprobante es "PEN", el valor del Tag UBL es mayor a "Importe total"</t>
  </si>
  <si>
    <t>Si el Tag UBL existe, el valor del Tag Ubl es diferente de 0 (cero), cuando el 'Código de tributo' es '9995', '9997' y '9998'.</t>
  </si>
  <si>
    <t>Si 'Código de tributo por línea' es '2000' (ISC), no existe el Tag UBL</t>
  </si>
  <si>
    <t>Si 'Código de tributo por línea' es diferente '2000' (ISC), existe el Tag UBL</t>
  </si>
  <si>
    <t>TIPO DE
 RETORNO</t>
  </si>
  <si>
    <t>CODIGO DE RETORNO</t>
  </si>
  <si>
    <t>Si 'Código de tributo por línea' es igual a  '9997' o '9998', el valor del tag UBL es diferente de 0</t>
  </si>
  <si>
    <t>Catálogo
(009)</t>
  </si>
  <si>
    <t>Si el tag es diferente al 'Código internacional del tributo' del listado según el 'Código de tributo' (Catálogo 5)</t>
  </si>
  <si>
    <t>Si el tag es diferente al 'Código internacional del tributo' del listado según el 'Código de tributo por línea' (Catálogo 5)</t>
  </si>
  <si>
    <t>Si el tag es diferente al 'Nombre del tributo' del listado según el 'Código de tributo' (Catálogo 5)</t>
  </si>
  <si>
    <t>Si el tag es diferente al 'Nombre del tributo' del listado según el 'Código de tributo por línea' (Catálogo 5)</t>
  </si>
  <si>
    <t>El valor del tag es distinto al Catálogo 53</t>
  </si>
  <si>
    <t>Si el código de concepto es 7001 y el valor del tag es distinto al Catálogo 26</t>
  </si>
  <si>
    <t>Si el código de concepto es 7002 y el valor del tag es distinto al Catálogo 27</t>
  </si>
  <si>
    <t>Si el código de concepto es 7006 y el valor del tag es distinto al Catálogo 13</t>
  </si>
  <si>
    <t>El Código producto de SUNAT no puede ser vacio si es de Exportacion</t>
  </si>
  <si>
    <t>No existe el Tag UBL o es cero (0)</t>
  </si>
  <si>
    <t>4287</t>
  </si>
  <si>
    <t>3224</t>
  </si>
  <si>
    <t>3225</t>
  </si>
  <si>
    <t>3223</t>
  </si>
  <si>
    <t>4288</t>
  </si>
  <si>
    <t>4289</t>
  </si>
  <si>
    <t>4290</t>
  </si>
  <si>
    <t>3226</t>
  </si>
  <si>
    <t>3227</t>
  </si>
  <si>
    <t>La combinación de tributos no es permitida</t>
  </si>
  <si>
    <t>El resultado del monto del cargo o descuento global es incorrecto en base a la información consignada</t>
  </si>
  <si>
    <t>La sumatoria del Total del valor de venta más los impuestos no concuerda con la base imponible</t>
  </si>
  <si>
    <t>El valor de venta por ítem difiere de los importes consignados.</t>
  </si>
  <si>
    <t>El valor de cargo/descuento por ítem difiere de los importes consignados.</t>
  </si>
  <si>
    <t>El cálculo del IGV es Incorrecto</t>
  </si>
  <si>
    <t>El precio unitario de la operación que está informando difiere de los cálculos realizados en base a la información remitida</t>
  </si>
  <si>
    <t>En una línea sólo pueden existir las siguientes combinaciones de códigos de tributos con 'Monto base' mayor a cero (cbc:TaxableAmount  &gt; 0): 
- '1000', '2000' y/o '9999' 
- '1016' y '9999' 
- '9995' y 9999' 
- '9996', '2000' y/o '9999' 
- '9997', '2000 'y/o '9999' 
- '9998', '2000' y/o '9999'</t>
  </si>
  <si>
    <t>El XML no contiene el tag InvoicedQuantity en el detalle de los Items o es cero (0)</t>
  </si>
  <si>
    <t>El importe total no coincide con la sumatoria de los valores de venta mas los tributos mas los cargos menos los descuentos que no afectan la base imponible</t>
  </si>
  <si>
    <t>La sumatoria de valor de venta no corresponde a los importes consignados</t>
  </si>
  <si>
    <t>El XML contiene mas de un tributo por linea (Gravado, Exonerado, Inafecto, Exportación)</t>
  </si>
  <si>
    <t>4291</t>
  </si>
  <si>
    <t>El dato ingresado como cargo/descuento no es valido a nivel global.</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</si>
  <si>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</si>
  <si>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Si 'Código de tributo por línea' es igual a '1000' o '1016', y  'Monto base' mayor a cero (cbc:TaxableAmount &gt; 0), el valor del tag UBL es igual a 0</t>
  </si>
  <si>
    <t>Si 'Código de tributo' igual a '9997' (Exonerada) y existe 'Código de leyenda' igual a '2003', el valor del Tag UBL es igual a 0 (cero)</t>
  </si>
  <si>
    <t>Si 'Código de tributo' igual a '9997' (Exonerada) y existe 'Código de leyenda' igual a '2002', el valor del Tag UBL es igual a 0 (cero)</t>
  </si>
  <si>
    <t>Si 'Código de tributo' igual a '9997' (Exonerada)  y existe 'Código de leyenda' igual a '2001', el valor del Tag UBL es igual a 0 (cero)</t>
  </si>
  <si>
    <t>Si existe 'Valor referencial unitario en operac. no onerosas' con monto mayor a cero, la operacion debe ser gratuita (codigo de tributo 9996)</t>
  </si>
  <si>
    <t>No se permite importe mayor a cero cuando el codigo de tributo es IVAP y el comprobante esta sujeta a IVAP</t>
  </si>
  <si>
    <t>La base imponible a nivel de línea difiere de la información consignada en el comprobante</t>
  </si>
  <si>
    <t>Si  'Código de tipo de nota de débito' es '11' (Exportacion) y existe un ID '2000' o '9999' a nivel global</t>
  </si>
  <si>
    <t>Si 'Código de tributo por línea' es diferente a '2000' (ISC) o '9999' (Otros tributos), cuyo 'Monto base' es mayor a cero (cbc:TaxableAmount &gt; 0), y no existe el Tag UBL</t>
  </si>
  <si>
    <t>Si 'Código de tributo por línea' es diferente a '2000' (ISC) o '9999' (Otros tributos), cuyo 'Monto base' es mayor a cero (cbc:TaxableAmount &gt; 0), el valor del Tag UBL es diferente al listado según su código de tributo.</t>
  </si>
  <si>
    <t>Si  el 'Código de tributo por línea' es '2000' cuyo 'Monto base' es mayor a cero (cbc:TaxableAmount &gt; 0), el valor del tag es diferente a la tasa del tributo por el monto base ISC de la linea (con una tolerancia + - 1)</t>
  </si>
  <si>
    <t>Si el 'Código de tributo por línea' es '9999' cuyo 'Monto base' es mayor a cero (cbc:TaxableAmount &gt; 0), el valor del tag es diferente a la tasa del tributo por el monto base Otros tributos de la linea (con una tolerancia + - 1)</t>
  </si>
  <si>
    <t>Si 'Código de tributo por línea' es igual a '2000' cuyo 'Monto base' es mayor a cero (cbc:TaxableAmount &gt; 0), el valor del tag UBL es igual a 0</t>
  </si>
  <si>
    <t>Si 'Código de tributo por línea' es '2000' (ISC) cuyo 'Monto base' es mayor a cero (cbc:TaxableAmount &gt; 0), no existe el Tag UBL</t>
  </si>
  <si>
    <t>Si 'Código de tributo por línea' es '2000' (ISC) cuyo 'Monto base' es mayor a cero (cbc:TaxableAmount &gt; 0), el valor del Tag UBL es diferente al listado</t>
  </si>
  <si>
    <t>No existe el tag cac:InvoiceLine/cac:TaxTotal</t>
  </si>
  <si>
    <t>4292</t>
  </si>
  <si>
    <t>El formato del Tag UBL no tiene el formato:
- [F][A-Z0-9]{3}-[0-9]{1,8}
- [0-9]{1,4}-[0-9]{1,8}</t>
  </si>
  <si>
    <t>El formato del Tag UBL no tiene el formato:
- [B][A-Z0-9]{3}-[0-9]{1,8}
- [0-9]{1,4}-[0-9]{1,8}</t>
  </si>
  <si>
    <t>El formato del Tag UBL no tiene el formato:
- [R][A-Z0-9]{3}-[0-9]{1,8}
- [0-9]{1,4}-[0-9]{1,8}</t>
  </si>
  <si>
    <t>Padrones
Contribuyentes</t>
  </si>
  <si>
    <t>Operación Sujeta a Detracción- Servicios de Transporte Pasajeros</t>
  </si>
  <si>
    <t>Operación Sujeta a Detracción- Servicios de Transporte Carga</t>
  </si>
  <si>
    <t>OTROS</t>
  </si>
  <si>
    <t>El dato ingresado en el tipo de documento de identidad del receptor no esta permitido.</t>
  </si>
  <si>
    <t>4293</t>
  </si>
  <si>
    <t>4294</t>
  </si>
  <si>
    <t>4295</t>
  </si>
  <si>
    <t>4296</t>
  </si>
  <si>
    <t>Si  'Código de tributo' es '9999', el valor del Tag Ubl  y es diferente de la sumatoria de los importes de otros tributos (cbc:TaxAmount) con 'Código de tributo por línea' igual a '9999' de cada ítem (con una tolerancia + - 1)</t>
  </si>
  <si>
    <t>4297</t>
  </si>
  <si>
    <t>4298</t>
  </si>
  <si>
    <t>4299</t>
  </si>
  <si>
    <t>4300</t>
  </si>
  <si>
    <t>4301</t>
  </si>
  <si>
    <t>4302</t>
  </si>
  <si>
    <t>4303</t>
  </si>
  <si>
    <t>4304</t>
  </si>
  <si>
    <t>4305</t>
  </si>
  <si>
    <t>4306</t>
  </si>
  <si>
    <t>4307</t>
  </si>
  <si>
    <t>4308</t>
  </si>
  <si>
    <t>4310</t>
  </si>
  <si>
    <t>4311</t>
  </si>
  <si>
    <t>4309</t>
  </si>
  <si>
    <t>Si existe Dirección del lugar en el que se entrega el bien (tag Dirección completa y detallada) y no existe código de leyenda igual a '2005'</t>
  </si>
  <si>
    <t>El importe del IVAP no corresponden al determinado por la información consignada.</t>
  </si>
  <si>
    <t>El importe del IVAP no corresponden al determinado por la informacion consignada.</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</si>
  <si>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</si>
  <si>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No existe el tag /CreditNote/cac:TaxTotal</t>
  </si>
  <si>
    <t>No existe el tag cac:DebitNoteLine/cac:TaxTotal</t>
  </si>
  <si>
    <t>No existe el tag /DebitNote/cac:TaxTotal</t>
  </si>
  <si>
    <t>No existe el tag cac:CreditNoteLine/cac:TaxTotal</t>
  </si>
  <si>
    <t>No existe el tag /Invoice/cac:TaxTotal</t>
  </si>
  <si>
    <t>4312</t>
  </si>
  <si>
    <t>El importe total del comprobante no coincide con el valor calculado</t>
  </si>
  <si>
    <t>Total otros Cargos 
(Que no afectan la base)</t>
  </si>
  <si>
    <t>No se puede leer (parsear) el archivo XML, incluye validación de XSD</t>
  </si>
  <si>
    <t>Si el tag existe y es diferente de PEN</t>
  </si>
  <si>
    <t>/Invoice/cac:PaymentMeans/cac:PayeeFinancialAccount/cbc:ID (Número de cuenta)</t>
  </si>
  <si>
    <t>/Invoice/cac:PaymentMeans/cbc:PaymentMeansCode (Medio de pago)</t>
  </si>
  <si>
    <t>"Medio de pago"</t>
  </si>
  <si>
    <t>Total Valor de venta</t>
  </si>
  <si>
    <t>El formato del Tag UBL no tiene el formato:
- [P][A-Z0-9]{3}-[0-9]{1,8}
- [0-9]{1,4}-[0-9]{1,8}</t>
  </si>
  <si>
    <t>Inafecto - Transferencia gratuita</t>
  </si>
  <si>
    <t>7011</t>
  </si>
  <si>
    <t>"DAY"</t>
  </si>
  <si>
    <t>4313</t>
  </si>
  <si>
    <t>El dato ingresado como unidad de medida de los dias de permanencia no corresponde al valor esperado.</t>
  </si>
  <si>
    <t>Ventas no domiciliados que no califican como exportación</t>
  </si>
  <si>
    <t>Bienes gravados con el IGV, o renuncia a la exoneración</t>
  </si>
  <si>
    <t>Animales vivos</t>
  </si>
  <si>
    <t>015</t>
  </si>
  <si>
    <t>016</t>
  </si>
  <si>
    <t>Abonos, cueros y pieles de origen animal</t>
  </si>
  <si>
    <t>Aceite de pescado</t>
  </si>
  <si>
    <t>Arroz</t>
  </si>
  <si>
    <t>028</t>
  </si>
  <si>
    <t>Transporte de pasajeros</t>
  </si>
  <si>
    <t>Si valor del tag es diferente de 'true' para 'código de motivo de cargo' igual a '47' y '48'</t>
  </si>
  <si>
    <t>Si valor del tag es diferente 'false' para 'Código de motivo de descuento' igual a '00' y '01'</t>
  </si>
  <si>
    <t>El valor del tag es diferente de '00', '01', '47' y '48'</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</si>
  <si>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</si>
  <si>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Modalidad de Transporte. Dato exclusivo para la Factura Guía Remitente (FG Remitente)</t>
  </si>
  <si>
    <t>Si valor del tag es diferente de 'true' para 'Código de motivo de cargo' igual a '45', '46', '49', '50', '51', '52' y '53'</t>
  </si>
  <si>
    <t xml:space="preserve">Beneficio Hospedajes-Paquete turístico: Nombres y apellidos del huesped </t>
  </si>
  <si>
    <t>Beneficio Hospedajes-Paquete turístico: Código de país de emisión del pasaporte</t>
  </si>
  <si>
    <t xml:space="preserve">Beneficio Hospedajes-Paquete turístico: Tipo de documento de identidad del huesped </t>
  </si>
  <si>
    <t xml:space="preserve">Beneficio Hospedajes-Paquete turístico: Número de documento de identidad del huesped </t>
  </si>
  <si>
    <t>Descuentos que afectan la base imponible del IGV/IVAP</t>
  </si>
  <si>
    <t>Descuentos que no afectan la base imponible del IGV/IVAP</t>
  </si>
  <si>
    <t>Descuentos globales que afectan la base imponible del IGV/IVAP</t>
  </si>
  <si>
    <t>Descuentos globales que no afectan la base imponible del IGV/IVAP</t>
  </si>
  <si>
    <t>Cargos que afectan la base imponible del IGV/IVAP</t>
  </si>
  <si>
    <t>Cargos que no afectan la base imponible del IGV/IVAP</t>
  </si>
  <si>
    <t>Cargos globales que afectan la base imponible del IGV/IVAP</t>
  </si>
  <si>
    <t>Cargos globales que no afectan la base imponible del IGV/IVAP</t>
  </si>
  <si>
    <t>El comprobante ya esta informado y se encuentra con estado anulado o rechazado</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</si>
  <si>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</si>
  <si>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3228</t>
  </si>
  <si>
    <t>El valor del tag es igual a '00', '01 ', '47' o '48'</t>
  </si>
  <si>
    <t>/DebitNote/cac:TaxTotal/cac:TaxSubtotal/cbc:TaxAmount (Total IGV o IVAP, según corresponda)</t>
  </si>
  <si>
    <t>/Invoice/cac:InvoiceLine/cac:Delivery/cac:Shipment/cac:Consignment/cac:PlannedPickupTransportEvent/cac:Location/cbc:ID</t>
  </si>
  <si>
    <t>/Invoice/cac:InvoiceLine/cac:Delivery/cac:Shipment/cac:Consignment/cac:PlannedDeliveryTransportEvent/cac:Location/cbc:ID</t>
  </si>
  <si>
    <t>/Invoice/cac:InvoiceLine/cac:Delivery/cac:Shipment/cac:Consignment/cbc:CarrierServiceInstructions (Descripción del tramo)</t>
  </si>
  <si>
    <t>/Invoice/cac:InvoiceLine/cac:Delivery/cac:Shipment/cac:Consignment/cbc:ID (Identificador de tramo)</t>
  </si>
  <si>
    <t>/Invoice/cac:InvoiceLine/cac:Delivery/cac:Shipment/cac:Consignment/cac:DeliveryTerms/cbc:Amount</t>
  </si>
  <si>
    <t>/Invoice/cac:InvoiceLine/cac:Delivery/cac:Shipment/cac:Consignment/cac:TransportHandlingUnit/cac:TransportEquipment/cbc:SizeTypeCode</t>
  </si>
  <si>
    <t>/Invoice/cac:InvoiceLine/cac:Delivery/cac:Shipment/cac:Consignment/cac:TransportHandlingUnit/cac:MeasurementDimension/cbc:AttributeID (Tipo de carga: Carga útil)</t>
  </si>
  <si>
    <t>/Invoice/cac:InvoiceLine/cac:Delivery/cac:Shipment/cac:Consignment/cac:TransportHandlingUnit/cac:MeasurementDimension/cbc:Measure (Valor de la carga en TM)</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</si>
  <si>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</si>
  <si>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</si>
  <si>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/Invoice/cac:InvoiceLine/cac:Delivery/cac:Shipment/cac:Consignment/cac:TransportHandlingUnit/cac:TransportEquipment/cac:Delivery/cac:DeliveryTerms/cbc:Amount</t>
  </si>
  <si>
    <t>/Invoice/cac:InvoiceLine/cac:Delivery/cac:Shipment/cac:Consignment/cbc:DeclaredForCarriageValueAmount</t>
  </si>
  <si>
    <t>/Invoice/cac:InvoiceLine/cac:Delivery/cac:Shipment/cac:Consignment/cac:TransportHandlingUnit/cac:TransportEquipment/cbc:ReturnabilityIndicator</t>
  </si>
  <si>
    <t>Si 'Código de tributo por línea' es 1016 (IVAP), 'Código de tipo de nota de débito' es 12 (IVAP), el valor del Tag UBL es igual a 0 (cero)</t>
  </si>
  <si>
    <t>/Invoice/cac:LegalMonetaryTotal/cbc:PayableRoundingAmount</t>
  </si>
  <si>
    <t>3229</t>
  </si>
  <si>
    <t>El monto para el redondeo del Importe Total excede el valor permitido</t>
  </si>
  <si>
    <t>/CreditNote/cac:LegalMonetaryTotal/cbc:PayableRoundingAmount</t>
  </si>
  <si>
    <t>/DebitNote/cac:RequestedMonetaryTotal/cbc:PayableRoundingAmount</t>
  </si>
  <si>
    <t>/Retention/cbc:PayableRoundingAmount</t>
  </si>
  <si>
    <t>/Retention/cbc:PayableRoundingAmount@currencyID</t>
  </si>
  <si>
    <t>/Perception/cbc:PayableRoundingAmount</t>
  </si>
  <si>
    <t>/Perception/cbc:PayableRoundingAmount@currencyID</t>
  </si>
  <si>
    <t>Si valor Tag UBL es '17' y 'Código de tipo de nota de crédito' es diferente de '12'</t>
  </si>
  <si>
    <t>3230</t>
  </si>
  <si>
    <t>Tipo de nota debe ser 'Ajustes afectos al IVAP'</t>
  </si>
  <si>
    <t>Si valor Tag UBL es '17' y 'Código de tipo de nota de débito' es diferente de '12'</t>
  </si>
  <si>
    <t>Si "Tipo de documento relacionado" es diferente a "12", el formato del Tag UBL es diferente a:
(E001|((F|R)[A-Z0-9]{3})|([0-9]{4}))-(?!0+$)([0-9]{1,8})</t>
  </si>
  <si>
    <t>Si existe el tag UBL, el valor absoluto es mayor a 1</t>
  </si>
  <si>
    <t xml:space="preserve">Si el Tag UBL existe, el formato del Tag UBL es diferente de decimal positivo de 12 enteros y hasta 2 decimales y diferente de cero </t>
  </si>
  <si>
    <t>El formato del Tag UBL es diferente de decimal positivo de 12 enteros y hasta 10 decimales y diferente de cero</t>
  </si>
  <si>
    <t xml:space="preserve">Si existe más de 'Identificador de pago' con el mismo valor </t>
  </si>
  <si>
    <t xml:space="preserve">El formato del Tag UBL es diferente de decimal positivo de 12 enteros y hasta 2 decimales y diferente de cero </t>
  </si>
  <si>
    <t xml:space="preserve">Si el Tag UBL existe, el formato del Tag UBL es diferente de decimal positivo de 3 enteros y hasta 5 decimales y diferente de cero </t>
  </si>
  <si>
    <t>Si el Tag UBL existe, el formato del Tag UBL es diferente de decimal positivo de 3 enteros y hasta 5 decimales y diferente de cero</t>
  </si>
  <si>
    <t>3231</t>
  </si>
  <si>
    <t>Debe consignar solo un elemento a nivel global para Percepciones (cbc:ID igual a 2001)</t>
  </si>
  <si>
    <t>Parámetros (004)
Plazos Excepcionales</t>
  </si>
  <si>
    <t xml:space="preserve">Descuentos globales por anticipos gravados que afectan la base imponible del IGV/IVAP </t>
  </si>
  <si>
    <t>Descuentos globales por anticipos exonerados</t>
  </si>
  <si>
    <t>Descuentos globales por anticipos inafectos</t>
  </si>
  <si>
    <t>Si existe el tag, el formato del Tag UBL es diferente de decimal positivo de 12 enteros y hasta 2 decimales y diferente de cero</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</si>
  <si>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</si>
  <si>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 xml:space="preserve">Si existe más de un 'Identificador de pago' con el mismo valor </t>
  </si>
  <si>
    <t>Si el Tag UBL existe, el formato del Tag UBL es diferente de decimal positivo de 12 enteros y hasta 2 decimales y diferente de cero</t>
  </si>
  <si>
    <t>El formato del Tag UBL es diferente de decimal positivo de 12 enteros y hasta 2 decimales y diferente de cero</t>
  </si>
  <si>
    <t>Si el Tag UBL existe, el formato del Tag UBL es diferente de decimal positivo de 12 enteros y hasta 10 decimales y diferente de cero</t>
  </si>
  <si>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</si>
  <si>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</si>
  <si>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</si>
  <si>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Si 'Tipo de operación' es "0200" o "0201" o "0203" o "0204" o "0205" o "0206" o "0207", "0208" o "0401", el valor del Tag UBL es  6-RUC</t>
  </si>
  <si>
    <t>El Tag UBL es diferente al listado o guión</t>
  </si>
  <si>
    <t>Si  'Código de tipo de nota de débito' es '11' Ajustes de operaciones de exportación, y existe mas de un tag /DebitNote/cac:BillingReference/cac:InvoiceDocumentReference</t>
  </si>
  <si>
    <t xml:space="preserve">Si 'Afectación al IGV o IVAP' es '17' y  'Monto base' es mayor a cero, y existe otra línea con 'Afectación al IGV o IVAP' diferente de '17' y 'Monto base' mayor a cero </t>
  </si>
  <si>
    <t>Si "Código de tipo de nota de crédito" es  10 (Otros) y "Tipo de otro documento relacionado"es diferente de '99'</t>
  </si>
  <si>
    <t>TIPO Y LONGITUD (2)</t>
  </si>
  <si>
    <t>Tag XML</t>
  </si>
  <si>
    <t>Validación</t>
  </si>
  <si>
    <t>CODIGO ERROR</t>
  </si>
  <si>
    <t>TIPO</t>
  </si>
  <si>
    <t>DESCRIPCION ERROR</t>
  </si>
  <si>
    <t>Número de versión de UBL</t>
  </si>
  <si>
    <t>/ApplicationResponse/cbc:UBLVersionID</t>
  </si>
  <si>
    <t>Número de versión del CDR OSE</t>
  </si>
  <si>
    <t>an..10 </t>
  </si>
  <si>
    <t>/ApplicationResponse/cbc:CustomizationID</t>
  </si>
  <si>
    <t>Número de autorización del comprobante (UUID)</t>
  </si>
  <si>
    <t>an..36</t>
  </si>
  <si>
    <t>/ApplicationResponse/cbc:ID</t>
  </si>
  <si>
    <t>Fecha de recepción del comprobante por OSE</t>
  </si>
  <si>
    <t>/ApplicationResponse/cbc:IssueDate</t>
  </si>
  <si>
    <t>Hora de recepción del comprobante por OSE</t>
  </si>
  <si>
    <t>an..12 </t>
  </si>
  <si>
    <t>hh:mm:ss.sssss</t>
  </si>
  <si>
    <t>/ApplicationResponse/cbc:IssueTime</t>
  </si>
  <si>
    <t>Fecha de comprobación del comprobante (OSE)</t>
  </si>
  <si>
    <t>/ApplicationResponse/cbc:ResponseDate</t>
  </si>
  <si>
    <t>Hora de comprobación del comprobante (OSE)</t>
  </si>
  <si>
    <t>/ApplicationResponse/cbc:ResponseTime</t>
  </si>
  <si>
    <t>/ApplicationResponse/cac:SenderParty/cac:PartyLegalEntity/cbc:CompanyID</t>
  </si>
  <si>
    <t>Número de documento de identificación del que envía el CPE (emisor o PSE)</t>
  </si>
  <si>
    <t>Catálogo 06</t>
  </si>
  <si>
    <t>/ApplicationResponse/cac:SenderParty/cac:PartyLegalEntity/cbc:CompanyID/@schemeID</t>
  </si>
  <si>
    <t>Tipo de documento de identidad del que envía el CPE (emisor o PSE)</t>
  </si>
  <si>
    <t>/ApplicationResponse/cac:SenderParty/cac:PartyLegalEntity/cbc:CompanyID/@schemeAgencyName</t>
  </si>
  <si>
    <t>/ApplicationResponse/cac:SenderParty/cac:PartyLegalEntity/cbc:CompanyID/@schemeURI</t>
  </si>
  <si>
    <t>/ApplicationResponse/cac:ReceiverParty/cac:PartyLegalEntity/cbc:CompanyID</t>
  </si>
  <si>
    <t>El Número de documento de identificación del OSE informado no se encuentra vinculado al emisor del comprobante en la fecha de comprobación.</t>
  </si>
  <si>
    <t>Número de documento de identificación del OSE</t>
  </si>
  <si>
    <t>Tipo de documento de identidad del OSE</t>
  </si>
  <si>
    <t>/ApplicationResponse/cac:ReceiverParty/cac:PartyLegalEntity/cbc:CompanyID/@schemeID</t>
  </si>
  <si>
    <t>/ApplicationResponse/cac:ReceiverParty/cac:PartyLegalEntity/cbc:CompanyID/@schemeAgencyName</t>
  </si>
  <si>
    <t>/ApplicationResponse/cac:ReceiverParty/cac:PartyLegalEntity/cbc:CompanyID/@schemeURI</t>
  </si>
  <si>
    <t>Código de Respuesta</t>
  </si>
  <si>
    <t>/ApplicationResponse/cac:DocumentResponse/cac:Response/cbc:ResponseCode</t>
  </si>
  <si>
    <t>/ApplicationResponse/cac:DocumentResponse/cac:Response/cbc:ResponseCode/@listAgencyName</t>
  </si>
  <si>
    <t>Descripción de la Respuesta</t>
  </si>
  <si>
    <t>/ApplicationResponse/cac:DocumentResponse/cac:Response/cbc:Description</t>
  </si>
  <si>
    <t>El XML no contiene el tag o no existe información de la Descripción de la Respuesta
El valor ingresado como Descripción de la Respuesta es incorrecto</t>
  </si>
  <si>
    <t>Código de observación</t>
  </si>
  <si>
    <t>/ApplicationResponse/cac:DocumentResponse/cac:Response/cac:Status/cbc:StatusReasonCode</t>
  </si>
  <si>
    <t>/ApplicationResponse/cac:DocumentResponse/cac:Response/cac:Status/cbc:StatusReasonCode/@listURI</t>
  </si>
  <si>
    <t>Descripción de la observación</t>
  </si>
  <si>
    <t>/ApplicationResponse/cac:DocumentResponse/cac:Response/cac:Status/cbc:StatusReason</t>
  </si>
  <si>
    <t>Serie y número del comprobante</t>
  </si>
  <si>
    <t> an..13</t>
  </si>
  <si>
    <t>####-########</t>
  </si>
  <si>
    <t>/ApplicationResponse/cac:DocumentResponse/cac:DocumentReference/cbc:ID</t>
  </si>
  <si>
    <t>/ApplicationResponse/cac:DocumentResponse/cac:DocumentReference/cbc:IssueDate</t>
  </si>
  <si>
    <t>Hora de emisión del comprobante</t>
  </si>
  <si>
    <t>/ApplicationResponse/cac:DocumentResponse/cac:DocumentReference/cbc:IssueTime</t>
  </si>
  <si>
    <t>Tipo de comprobante</t>
  </si>
  <si>
    <t>Catálogo 01</t>
  </si>
  <si>
    <t>/ApplicationResponse/cac:DocumentResponse/cac:DocumentReference/cbc:DocumentTypeCode</t>
  </si>
  <si>
    <t>Hash del comprobante</t>
  </si>
  <si>
    <t>/ApplicationResponse/cac:DocumentResponse/cac:DocumentReference/cac:Attachment/cac:ExternalReference/cbc:DocumentHash</t>
  </si>
  <si>
    <t>Número de documento de identificación del emisor</t>
  </si>
  <si>
    <t>/ApplicationResponse/cac:DocumentResponse/cac:IssuerParty/cac:PartyLegalEntity/cbc:CompanyID</t>
  </si>
  <si>
    <t>/ApplicationResponse/cac:DocumentResponse/cac:IssuerParty/cac:PartyLegalEntity/cbc:CompanyID/@schemeID</t>
  </si>
  <si>
    <t>Número de documento de identificación del receptor</t>
  </si>
  <si>
    <t>/ApplicationResponse/cac:DocumentResponse/cac:RecipientParty/cac:PartyLegalEntity/cbc:CompanyID</t>
  </si>
  <si>
    <t>Tipo de documento de identidad del receptor</t>
  </si>
  <si>
    <t>/ApplicationResponse/cac:DocumentResponse/cac:RecipientParty/cac:PartyLegalEntity/cbc:CompanyID/@schemeID</t>
  </si>
  <si>
    <t>R#-########-#####</t>
  </si>
  <si>
    <r>
      <t>Si "Código de tipo de documento" es 01, el formato del Tag UBL es diferente a:
- [0-9]{4}-[0-9]{2}-[0-9]{3}-[0-9]</t>
    </r>
    <r>
      <rPr>
        <b/>
        <sz val="9"/>
        <rFont val="Calibri"/>
        <family val="2"/>
        <scheme val="minor"/>
      </rPr>
      <t>{6}</t>
    </r>
  </si>
  <si>
    <t>Para exportación, el XML no contiene el tag o no existe informacion del numero de DAM.</t>
  </si>
  <si>
    <t>Boleta</t>
  </si>
  <si>
    <t>Venta Interna-NRUS</t>
  </si>
  <si>
    <t>Si 'Código de tributo por línea' es igual a '1000' o '1016', y  'Monto base' mayor a cero (cbc:TaxableAmount &gt; 0), y 'Tipo de operación' es diferente de '0113'  el valor del tag UBL es igual a 0</t>
  </si>
  <si>
    <t>4314</t>
  </si>
  <si>
    <t>4315</t>
  </si>
  <si>
    <t>2.1</t>
  </si>
  <si>
    <t>1.0</t>
  </si>
  <si>
    <t>3232</t>
  </si>
  <si>
    <t>El archivo ZIP esta vacío</t>
  </si>
  <si>
    <t>El archivo XML esta vacío</t>
  </si>
  <si>
    <t>1078</t>
  </si>
  <si>
    <t>/Invoice/cac:AllowanceCharge/cbc:MultiplierFactorNumeric (Factor de cargo/descuento)</t>
  </si>
  <si>
    <t>/Invoice/cac:AllowanceCharge/cbc:AllowanceChargeReasonCode (Código de motivo de cargo/descuento: Código de régimen de percepción)</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</si>
  <si>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</si>
  <si>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</si>
  <si>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/Invoice/cac:BuyerCustomerParty/cac:Party/cac:PartyIdentification/cbc:ID (Número de documento)</t>
  </si>
  <si>
    <t>/Invoice/cac:BuyerCustomerParty/cac:Party/cac:PartyIdentification/cbc:ID@schemeID (Tipo de documento de identidad)</t>
  </si>
  <si>
    <t>Descripción de Error u Observación</t>
  </si>
  <si>
    <t>El valor del tag UBL es igual a 0 o no existe, cuando el código de motivo de cargo es igual a '51' o '52' o '53'</t>
  </si>
  <si>
    <t>Para cargo Percepción, debe ingresar monto base y debe ser mayor a 0.00</t>
  </si>
  <si>
    <t>3233</t>
  </si>
  <si>
    <t>Datos de la comunicación de baja</t>
  </si>
  <si>
    <t>3234</t>
  </si>
  <si>
    <t>El código de precio '02' es sólo para operaciones gratuitas</t>
  </si>
  <si>
    <t>CODIGO RETORNO</t>
  </si>
  <si>
    <t>/Invoice/cac:InvoiceLine/cac:Delivery/cac:Shipment/cbc:ID (Identificador del servicio -valor fijo)</t>
  </si>
  <si>
    <t>Monto y porcentaje de la detracción</t>
  </si>
  <si>
    <t>Número de días de permanencia</t>
  </si>
  <si>
    <t>4316</t>
  </si>
  <si>
    <t>La moneda del monto para el redondeo debe ser PEN</t>
  </si>
  <si>
    <t>2.0</t>
  </si>
  <si>
    <t>El comprobante es adicionado y modificado en el mismo envio</t>
  </si>
  <si>
    <t>El comprobante es modificado y anulado en el mismo envio</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</si>
  <si>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</si>
  <si>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</si>
  <si>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</si>
  <si>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</si>
  <si>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Si el valor del Tag es mayor a cero y  no existe ind_padrón igual a "01" o “02” en el listado para el "Numero de RUC" del emisor</t>
  </si>
  <si>
    <t>Importe total de la venta
Tipo de moneda del Comprobante</t>
  </si>
  <si>
    <t>/SummaryDocuments/sac:SummaryDocumentsLine/sac:TotalAmount@currencyID (Tipo de moneda del comprobante)</t>
  </si>
  <si>
    <t>El valor no cumple con el formato establecido o es menor o igual a cero (0)</t>
  </si>
  <si>
    <t>Sólo los contribuyentes que hayan emitido los siguientes documentos: Guías, factura, boleta y sus respectivas notas, hasta el 30/09/2018 están autorizados a utilizar esta versión UBL</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</si>
  <si>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</si>
  <si>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</si>
  <si>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</si>
  <si>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 xml:space="preserve">37
38
39
</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</si>
  <si>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</si>
  <si>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</si>
  <si>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</si>
  <si>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El XML contiene datos de vehiculo o datos de conductores para una operación de transporte publico completo.</t>
  </si>
  <si>
    <t>El emisor no se encuentra autorizado a emitir en el SEE-Desde los sistemas del contribuyente</t>
  </si>
  <si>
    <t>No está autorizado a enviar comprobantes bajo el formato UBL 2.0</t>
  </si>
  <si>
    <t>3235</t>
  </si>
  <si>
    <t>Número de RUC no existe.</t>
  </si>
  <si>
    <t>ERROR/OBSERVACION</t>
  </si>
  <si>
    <t xml:space="preserve">TIPO </t>
  </si>
  <si>
    <t>DETALLE</t>
  </si>
  <si>
    <t>COMPROBANTE</t>
  </si>
  <si>
    <t>VERSION UBL</t>
  </si>
  <si>
    <t>FAC, BOL, NC Y ND</t>
  </si>
  <si>
    <t>Agrega validaciones</t>
  </si>
  <si>
    <t>OBS-3207</t>
  </si>
  <si>
    <t>IGV/IVAP</t>
  </si>
  <si>
    <t>Total IGV/IVAP</t>
  </si>
  <si>
    <t>Si no existe /SummaryDocuments/sac:SummaryDocumentsLine/cac:TaxTotal/cac:TaxSubtotal/cac:TaxCategory/cac:TaxScheme/cbc:ID = "1000" o "1016"</t>
  </si>
  <si>
    <t>Si "Código de tributo" es 1016, el valor del Tag UBL es diferente a "IVAP"</t>
  </si>
  <si>
    <t>Si Código de tributo es "1000" y el valor del tag es mayor a 0 y el valor del tag es diferente de ("Total valor de venta - operaciones gravadas" + "Sumatoria ISC") x TASA VIGENTE A LA FECHA DE EMISION  con una tolerancia de +/-5</t>
  </si>
  <si>
    <t>Si Código de tributo es "1016" y el valor del tag es mayor a 0 y el valor del tag es diferente de ("Total valor de venta - operaciones gravadas") x TASA VIGENTE A LA FECHA DE EMISION  con una tolerancia de +/-5</t>
  </si>
  <si>
    <t>ERR-3207</t>
  </si>
  <si>
    <t>Cambio de OBS a ERROR</t>
  </si>
  <si>
    <t>ERR-1034</t>
  </si>
  <si>
    <t>ERR-3051 OBS-4302</t>
  </si>
  <si>
    <t>Se incorpora IVAP al Resumen</t>
  </si>
  <si>
    <t>ERR-2278 OBS-4019</t>
  </si>
  <si>
    <t>Operaciones Exportación</t>
  </si>
  <si>
    <t>sac:SummaryDocumentsLine/sac:BillingPayment/cbc:InstructionID[text()='04']</t>
  </si>
  <si>
    <t>Agrega campos</t>
  </si>
  <si>
    <t>Se incorpora Operaciones de exportación al Resumen</t>
  </si>
  <si>
    <t>Debe indicar Información acerca del importe total de IGV/IVAP</t>
  </si>
  <si>
    <t>No debe existir un elemento sac:BillingPayment a nivel de item con el mismo valor de cbc:InstructionID</t>
  </si>
  <si>
    <t>FAC y BOL</t>
  </si>
  <si>
    <t>OBS-4308</t>
  </si>
  <si>
    <t>Se retira Percepciones de Total Otros Cargos</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</si>
  <si>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</si>
  <si>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BOL</t>
  </si>
  <si>
    <t>Cambio de ERROR a OBS</t>
  </si>
  <si>
    <t>ERR-1038</t>
  </si>
  <si>
    <t>Se alinea a Factura</t>
  </si>
  <si>
    <t>ERR-2416</t>
  </si>
  <si>
    <t>FAC</t>
  </si>
  <si>
    <t>Se alinea a Boleta</t>
  </si>
  <si>
    <t>ERR-4027</t>
  </si>
  <si>
    <t>Se alinea</t>
  </si>
  <si>
    <t>"Percepcion"</t>
  </si>
  <si>
    <t>/Invoice/cac:PaymentTerms/cbc:ID (Indicador)</t>
  </si>
  <si>
    <t>Se agrega el importe total incluido la percepción</t>
  </si>
  <si>
    <t>/Invoice/cac:AccountingCustomerParty/cac:Party/cac:PartyLegalEntity/cac:RegistrationAddress/cac:Country/cbc:IdentificationCode (Código de país)</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</si>
  <si>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</si>
  <si>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</si>
  <si>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</si>
  <si>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</si>
  <si>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</si>
  <si>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</si>
  <si>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Dirección del adquiriente o usuario</t>
  </si>
  <si>
    <t>Restitución Simplificado de Derechos Arancelarios</t>
  </si>
  <si>
    <t>Incoterm</t>
  </si>
  <si>
    <t>/Invoice/cac:DeliveryTerms/cbc:ID</t>
  </si>
  <si>
    <t>/Invoice/cbc:Note@languageLocaleID (Código)</t>
  </si>
  <si>
    <t>/Invoice/cbc:Note  (Descripción)</t>
  </si>
  <si>
    <t>Restitución Simplificada de Derechos Arancelarios</t>
  </si>
  <si>
    <t>2.0 y 2.1</t>
  </si>
  <si>
    <t>"2010"</t>
  </si>
  <si>
    <t>Partida Arancelaria</t>
  </si>
  <si>
    <t>/Invoice/cac:InvoiceLine/cac:Item/cac:AdditionalItemProperty/cbc:Value (Partida Arancelaria)</t>
  </si>
  <si>
    <t>OBS-4027</t>
  </si>
  <si>
    <t>Si existe el atributo y el "Indicador" (/Invoice/cac:PaymentTerms/cbc:ID) es 'Percepción' y el atributo @currencyID del Tag UBL es diferente a "PEN"</t>
  </si>
  <si>
    <t>El XML no contiene el tag o no existe informacion del número de documento de identidad del receptor del documento</t>
  </si>
  <si>
    <t>Se incorpora Total valor de venta de exportación a la fórmula de "Importe Total"</t>
  </si>
  <si>
    <t>OBS-4279</t>
  </si>
  <si>
    <t>Permitir el uso de códigos de propiedades definidos por el emisor</t>
  </si>
  <si>
    <t>7020</t>
  </si>
  <si>
    <t>Datos de vehículos</t>
  </si>
  <si>
    <t>an17</t>
  </si>
  <si>
    <t>/Invoice/cac:InvoiceLine/cac:Item/cac:AdditionalItemProperty/cbc:Value (Color)</t>
  </si>
  <si>
    <t>/Invoice/cac:InvoiceLine/cac:Item/cac:AdditionalItemProperty/cbc:Value (Marca)</t>
  </si>
  <si>
    <t>/Invoice/cac:InvoiceLine/cac:Item/cac:AdditionalItemProperty/cbc:Value (Modelo)</t>
  </si>
  <si>
    <t>El dato ingresado en moneda debe ser PEN</t>
  </si>
  <si>
    <t>5010</t>
  </si>
  <si>
    <t>5011</t>
  </si>
  <si>
    <t>5012</t>
  </si>
  <si>
    <t>Numero de Placa</t>
  </si>
  <si>
    <t>Categoria</t>
  </si>
  <si>
    <t>Marca</t>
  </si>
  <si>
    <t>Modelo</t>
  </si>
  <si>
    <t>5013</t>
  </si>
  <si>
    <t>Color</t>
  </si>
  <si>
    <t>Motor</t>
  </si>
  <si>
    <t>Combustible</t>
  </si>
  <si>
    <t>Form. Rodante</t>
  </si>
  <si>
    <t>VIN</t>
  </si>
  <si>
    <t>Serie/Chasis</t>
  </si>
  <si>
    <t>Año fabricacion</t>
  </si>
  <si>
    <t>Año modelo</t>
  </si>
  <si>
    <t>Version</t>
  </si>
  <si>
    <t>Ejes</t>
  </si>
  <si>
    <t>Asientos</t>
  </si>
  <si>
    <t>Pasajeros</t>
  </si>
  <si>
    <t>Ruedas</t>
  </si>
  <si>
    <t>Carroceria</t>
  </si>
  <si>
    <t>Potencia</t>
  </si>
  <si>
    <t>5014</t>
  </si>
  <si>
    <t>5015</t>
  </si>
  <si>
    <t>5016</t>
  </si>
  <si>
    <t>5017</t>
  </si>
  <si>
    <t>5018</t>
  </si>
  <si>
    <t>5019</t>
  </si>
  <si>
    <t>5020</t>
  </si>
  <si>
    <t>5021</t>
  </si>
  <si>
    <t>5022</t>
  </si>
  <si>
    <t>5023</t>
  </si>
  <si>
    <t>5024</t>
  </si>
  <si>
    <t>5025</t>
  </si>
  <si>
    <t>5026</t>
  </si>
  <si>
    <t>5027</t>
  </si>
  <si>
    <t>5028</t>
  </si>
  <si>
    <t>/Invoice/cac:InvoiceLine/cac:Item/cac:AdditionalItemProperty/cbc:Value (Categoria)</t>
  </si>
  <si>
    <t>/Invoice/cac:InvoiceLine/cac:Item/cac:AdditionalItemProperty/cbc:Value (Motor)</t>
  </si>
  <si>
    <t>/Invoice/cac:InvoiceLine/cac:Item/cac:AdditionalItemProperty/cbc:Value (Combustible)</t>
  </si>
  <si>
    <t>/Invoice/cac:InvoiceLine/cac:Item/cac:AdditionalItemProperty/cbc:Value (Form. Rodante)</t>
  </si>
  <si>
    <t>/Invoice/cac:InvoiceLine/cac:Item/cac:AdditionalItemProperty/cbc:Value (VIN)</t>
  </si>
  <si>
    <t>/Invoice/cac:InvoiceLine/cac:Item/cac:AdditionalItemProperty/cbc:Value (Serie/Chasis)</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</si>
  <si>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</si>
  <si>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</si>
  <si>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</si>
  <si>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</si>
  <si>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</si>
  <si>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</si>
  <si>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</si>
  <si>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</si>
  <si>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/Invoice/cac:InvoiceLine/cac:Item/cac:AdditionalItemProperty/cbc:Value (Cilindrada)</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</si>
  <si>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</si>
  <si>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</si>
  <si>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</si>
  <si>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</si>
  <si>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Versión Excel</t>
  </si>
  <si>
    <t>CAMPO</t>
  </si>
  <si>
    <t>ERR-2047</t>
  </si>
  <si>
    <t>Total valor de venta operaciones gravadas</t>
  </si>
  <si>
    <t>OBS-4016</t>
  </si>
  <si>
    <t>Total Valor de venta de operaciones gravadas</t>
  </si>
  <si>
    <t xml:space="preserve">ERRORES
2045,3231,2784,
2602,2785,2786,
2797,2788,2789,
2790,2798,2792,
2793,2794,2799,
2796
</t>
  </si>
  <si>
    <t>ERR-3231, ERR-2790</t>
  </si>
  <si>
    <t>Eliminación de validación</t>
  </si>
  <si>
    <t>ERR-2797</t>
  </si>
  <si>
    <t xml:space="preserve">ERRORES
2784, 2602, 2785
2786, 2797, 2788,
2789, 2798, 2792,
2793, 2794, 2799,
2796
</t>
  </si>
  <si>
    <t xml:space="preserve">Modificación de ERROR a OBSERVACION </t>
  </si>
  <si>
    <t>NC</t>
  </si>
  <si>
    <t>OBS-4292</t>
  </si>
  <si>
    <t>Versión de UBL</t>
  </si>
  <si>
    <t>FAC, BOL, NC y ND</t>
  </si>
  <si>
    <t>ERR-2150</t>
  </si>
  <si>
    <t>Modificación de la validación</t>
  </si>
  <si>
    <t xml:space="preserve">Detracciones
Beneficio Hospedaje
Ventas al sector público
</t>
  </si>
  <si>
    <t>OBS-4314 y OBS-4316</t>
  </si>
  <si>
    <t xml:space="preserve">Datos de la Retención del CRE - 
Monto para  redondeo
</t>
  </si>
  <si>
    <t>Adición del campo: Monto para redondeo con las OBS-4314 y OBS-4316</t>
  </si>
  <si>
    <t>ERR-2629</t>
  </si>
  <si>
    <t xml:space="preserve">Datos de la Retención del CRE - 
Importe total Pagado
</t>
  </si>
  <si>
    <t>OBS-3229 y OBS-2742</t>
  </si>
  <si>
    <t xml:space="preserve">Datos de la Retención (4) - 
Monto para  redondeo
</t>
  </si>
  <si>
    <t>ERR-2623</t>
  </si>
  <si>
    <t xml:space="preserve">Datos de la Retención (4) - 
Importe total a pagar (neto)
</t>
  </si>
  <si>
    <t>ERR-2915</t>
  </si>
  <si>
    <t>Domicilio fiscal del cliente: Distrito</t>
  </si>
  <si>
    <t xml:space="preserve">Datos de la Percepción del CPE - 
Monto para  redondeo
</t>
  </si>
  <si>
    <t>ERR-2668</t>
  </si>
  <si>
    <t xml:space="preserve">Datos de la percepción (4) - 
Importe total a cobrar (neto)
</t>
  </si>
  <si>
    <t>ERR-2600</t>
  </si>
  <si>
    <t>Información de percepción</t>
  </si>
  <si>
    <t>Resumen Diario</t>
  </si>
  <si>
    <t xml:space="preserve">ERR-3094, ERR-3095, ERR-3096, ERR-2605, OBS-4089, OBS-4986, OBS-4090, ERR-2893, ERR-2601, ERR-2897 </t>
  </si>
  <si>
    <t>Varios</t>
  </si>
  <si>
    <t>ERR-2608</t>
  </si>
  <si>
    <t xml:space="preserve">Monto de la percepción
Monto total a cobrar incluida la percepción
</t>
  </si>
  <si>
    <t>Eliminación parcial de la validación</t>
  </si>
  <si>
    <t>ERR-2893, ERR-2895 y ERR-2897</t>
  </si>
  <si>
    <t xml:space="preserve">Monto de la percepción
Monto total a cobrar incluida la percepción
Base imponible percepción
</t>
  </si>
  <si>
    <t>ERR-2278</t>
  </si>
  <si>
    <t>Total IGV</t>
  </si>
  <si>
    <t>ERR-3030</t>
  </si>
  <si>
    <t>Establecimiento Anexo</t>
  </si>
  <si>
    <t>ERR-3181</t>
  </si>
  <si>
    <t xml:space="preserve">FAC </t>
  </si>
  <si>
    <t>ERR-3222</t>
  </si>
  <si>
    <t>FAC, BOL, NC, ND y Servicios Públicos</t>
  </si>
  <si>
    <t>ERR-3100</t>
  </si>
  <si>
    <t>ISC de la línea</t>
  </si>
  <si>
    <t>Detracciones – Servicio de transporte – Punto de origen del viaje</t>
  </si>
  <si>
    <t>ERR-3216</t>
  </si>
  <si>
    <t>Anticipos</t>
  </si>
  <si>
    <t>ERR-2370</t>
  </si>
  <si>
    <t>Valor de venta del ítem</t>
  </si>
  <si>
    <t>FAC, BOL, Servicios Públicos</t>
  </si>
  <si>
    <t>OBS-4001</t>
  </si>
  <si>
    <t>Número de documento del receptor</t>
  </si>
  <si>
    <t>Modificación de OBS-4001 a ERR-3202</t>
  </si>
  <si>
    <t>ND</t>
  </si>
  <si>
    <t>OBS-4312</t>
  </si>
  <si>
    <t>Importe Total</t>
  </si>
  <si>
    <t>NC y ND</t>
  </si>
  <si>
    <t xml:space="preserve">Total Valor de Venta - Exportación
 Total valor de venta - operaciones inafectas
 Total valor de venta - operaciones exoneradas
</t>
  </si>
  <si>
    <t>BOL y NC</t>
  </si>
  <si>
    <t xml:space="preserve">Afectación al IGV por la línea
Afectación IVAP por la línea
 Total Valor de venta – Operaciones Gravadas
 Total IGV
</t>
  </si>
  <si>
    <t xml:space="preserve">Total valor de venta - operaciones inafectas
 Total valor de venta - operaciones exoneradas
</t>
  </si>
  <si>
    <t>Servicios Públicos</t>
  </si>
  <si>
    <t>ERR-3207, ERR-3219</t>
  </si>
  <si>
    <t xml:space="preserve">Numeración, conformada por serie y número correlativo
Anticipos
</t>
  </si>
  <si>
    <t>ERR-3207, ERR-2404</t>
  </si>
  <si>
    <t xml:space="preserve">Numeración, conformada por serie y número correlativo
Serie y Número de documento que modifica
</t>
  </si>
  <si>
    <t>NC, ND</t>
  </si>
  <si>
    <t>ERR-3207, ERR-2988</t>
  </si>
  <si>
    <t>ERR-3228</t>
  </si>
  <si>
    <t>Modificación de ERROR a OBSERVACION</t>
  </si>
  <si>
    <t>ERR-2774</t>
  </si>
  <si>
    <t>Modalidad de traslado</t>
  </si>
  <si>
    <t>Guía</t>
  </si>
  <si>
    <t>ERR-1078</t>
  </si>
  <si>
    <t>Ajustes varios</t>
  </si>
  <si>
    <t>CDR-OSE-Comprobante</t>
  </si>
  <si>
    <t xml:space="preserve">Datos de la percepción (4) - 
Monto para  redondeo
</t>
  </si>
  <si>
    <t>ERR-3229 y ERR-2742</t>
  </si>
  <si>
    <t xml:space="preserve">Datos de la Percepción del CPE - 
Importe total Cobrado
</t>
  </si>
  <si>
    <t>Importe Total de la venta</t>
  </si>
  <si>
    <t>GENERAL</t>
  </si>
  <si>
    <t>Retenciones y Percepciones</t>
  </si>
  <si>
    <t xml:space="preserve">41
42
43
</t>
  </si>
  <si>
    <t>45
46</t>
  </si>
  <si>
    <t>96
97
98
99</t>
  </si>
  <si>
    <t xml:space="preserve">38
39
40
</t>
  </si>
  <si>
    <t>42
43</t>
  </si>
  <si>
    <t>44
45</t>
  </si>
  <si>
    <t>n(2,3)</t>
  </si>
  <si>
    <t>Se incorpora:
- Dirección del adquiriente o usuario
- Información adicional: Restitución Simplificada de Derechos Arancelarios 
- Información adicional: Incoterms 
- Partida Arancelaria
-Información de vehículos (incluye nuevos códigos en Catálogo No. 55)</t>
  </si>
  <si>
    <t>Campo cbc:ID, sin validaciones</t>
  </si>
  <si>
    <t>Gastos Hipotecarios:
•  Tipo de préstamo
•  Partida Registral
•  Indicador de Primera vivienda</t>
  </si>
  <si>
    <t>ERR-2357, ERR-2278, ERR-2014, ERR-2788</t>
  </si>
  <si>
    <t>OBS-2602</t>
  </si>
  <si>
    <t>Aclaración</t>
  </si>
  <si>
    <t>Se elimina cbc:NameCode</t>
  </si>
  <si>
    <t>Eliminación de campo</t>
  </si>
  <si>
    <t>Se reubica /Retention/cbc:PayableRoundingAmount</t>
  </si>
  <si>
    <t>Se reubica /Perception/cbc:PayableRoundingAmount</t>
  </si>
  <si>
    <t>Modificación de la descripción del error/observación</t>
  </si>
  <si>
    <t>Modificación del texto de la validación</t>
  </si>
  <si>
    <t>Aclaración, se especifica el campo que representa el Tipo de moneda del comprobante</t>
  </si>
  <si>
    <t>Modificación del texto del TAG UBL</t>
  </si>
  <si>
    <t>ERR-3235</t>
  </si>
  <si>
    <t>Se ajusta fecha de acuerdo a la norma</t>
  </si>
  <si>
    <t>Nota: Se indicará oportunamente el inicio de vigencia de esta validación</t>
  </si>
  <si>
    <t>Se uniformizó todo el grupo a condicional</t>
  </si>
  <si>
    <t>Modificación de Condición</t>
  </si>
  <si>
    <t>Total IGV/IVAP
Nombre de tributo</t>
  </si>
  <si>
    <t>IGV/IVAP
Total IGV/IVAP</t>
  </si>
  <si>
    <t>19 Operaciones Exportación</t>
  </si>
  <si>
    <t>Restitucion Simplificado de Derechos Arancelarios</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</si>
  <si>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</si>
  <si>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</si>
  <si>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</si>
  <si>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Se corrige la ubicación. Referenciaba a campo de factura</t>
  </si>
  <si>
    <t>5029</t>
  </si>
  <si>
    <t>Cilindros</t>
  </si>
  <si>
    <t>5030</t>
  </si>
  <si>
    <t>Ciliindrada</t>
  </si>
  <si>
    <t>5031</t>
  </si>
  <si>
    <t>Peso Bruto</t>
  </si>
  <si>
    <t>5032</t>
  </si>
  <si>
    <t>Peso Neto</t>
  </si>
  <si>
    <t>5033</t>
  </si>
  <si>
    <t>Carga Util</t>
  </si>
  <si>
    <t>5034</t>
  </si>
  <si>
    <t>Longitud</t>
  </si>
  <si>
    <t>5035</t>
  </si>
  <si>
    <t>Altura</t>
  </si>
  <si>
    <t>5036</t>
  </si>
  <si>
    <t>Ancho</t>
  </si>
  <si>
    <t>/Invoice/cac:InvoiceLine/cac:Item/cac:AdditionalItemProperty/cbc:Value (Peso Bruto)</t>
  </si>
  <si>
    <t>/Invoice/cac:InvoiceLine/cac:Item/cac:AdditionalItemProperty/cbc:Value (Peso Neto)</t>
  </si>
  <si>
    <t>/Invoice/cac:InvoiceLine/cac:Item/cac:AdditionalItemProperty/cbc:Value (Año Modelo)</t>
  </si>
  <si>
    <t>/Invoice/cac:InvoiceLine/cac:Item/cac:AdditionalItemProperty/cbc:Value (Año de Fabricacion)</t>
  </si>
  <si>
    <t>/Invoice/cac:InvoiceLine/cac:Item/cac:AdditionalItemProperty/cbc:Value (Numero de placa)</t>
  </si>
  <si>
    <t>OBS-4251</t>
  </si>
  <si>
    <t>Cambiar de OBS-4251 a OBS-4257</t>
  </si>
  <si>
    <t>Aplicación del Monto Fijo ( Sistema específico, bienes en el apéndice III, Apéndice IV, lit. B – T.U.O IGV e ISC)</t>
  </si>
  <si>
    <t>Catálogo No. 08</t>
  </si>
  <si>
    <t>Ajuste de descripción</t>
  </si>
  <si>
    <t>ERR-2108</t>
  </si>
  <si>
    <t>Número de RUC emisor</t>
  </si>
  <si>
    <t xml:space="preserve">Si la serie empieza con número, y el valor del Tag UBL se encuentra en el listado con indicador de estado igual a 2
Si la serie NO empieza con número, y el valor del Tag UBL se encuentra en el listado con indicador de estado igual a 0 o 2 </t>
  </si>
  <si>
    <t>ERR-1032, ERR-1033</t>
  </si>
  <si>
    <t xml:space="preserve">Si la serie empieza con número, y el valor del Tag UBL se encuentra en el listado con indicador de estado igual a 2
Si la serie NO empieza con número, y el valor del Tag UBL se encuentra en el listado con indicador de estado igual a 1 o 2 </t>
  </si>
  <si>
    <t>Si la serie NO empieza con número, y el valor del Tag UBL se encuentra en el listado con indicador de estado igual a 1</t>
  </si>
  <si>
    <t>Afectación al IGV por la línea - Código de tributo</t>
  </si>
  <si>
    <t>Redundante con ERR-2642</t>
  </si>
  <si>
    <t>Apellidos y nombres</t>
  </si>
  <si>
    <t>Numero de documento de identidad</t>
  </si>
  <si>
    <t>Tipo de documento del agente de ventas</t>
  </si>
  <si>
    <t>Cantidad de la especie vendida</t>
  </si>
  <si>
    <t>Catálogo No. 54</t>
  </si>
  <si>
    <t>023</t>
  </si>
  <si>
    <t>Leche</t>
  </si>
  <si>
    <t>Agrega código</t>
  </si>
  <si>
    <t>Se agrega código 23-Leche</t>
  </si>
  <si>
    <t>Catálogos</t>
  </si>
  <si>
    <t>Se aclara validación</t>
  </si>
  <si>
    <t>Si "Tipo de documento relacionado" es diferente a "12", el formato del Tag UBL es diferente a:
(E001|EB01|((F|P|B)[A-Z0-9]{3})|([0-9]{4}))-(?!0+$)([0-9]{1,8})</t>
  </si>
  <si>
    <t>Se agrega EB01</t>
  </si>
  <si>
    <t>ERR-2694</t>
  </si>
  <si>
    <t>ERR-2920</t>
  </si>
  <si>
    <t>Si "Tipo de documento relacionado" es "12", el formato del Tag UBL es diferente a:
- [a-zA-Z0-9-]{1,20}(-[0-9]{1,20})</t>
  </si>
  <si>
    <t>Percepciones, Retenciones</t>
  </si>
  <si>
    <t>ERR-2117</t>
  </si>
  <si>
    <t>Se agrega guion como serie válida</t>
  </si>
  <si>
    <t>Comunicación de baja</t>
  </si>
  <si>
    <t>OBS-2105</t>
  </si>
  <si>
    <t>Ajuste por contingencia</t>
  </si>
  <si>
    <t>ERR-1033</t>
  </si>
  <si>
    <t>Percepciones y Retenciones</t>
  </si>
  <si>
    <t>024: Tasa Vigente del IVAP</t>
  </si>
  <si>
    <t>Parametro 024</t>
  </si>
  <si>
    <t>Se agrega Parámetro 024 - Tasa IVAP</t>
  </si>
  <si>
    <t>Se elimina tag repetido</t>
  </si>
  <si>
    <t>ERR-2956</t>
  </si>
  <si>
    <t>Se corrige la validación</t>
  </si>
  <si>
    <t>Se reitera la eliminación. En la versión del 26/07 se omitió el tachado en las hojas excel</t>
  </si>
  <si>
    <t>OBS-4009</t>
  </si>
  <si>
    <t>Modificación de longitud</t>
  </si>
  <si>
    <t>OBS-2788</t>
  </si>
  <si>
    <t>Moneda percepción</t>
  </si>
  <si>
    <t>Para importación, el XML no contiene el tag o no existe informacion del numero de manifiesto de carga o numero de DAM.</t>
  </si>
  <si>
    <t>ERR-2768</t>
  </si>
  <si>
    <t>Número de orden de ítem</t>
  </si>
  <si>
    <t>ERR-2023</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</si>
  <si>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</si>
  <si>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Monto de la Percepción</t>
  </si>
  <si>
    <t>Cambio de campo en la fórmula. Se hace uso de la base imponible</t>
  </si>
  <si>
    <t>Leyenda “EXPORTACION DE SERVICIOS - DECRETO LEGISLATIVO Nº 919”</t>
  </si>
  <si>
    <t>Catálogo No. 52</t>
  </si>
  <si>
    <t>Se agrega código 2011</t>
  </si>
  <si>
    <t xml:space="preserve">El dato ingresado en cac:AllowanceCharge/cbc:Amount no cumple con el formato establecido. </t>
  </si>
  <si>
    <t>ERR-2968</t>
  </si>
  <si>
    <t>/DespatchAdvice/cac:DespatchLine/cac:Item/cac:CommodityClassification/
cbc:ItemClassificationCode</t>
  </si>
  <si>
    <t>Se especifica la ubicación</t>
  </si>
  <si>
    <t>Se incluye la suma del total valor de venta de exportación</t>
  </si>
  <si>
    <t>Medio de pago</t>
  </si>
  <si>
    <t>Cambia de 2 a 3 caracteres</t>
  </si>
  <si>
    <t xml:space="preserve">an3 </t>
  </si>
  <si>
    <t>ERR-3174</t>
  </si>
  <si>
    <t>El dato ingreso como Forma de Pago o Medio de Pago no corresponde al valor esperado (catalogo nro 59)</t>
  </si>
  <si>
    <t>Datos de vehículos:
Número de placa</t>
  </si>
  <si>
    <t>Cambia de an..10 a an..8</t>
  </si>
  <si>
    <t>Cambia de an..15 a an..8</t>
  </si>
  <si>
    <t>Modificación de código de error</t>
  </si>
  <si>
    <t>OBS-4167</t>
  </si>
  <si>
    <t>Se uniformiza la validación de Número de placa.</t>
  </si>
  <si>
    <t>Se ajusta descripción de sistema 02 y se elimina las tasas</t>
  </si>
  <si>
    <t>VEHICULO (Transporte Privado)-Numero de placa del vehiculo</t>
  </si>
  <si>
    <t xml:space="preserve">Se elimina tag  </t>
  </si>
  <si>
    <t>Numeracion, conformada por serie y Número correlativo</t>
  </si>
  <si>
    <t>Serie y Número de documento</t>
  </si>
  <si>
    <t>Número de documento</t>
  </si>
  <si>
    <t>Número de documento de identidad del remitente</t>
  </si>
  <si>
    <t>Número de documento de identidad del destinatario</t>
  </si>
  <si>
    <t>Número de Bulltos o Pallets</t>
  </si>
  <si>
    <t>Número de RUC transportista</t>
  </si>
  <si>
    <t>Número de placa del vehiculo</t>
  </si>
  <si>
    <t>Número de documento de identidad del conductor</t>
  </si>
  <si>
    <t>Número de Contenedor</t>
  </si>
  <si>
    <t>Número de orden del item</t>
  </si>
  <si>
    <t>Código del Puerto</t>
  </si>
  <si>
    <t>Código del item</t>
  </si>
  <si>
    <t>Código producto SUNAT</t>
  </si>
  <si>
    <t>Total Precio de Venta (Subtotal de la factura)</t>
  </si>
  <si>
    <t>RR-&lt;Fecha&gt;-#####</t>
  </si>
  <si>
    <t>Resumen Reversiones</t>
  </si>
  <si>
    <t>Modificación de formato</t>
  </si>
  <si>
    <t>Se corrige el formato del identificador del resumen</t>
  </si>
  <si>
    <t>ERR-3061</t>
  </si>
  <si>
    <t>Afectación IVAP por la línea</t>
  </si>
  <si>
    <t>UN/ECE Recommendation 20 Revision 13</t>
  </si>
  <si>
    <t>https://www.unece.org/fileadmin/DAM/uncefact/recommendations/rec20/rec20_Rev13e_2017.xls</t>
  </si>
  <si>
    <t>Actualización de catálogo</t>
  </si>
  <si>
    <t>Se actualiza la versión</t>
  </si>
  <si>
    <t>Si el atributo @schemeID del tag es GTIN-12, y la longitud  del Tag UBL es diferente de 12 caracteres</t>
  </si>
  <si>
    <t>6005</t>
  </si>
  <si>
    <t>6006</t>
  </si>
  <si>
    <t>Comercialización de Oro : Naturaleza del mineral</t>
  </si>
  <si>
    <t>Comercialización de Oro : Nombre del derecho minero</t>
  </si>
  <si>
    <t>ERR-2514</t>
  </si>
  <si>
    <t>Se considera mayor o igual a 700 soles</t>
  </si>
  <si>
    <t>Código de producto GTIN</t>
  </si>
  <si>
    <t>/Invoice/cac:InvoiceLine/cac:Item/cac:StandardItemIdentification/cbc:ID (Código de producto GTIN)</t>
  </si>
  <si>
    <t>Fecha de recepción</t>
  </si>
  <si>
    <t>Numero del comprobante</t>
  </si>
  <si>
    <t>Declaración Aduanera de Mercancías</t>
  </si>
  <si>
    <t>/Invoice/cbc:InvoiceTypeCode@listID</t>
  </si>
  <si>
    <t>7021</t>
  </si>
  <si>
    <t>Numero de declaracion aduanera (DAM)</t>
  </si>
  <si>
    <t>Catálogo No. 55</t>
  </si>
  <si>
    <t>5060</t>
  </si>
  <si>
    <t>5061</t>
  </si>
  <si>
    <t>5062</t>
  </si>
  <si>
    <t>5063</t>
  </si>
  <si>
    <t>5064</t>
  </si>
  <si>
    <t>5065</t>
  </si>
  <si>
    <t>5066</t>
  </si>
  <si>
    <t>Boletos de Transporte Aéreo que emiten las Compañías de Aviación Comercial por el servicio de transporte aéreo regular de pasajeros, emitido de manera manual, mecanizada o por medios electrónicos (BME)</t>
  </si>
  <si>
    <t>Póliza emitida por las Bolsas de Valores</t>
  </si>
  <si>
    <t>Boleto por atracciones y espectáculos públicos</t>
  </si>
  <si>
    <t>Pólizas de Adjudicación por remate o adjudicación de bienes</t>
  </si>
  <si>
    <t>Etiquetas por el pago de la Tarifa Unificada de Uso de Aeropuerto – TUUA</t>
  </si>
  <si>
    <t>Documentos emitidos por la COFOPRI</t>
  </si>
  <si>
    <t>Documentos emitidos por las empresas que desempeñan el rol adquirente en los sistemas de pago mediante tarjetas de crédito y débito, emitidas por bancos e instituciones financieras o crediticias, domiciliados o no en el país.</t>
  </si>
  <si>
    <t>Documentos emitidos por recaudadoras de la Garantía de Red Principal</t>
  </si>
  <si>
    <t>Documento del Operador</t>
  </si>
  <si>
    <t>Documento del Partícipe</t>
  </si>
  <si>
    <t>Recibo de Distribución de Gas Natural</t>
  </si>
  <si>
    <t>Documentos emitidos por los adq. en los sistemas de pago por tarj. de crédito emitidas por ellas mismas</t>
  </si>
  <si>
    <t>BVME para transporte ferroviario de pasajeros</t>
  </si>
  <si>
    <t>Partida Arancelaria
Declaración Aduanera de Mercancías (DAM)</t>
  </si>
  <si>
    <t>/Invoice/cac:InvoiceLine/cac:Item/cac:AdditionalItemProperty/cbc:Value (DAM)</t>
  </si>
  <si>
    <t>Gas Natural - Lectura Anterior</t>
  </si>
  <si>
    <t>Gas Natural - Lectura Actual</t>
  </si>
  <si>
    <t>Gas Natural - Volumen consumido a Condiciones de lectura</t>
  </si>
  <si>
    <t>Gas Natural - Factor de correccion del volumen</t>
  </si>
  <si>
    <t>Gas Natural - Volumen a condiciones Estandares</t>
  </si>
  <si>
    <t>Gas Natural - Volumen facturado</t>
  </si>
  <si>
    <t>Gas Natural - Poder Calorifico Superior Promedio del Gas</t>
  </si>
  <si>
    <t>El Tag UBL está vacío</t>
  </si>
  <si>
    <t>ERR-2111, ERR-2113</t>
  </si>
  <si>
    <t>Versión de UBL, Versión de la estructura del documento</t>
  </si>
  <si>
    <t>ERR-3001</t>
  </si>
  <si>
    <t>Datos de la nota de crédito</t>
  </si>
  <si>
    <t>Datos de la firma electrónica</t>
  </si>
  <si>
    <t>Datos del emisor electrónico</t>
  </si>
  <si>
    <t>Nombre comercial</t>
  </si>
  <si>
    <t>Domicilio fiscal</t>
  </si>
  <si>
    <t>Datos del detalle o ítem de la nota de crédito</t>
  </si>
  <si>
    <t>Codigo de producto SUNAT</t>
  </si>
  <si>
    <t xml:space="preserve">Afectación al IGV por ítem
Afectación IVAP por ítem
</t>
  </si>
  <si>
    <t>Monto total de tributos</t>
  </si>
  <si>
    <t>Sumatoria ISC
Sumatoria otros tributos</t>
  </si>
  <si>
    <t xml:space="preserve">Información adicional </t>
  </si>
  <si>
    <t>Firma digital</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</si>
  <si>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</si>
  <si>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7012</t>
  </si>
  <si>
    <t>ERR-2116</t>
  </si>
  <si>
    <t>ERR-2205</t>
  </si>
  <si>
    <t>ERR-2204</t>
  </si>
  <si>
    <t>Se condiciona para que la validación NO se realice para el Tipo de nota de crédito 10-Otros.</t>
  </si>
  <si>
    <t>4317</t>
  </si>
  <si>
    <t>Debe consignar el Total Precio de Venta</t>
  </si>
  <si>
    <t>OBS-4310, OBS-4317</t>
  </si>
  <si>
    <t>(Catálogo N.° 02)</t>
  </si>
  <si>
    <t>(Catálogo N.° 06)</t>
  </si>
  <si>
    <t>(Catálogo N.° 13)</t>
  </si>
  <si>
    <t>(Catálogo N.° 04)</t>
  </si>
  <si>
    <t>(Catálogo N.° 01)</t>
  </si>
  <si>
    <t>(Catálogo N.° 12)</t>
  </si>
  <si>
    <t>(Catálogo N.° 03)</t>
  </si>
  <si>
    <t>(Catálogo N.° 25)</t>
  </si>
  <si>
    <t>(Catálogo N.° 16)</t>
  </si>
  <si>
    <t>(Catálogo N.° 07)</t>
  </si>
  <si>
    <t>(Catálogo N.° 05)</t>
  </si>
  <si>
    <t>(Catálogo N.° 08)</t>
  </si>
  <si>
    <t>(Catálogo N.° 22)</t>
  </si>
  <si>
    <t>(Catálogo N.° 18)</t>
  </si>
  <si>
    <t>(Catálogo N.° 55)</t>
  </si>
  <si>
    <t>(Catálogo N.° 10)</t>
  </si>
  <si>
    <t>(Catálogo N.° 09)</t>
  </si>
  <si>
    <t>(Catálogo N.° 23)</t>
  </si>
  <si>
    <t>(Catálogo N.° 21)</t>
  </si>
  <si>
    <t>(Catálogo N.° 20)</t>
  </si>
  <si>
    <t>(Catálogo N.° 19)</t>
  </si>
  <si>
    <t>(Catálogo N.° 11)</t>
  </si>
  <si>
    <t xml:space="preserve">  (Catálogo N.° 25)</t>
  </si>
  <si>
    <t>(Catálogo N.° 16)
"01"</t>
  </si>
  <si>
    <t>(Catálogo N.° 16)
"02"</t>
  </si>
  <si>
    <t>(Catálogo N.° 53)</t>
  </si>
  <si>
    <t>(Catálogo N.° 52)</t>
  </si>
  <si>
    <t>(Catálogo N.° 51)</t>
  </si>
  <si>
    <t>(Catálogo N.° 03)  KGM</t>
  </si>
  <si>
    <t>(Catálogo N.° 54)</t>
  </si>
  <si>
    <t>(Catálogo N.° 59)</t>
  </si>
  <si>
    <t>n(3,5)
(Catálogo N.° 54)</t>
  </si>
  <si>
    <t xml:space="preserve">
(Catálogo N.° 06)
(Catálogo N.° 04)</t>
  </si>
  <si>
    <t>(Catálogo N.° 13)
(Catálogo N.° 13)</t>
  </si>
  <si>
    <t xml:space="preserve">
(Catálogo N.° 06)
(Catálogo N.° 13)
(Catálogo N.° 13)</t>
  </si>
  <si>
    <t>Fecha de vencimiento</t>
  </si>
  <si>
    <t>Información adicional - Documentos relacionados</t>
  </si>
  <si>
    <t>Sumatoria otros cargos</t>
  </si>
  <si>
    <t>Información adicional - percepciones</t>
  </si>
  <si>
    <t>Restitución simplificada de derechos arancelarios</t>
  </si>
  <si>
    <t>(Catálogo N.° 26)</t>
  </si>
  <si>
    <t>(Catálogo N.° 27)</t>
  </si>
  <si>
    <t>Código del bien o servicio sujeto a detracción</t>
  </si>
  <si>
    <t>Número de cuenta en el Banco de la Nación</t>
  </si>
  <si>
    <t>Información adicional a nivel de ítem</t>
  </si>
  <si>
    <t>Subpartida nacional</t>
  </si>
  <si>
    <t>OBS-4174</t>
  </si>
  <si>
    <t>Datos del detalle o Ítem de la boleta de venta</t>
  </si>
  <si>
    <t>Descripción detallada del servicio prestado, bien vendido o cedido en uso, indicando las características</t>
  </si>
  <si>
    <t>Información adicional</t>
  </si>
  <si>
    <t>Datos del detalle o ítem de la nota de débito</t>
  </si>
  <si>
    <t>Totales de la nota de débito</t>
  </si>
  <si>
    <t>Totales de la nota de crédito</t>
  </si>
  <si>
    <t xml:space="preserve">El XML no contiene el tag o no existe informacion de CustomizationID
</t>
  </si>
  <si>
    <t xml:space="preserve">El XML no contiene informacion en el tag ID
</t>
  </si>
  <si>
    <t>IssueDate - El dato ingresado  no cumple con el patrón YYYY-MM-DD</t>
  </si>
  <si>
    <t xml:space="preserve">El XML no contiene el tag o no existe información del Número de documento de identificación del emisor
</t>
  </si>
  <si>
    <t xml:space="preserve">El XML no contiene el tag o no existe información del Hash del comprobante
</t>
  </si>
  <si>
    <t>IssueTime - El dato ingresado  no cumple con el patrón hh:mm:ss.sss</t>
  </si>
  <si>
    <t>ResponseTime - El dato ingresado  no cumple con el patrón hh:mm:ss.sss</t>
  </si>
  <si>
    <t xml:space="preserve">El XML no contiene el tag o no existe información del Número de documento de identificación del OSE
</t>
  </si>
  <si>
    <t>Solo si se encontró el tag del Código de observación (cbc:StatusReasonCode), validar:
El valor ingresado en el atributo listURI del Código de observación es incorrecto</t>
  </si>
  <si>
    <t>Solo si se encontró el tag del Código de observación (cbc:StatusReasonCode), validar:
El XML no contiene el atributo listURI o no existe información del Código de observación</t>
  </si>
  <si>
    <t>Para cac:DocumentReference, validar que sea único (sólo un elemento)
El XML contiene mas de un elemento cac:DocumentReference</t>
  </si>
  <si>
    <t>OBS-4302</t>
  </si>
  <si>
    <t>Total IGV o IVAP</t>
  </si>
  <si>
    <t>Se completa la redacción</t>
  </si>
  <si>
    <t>La fecha de recepción del comprobante por OSE es inconsistente con respecto a la fecha de emisión del comprobante</t>
  </si>
  <si>
    <t>Si el Tag UBL existe, el formato del Tag UBL es diferente a alfanumérico de 6 a 8 caracteres (se permite espacio en blanco y guion)</t>
  </si>
  <si>
    <t>Impuesto a la bolsa plastica</t>
  </si>
  <si>
    <t>/Invoice/cac:InvoiceLine/cac:TaxTotal/cac:TaxSubtotal/cac:TaxCategory/cbc:PerUnitAmount (Monto unitario)</t>
  </si>
  <si>
    <t>OBS-4014</t>
  </si>
  <si>
    <t>Solo se valida la condición NO HABIDO</t>
  </si>
  <si>
    <t>Si "Tipo de documento de identidad del adquiriente" es 6, el valor del Tag UBL tiene un ind_condicion igual a "12" en el listado</t>
  </si>
  <si>
    <t>Si "Tipo de documento de identidad del adquiriente" es RUC (6), el Tag UBL tiene un ind_condicion igual a "12" en el listado "Contribuyentes"</t>
  </si>
  <si>
    <t>ERR-2011</t>
  </si>
  <si>
    <t>El valor del Tag UBL tiene un ind_condicion igual a "12" en el listado</t>
  </si>
  <si>
    <t>El Tag UBL tiene la condición no habido (ind_condicion igual a "12") en el listado</t>
  </si>
  <si>
    <t>Datos del emisor - Número de RUC</t>
  </si>
  <si>
    <t>ERR-2930</t>
  </si>
  <si>
    <t>ERR-2117, ERR-2119, ERR-2120 y ERR-2121</t>
  </si>
  <si>
    <t>ERR-2205, ERR-2209, ERR-2207 y ERR-2208</t>
  </si>
  <si>
    <t>n5</t>
  </si>
  <si>
    <t xml:space="preserve">El formato del Tag UBL es diferente de entero mayor o igual a cero, y de hasta 5 dígitos </t>
  </si>
  <si>
    <t>"NIU"</t>
  </si>
  <si>
    <t>4318</t>
  </si>
  <si>
    <t>4320</t>
  </si>
  <si>
    <t>El dato ingresado como unidad de medida no corresponde al valor esperado</t>
  </si>
  <si>
    <t>El dato ingresado en el campo cac:TaxSubtotal/cbc:TaxAmount del ítem no coincide con el valor calculado</t>
  </si>
  <si>
    <t>3236</t>
  </si>
  <si>
    <t>3237</t>
  </si>
  <si>
    <t>3238</t>
  </si>
  <si>
    <t>3240</t>
  </si>
  <si>
    <t>El valor ingresado en el campo cac:TaxSubtotal/cbc:PerUnitAmount del ítem no corresponde al valor esperado</t>
  </si>
  <si>
    <t>4321</t>
  </si>
  <si>
    <t>Si 'Tipo de operación' es 0113-Venta Interna NRUS y valor del tag UBL es mayor a cero</t>
  </si>
  <si>
    <t>Impuesto a las bolsas plásticas</t>
  </si>
  <si>
    <t>ERR-2071</t>
  </si>
  <si>
    <t>Se excluye de la validación los datos de percepción que siempre deben estar en soles</t>
  </si>
  <si>
    <t>Tipo de moneda del Comprobante</t>
  </si>
  <si>
    <t>El Name o TaxTypeCode debe corresponder al codigo de tributo del item</t>
  </si>
  <si>
    <t>ERR-2377</t>
  </si>
  <si>
    <t>Se generaliza la validación</t>
  </si>
  <si>
    <t>Impuesto al consumo de las bolsas plásticas por la línea</t>
  </si>
  <si>
    <t>ERR-3240</t>
  </si>
  <si>
    <t>Catálogo No. 05</t>
  </si>
  <si>
    <t xml:space="preserve">Monto total de impuestos
</t>
  </si>
  <si>
    <t>OBS-4301</t>
  </si>
  <si>
    <t>ERR-2610</t>
  </si>
  <si>
    <t>Importe total documento Relacionado
Tipo de moneda documento Relacionado</t>
  </si>
  <si>
    <t>Listado de CPE</t>
  </si>
  <si>
    <t>Monto del importe total
Código de moneda del comprobante</t>
  </si>
  <si>
    <t>Factura electrónica remitente</t>
  </si>
  <si>
    <t>Guia de remisión remitente</t>
  </si>
  <si>
    <t>a) Para el caso de la factura electrónica remitente</t>
  </si>
  <si>
    <t>b) Para el caso de la factura electrónica tranportista</t>
  </si>
  <si>
    <t>Serie y número de la guía de remisión electrónica o la factura electrónica remitente</t>
  </si>
  <si>
    <t>Información de vehículos secundarios - Número de placa</t>
  </si>
  <si>
    <t>Datos del Transportista - Apellidos y nombres o razón social</t>
  </si>
  <si>
    <t>Datos del Transportista  - Registro del MTC</t>
  </si>
  <si>
    <t>FECHA VIGENCIA</t>
  </si>
  <si>
    <t>Valor referencial unitario por ítem en operaciones gratuitas (no onerosas)</t>
  </si>
  <si>
    <t xml:space="preserve">Afectación al IGV por ítem
Afectación al IVAP por ítem
</t>
  </si>
  <si>
    <t xml:space="preserve">Si 'Afectación al IGV o IVAP' es '17' y  'Monto base' es mayor a cero, y existe otra línea con 'Afectación al IGV o IVAP por ítem' diferente de '17' y 'Monto base' mayor a cero </t>
  </si>
  <si>
    <t>Si 'Código de tributo por línea' es igual a '9996' cuyo 'Monto base' es mayor a cero (cbc:TaxableAmount &gt; 0) y la 'Afectación al IGV o IVAP' es '11', '12', '13', '14', '15', '16' o '17, el valor del tag UBL es igual a 0</t>
  </si>
  <si>
    <t>Si 'Afectación al IGV o IVAP' es '10','11', '12', '13', '14', '15', '16' o '17', el valor del tag es diferente a la tasa del tributo por el monto base Imponible IGV/IVAP de la línea (con una tolerancia + - 1)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</si>
  <si>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</si>
  <si>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es '2000' y 'Monto base' es mayor a cero, y existe una línea con código de 'Afectación al IGV o IVAP' con valor '17' (IVAP) cuyo 'Monto base' es mayor a cero (cbc:TaxableAmount &gt; 0)</t>
  </si>
  <si>
    <t>Si existe una línea con código de 'Afectación al IGV o IVAP' con valor '17' (IVAP) cuyo 'Monto base' es mayor a cero (cbc:TaxableAmount &gt; 0), y no existe código de leyenda igual a '2007'</t>
  </si>
  <si>
    <t>Si 'Código de tributo por línea' es igual a '9996' cuyo 'Monto base' es mayor a cero (cbc:TaxableAmount &gt; 0), y la 'Afectación al IGV o IVAP' es  '21', '31', '32', '33', '34', '35', '36', '37' o '40', el valor del tag UBL es diferente de 0</t>
  </si>
  <si>
    <t>/DebitNote/cac:DebitNoteLine/cac:TaxTotal/cac:TaxSubtotal/cac:TaxCategory/cbc:TaxExemptionReasonCode  (Afectación al IGV o IVAP cuando corresponda)</t>
  </si>
  <si>
    <t>Sistema de ISC por ítem
Afectación otros tributos por ítem</t>
  </si>
  <si>
    <t>Tipo de moneda  en la cual se emite la factura electrónica</t>
  </si>
  <si>
    <t>Dirección del lugar en el que se entrega el bien. Dato exclusivo para ventas itinerantes.
- Dirección completa y detallada
- Urbanización
- Provincia
- Código de ubigeo
- Departamento
- Distrito
- Código de país</t>
  </si>
  <si>
    <t>Código del pais del uso, explotación o aprovechamiento del servicio</t>
  </si>
  <si>
    <t>Si 'Tipo de operación' es '0201' o '0208', si el Tag UBL no existe o es vacio.</t>
  </si>
  <si>
    <t>Si 'Tipo de operación' es '0201' o '0208' y el Tag UBL existe, el valor es diferente al Catálogo 04  o el valor es igual a 'PE'</t>
  </si>
  <si>
    <t>ERR-3099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</si>
  <si>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</si>
  <si>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el 'Tipo de documento de identidad del adquiriente o usuario' es '1', el formato del Tag UBL es diferente de numérico de 8 dígitos</t>
  </si>
  <si>
    <t>Si 'Tipo de documento del adquiriente o usuario' es '6', el valor del Tag UBL tiene un ind_estado diferente a 00 en el listado</t>
  </si>
  <si>
    <t>Si 'Tipo de documento del adquiriente o usuario' es '6', el valor del Tag UBL no está en el listado</t>
  </si>
  <si>
    <t>Si 'Tipo de documento del adquiriente o usuario' es '6', el formato del Tag UBL es diferente a numérico de 11 dígitos</t>
  </si>
  <si>
    <t>Si 'Tipo de documento del adquiriente o usuario' es '6', el valor del Tag UBL tiene un ind_condicion igual a '12' en el listado</t>
  </si>
  <si>
    <t>Tipo y número de documento del adquirente o usuario</t>
  </si>
  <si>
    <t>Tipo y número de documento de identidad de otros participantes asociados a la transacción 
Apellidos y nombres, denominación o razón social de otros participantes asociados a la transacción</t>
  </si>
  <si>
    <t>Información adicional - Datos del sujeto que realiza la operación por cuenta del adquirente o usuario</t>
  </si>
  <si>
    <t>Tipo y número de documento de identidad  del sujeto que realiza la operación por cuenta del adquirente o usuario</t>
  </si>
  <si>
    <t>Tipo y numeración de la guía de remisión relacionada con la operación</t>
  </si>
  <si>
    <t>/Invoice/cac:DespatchDocumentReference/cbc:DocumentTypeCode (Tipo de guía relacionada)</t>
  </si>
  <si>
    <t>Tipo y número de otro documento  relacionado con la operación</t>
  </si>
  <si>
    <t xml:space="preserve">Número de placa del vehículo automotor </t>
  </si>
  <si>
    <t>Monto total de tributos del ítem</t>
  </si>
  <si>
    <t>Total valor de venta - operaciones gratuitas
Sumatoria de tributos de operaciones gratuitas</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</si>
  <si>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</si>
  <si>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</si>
  <si>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</si>
  <si>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/Invoice/cac:TaxTotal/cac:TaxSubtotal/cbc:TaxableAmount (Total valor de venta - operaciones gratuitas)</t>
  </si>
  <si>
    <t>Si 'Código de tributo' es '9996' (Gratuita) y existe una línea con 'Valor referencial unitario por ítem en operaciones gratuitas (no onerosas)' ('Código de precio' igual a '02') con monto mayor a cero, el valor del Tag UBL es igual a 0 (cero)</t>
  </si>
  <si>
    <t>Si 'Código de tributo' igual a '9997' (Exonerada) y 'Código de leyenda' es '2008', el valor del Tab UBL es igual a 0 (cero)</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</si>
  <si>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</si>
  <si>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Si 'Código de tributo' es '9996' (Gratuita) y 'Código de leyenda' es '1002', el valor del Tag UBL es igual a 0 (cero)</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</si>
  <si>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</si>
  <si>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</si>
  <si>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</si>
  <si>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Si  'Código de tributo' es '9999', el valor del Tag Ubl es diferente de la sumatoria de los 'Monto del tributo de la línea' (cbc:TaxAmount) de los ítems con 'Código de tributo por línea' igual a '9999', con una tolerancia + - 1</t>
  </si>
  <si>
    <t>Si 'Código de tributo' es '2000' y 'Monto base' es mayor a cero, y existe un ítem con código de 'Afectación al IGV o IVAP' con valor '17' (IVAP) cuyo 'Monto base' es mayor a cero (cbc:TaxableAmount &gt; 0)</t>
  </si>
  <si>
    <t xml:space="preserve">Cargos y/o descuentos globales </t>
  </si>
  <si>
    <t>Cargos y/o descuentos globales</t>
  </si>
  <si>
    <t>/Invoice/cac:AllowanceCharge/cbc:AllowanceChargeReasonCode (Código de motivo de cargo/descuento)</t>
  </si>
  <si>
    <t>Sumatoria otros descuentos (que no afectan la base imponible del IGV)</t>
  </si>
  <si>
    <t>Sumatoria otros cargos (que no afectan la base imponible del IGV)</t>
  </si>
  <si>
    <t>Monto de redondeo del importe total</t>
  </si>
  <si>
    <t>/Invoice/cac:AllowanceCharge/cbc:Amount (Monto del cargo/descuento global)</t>
  </si>
  <si>
    <t xml:space="preserve">El XML no contiene el atributo o no existe información del Tipo de documento de identidad del receptor
</t>
  </si>
  <si>
    <t>FISE (Ley N.° 29852) Fondo de Inclusión Social Energético</t>
  </si>
  <si>
    <t>/Invoice/cac:AllowanceCharge/cbc:AllowanceChargeReasonCode (Código de motivo del cargo)</t>
  </si>
  <si>
    <t>Monto de la percepción en moneda nacional</t>
  </si>
  <si>
    <t>/Invoice/cac:PaymentTerms/cbc:Amount (Monto total incluido la percepción)</t>
  </si>
  <si>
    <t>Si valor del tag es diferente 'true' para 'Código de motivo de cargo/descuento' igual a '51' o '52' o '53'</t>
  </si>
  <si>
    <t>/Invoice/cac:AllowanceCharge/cbc:MultiplierFactorNumeric (Tasa percepción expresado como factor)</t>
  </si>
  <si>
    <t>Si 'Código de motivo de cargo/descuento' es '51' o '52' o '53' (Percepción), el valor del Tag UBL es diferente a  'Base imponible de la percepción' por 'Tasa percepción expresado como factor', con una tolerancia + -1</t>
  </si>
  <si>
    <t>Importe del anticipo</t>
  </si>
  <si>
    <t>Total de anticipos</t>
  </si>
  <si>
    <t>/Invoice/cac:PrepaidPayment/cbc:PaidAmount (Importe del anticipo)</t>
  </si>
  <si>
    <t>Si 'Importe del anticipo' existe y no existe el Tag UBL o es vacio</t>
  </si>
  <si>
    <t>Si 'Tipo de comprobante que se realizó el anticipo' es '02' o '03', y no existe un 'Importe del anticipo' con 'Identificador de pago' igual al valor del tag UBL</t>
  </si>
  <si>
    <t xml:space="preserve">Si existe Tag UBL con valor mayor a cero, la suma de los 'Importe del anticipo' es diferente al valor del tag UBL </t>
  </si>
  <si>
    <t>ICBPER</t>
  </si>
  <si>
    <t>Si 'Código de tributo por línea' es igual a '7152' y no existe el Tag UBL</t>
  </si>
  <si>
    <t>/Invoice/cac:InvoiceLine/cac:TaxTotal/cbc:TaxAmount (Monto total de tributos del ítem)</t>
  </si>
  <si>
    <t>/Invoice/cac:InvoiceLine/cac:TaxTotal/cac:TaxSubtotal/cbc:TaxAmount (Monto de tributo por línea de IGV/IVAP)</t>
  </si>
  <si>
    <t>Si el Tag UBL existe, el valor del Tag UBL es diferente a la sumatoria de 'Monto de tributo por línea' (cbc:TaxAmount)  de los tributos '1000', '1016', '2000', '7152' y '9999', con una tolerancia + -1</t>
  </si>
  <si>
    <t>Total valor de venta - operaciones gravadas (IGV/IVAP)
Sumatoria de IGV/IVAP</t>
  </si>
  <si>
    <t>/Invoice/cac:InvoiceLine/cac:TaxTotal/cac:TaxSubtotal/cbc:TaxAmount (Monto de tributo por línea)</t>
  </si>
  <si>
    <t>/DebitNote/cac:DebitNoteLine/cac:TaxTotal/cac:TaxSubtotal/cbc:TaxAmount (Monto del tributo de la línea)</t>
  </si>
  <si>
    <t>/DebitNote/cac:DebitNoteLine/cac:TaxTotal/cac:TaxSubtotal/cac:TaxCategory/cbc:PerUnitAmount (Monto unitario)</t>
  </si>
  <si>
    <t>/DebitNote/cac:DebitNoteLine/cac:TaxTotal/cac:TaxSubtotal/cac:TaxCategory/cac:TaxScheme/cbc:ID (Código de tributo por línea)</t>
  </si>
  <si>
    <t>42
43</t>
  </si>
  <si>
    <t>Si 'Código de tipo de tributo' es '9996' (Gratuita) y existe una línea con 'Valor referencial unitario por ítem en operaciones gratuitas (no onerosas)' ('Código de precio' igual a '02') con monto mayor a cero, el valor del Tag UBL es igual a 0 (cero)</t>
  </si>
  <si>
    <t xml:space="preserve">Impuesto al consumo de bolsas de plástico por ítem
</t>
  </si>
  <si>
    <t>/Invoice/cac:TaxTotal/cac:TaxSubtotal/cbc:TaxAmount  (Monto de la sumatoria)</t>
  </si>
  <si>
    <t>Si el Tag UBL existe, el valor del Tag UBL es diferente de la sumatoria de 'Monto de la sumatoria' (cbc:TaxAmount) de los  tributos '1000', '1016', '2000', '7152' y '9999',  con una tolerancia + - 1</t>
  </si>
  <si>
    <t>/Invoice/cac:TaxTotal/cac:TaxSubtotal/cbc:TaxAmount (Monto de la sumatoria de IGV/IVAP según corresponda)</t>
  </si>
  <si>
    <t>/DebitNote/cac:TaxTotal/cac:TaxSubtotal/cbc:TaxAmount (Sumatoria ICBPER)</t>
  </si>
  <si>
    <t>/CreditNote/cac:CreditNoteLine/cac:TaxTotal/cac:TaxSubtotal/cac:TaxCategory/cbc:PerUnitAmount (Monto unitario)</t>
  </si>
  <si>
    <t>/CreditNote/cac:TaxTotal/cac:TaxSubtotal/cbc:TaxAmount (Sumatoria ICBPER)</t>
  </si>
  <si>
    <t>/CreditNote/cac:TaxTotal/cac:TaxSubtotal/cbc:TaxAmount (Monto de la sumatoria de IGV o IVAP, según corresponda)</t>
  </si>
  <si>
    <t>La sumatoria del total del importe del tributo ICBPER de línea no corresponden al total</t>
  </si>
  <si>
    <t>El impuesto ICBPER no aplica para el NRUS</t>
  </si>
  <si>
    <t>Total ICBPER</t>
  </si>
  <si>
    <t>OBS-4310</t>
  </si>
  <si>
    <t>OBS-4293</t>
  </si>
  <si>
    <t>Impuesto al consumo de bolsas de plástico por ítem</t>
  </si>
  <si>
    <t>Sumatoria ICBPER</t>
  </si>
  <si>
    <t>ERR-3196
OBS-4301</t>
  </si>
  <si>
    <t>ERR-2800</t>
  </si>
  <si>
    <t>ERR-2871</t>
  </si>
  <si>
    <t>Se permite el guión</t>
  </si>
  <si>
    <t>Datos del destinatario - tipo y número de documento de identidad</t>
  </si>
  <si>
    <t>/Invoice/cac:Delivery/cac:Shipment/cac:Delivery/cac:DeliveryParty/cac:PartyIdentification/cbc:ID@schemeID (Tipo de documento de identidad)</t>
  </si>
  <si>
    <t>Datos del destinatario - apellidos y nombres o razón social</t>
  </si>
  <si>
    <t>/Invoice/cac:Delivery/cac:Shipment/cac:Delivery/cac:DeliveryParty/cacPartyLegalEntity/cbc:RegistrationName</t>
  </si>
  <si>
    <t>/Invoice/cac:Delivery/cac:Shipment/cac:Delivery/cac:DeliveryParty/cac:PartyIdentification/cbc:ID (Número de documento de identidad)</t>
  </si>
  <si>
    <t>Código de usuario de Zofratacna</t>
  </si>
  <si>
    <t>/Invoice/cac:AccountingCustomerParty/cac:Party/cbc:AdditionalAccountID</t>
  </si>
  <si>
    <t>/Invoice/cac:AccountingCustomerParty/cac:Party/cbc:AdditionalAccountID@schemeID (Tipo de registro)</t>
  </si>
  <si>
    <t>"1" - Zofratacna</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</si>
  <si>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</si>
  <si>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</si>
  <si>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</si>
  <si>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</si>
  <si>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</si>
  <si>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</si>
  <si>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</si>
  <si>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</si>
  <si>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Dirección en el país o lugar de destino
Código de usuario de Zofratacna</t>
  </si>
  <si>
    <t>Datos del Transportista - tipo y número de documento de identidad</t>
  </si>
  <si>
    <t>/Invoice/cac:Delivery/cac:Shipment/cac:ShipmentStage/cac:CarrierParty/cac:PartyIdentification/cbc:ID (Número de documento de identidad)</t>
  </si>
  <si>
    <t>Tipo de moneda en la cual se emite la boleta de venta electrónica</t>
  </si>
  <si>
    <t>Código de país del uso, explotación o aprovechamiento del servicio</t>
  </si>
  <si>
    <t>Dirección del adquirente o usuario</t>
  </si>
  <si>
    <t>Tipo y número de la guía de remisión relacionada con la operación</t>
  </si>
  <si>
    <t>Tipo y número de otro documento relacionado con la operación</t>
  </si>
  <si>
    <t>Si 'Tipo de operación' es '0112 Venta Interna - Sustenta Gastos Deducibles Persona Natural', el comprobante no contiene ninguna línea con 'Código de producto SUNAT' con valor '84121901' o '80131501'</t>
  </si>
  <si>
    <t>Si 'Código de producto SUNAT' de la linea es '84121901', y no existe el tag con código '7001'</t>
  </si>
  <si>
    <t>Si 'Código de producto SUNAT' de la linea es '84121901' y el  indicador de primera vivienda = 3 (código concepto 7002), y no existe el tag con código '7003'</t>
  </si>
  <si>
    <t>Si 'Código de producto SUNAT' de la linea es '84121901', y no existe el tag con código '7004'</t>
  </si>
  <si>
    <t>Si 'Código de producto SUNAT' de la linea es '84121901' y el  indicador de primera vivienda = 3 (código concepto 7002), no existe el tag con código '7006'</t>
  </si>
  <si>
    <t>Si 'Código de producto SUNAT' de la linea es '84121901', y no existe el tag con código '7005'</t>
  </si>
  <si>
    <t>Si 'Código de producto SUNAT' de la linea es '84121901' y el  indicador de primera vivienda = 3 (código concepto 7002),  no existe el tag con código '7007'</t>
  </si>
  <si>
    <t xml:space="preserve">Precio de venta unitario por ítem
</t>
  </si>
  <si>
    <t>Sistema de ISC por ítem
Afectacion otros tributos por ítem</t>
  </si>
  <si>
    <t xml:space="preserve">Total valor de venta - exportación
Total valor de venta - operaciones inafectas
Total valor de venta - operaciones exoneradas
</t>
  </si>
  <si>
    <t>Total valor de venta - operaciones gravadas (IGV o IVAP)
Sumatoria IGV o IVAP</t>
  </si>
  <si>
    <t>/Invoice/cac:InvoiceLine/cac:TaxTotal/cac:TaxSubtotal/cbc:TaxableAmount (Monto base IGV o IVAP)</t>
  </si>
  <si>
    <t>/Invoice/cac:InvoiceLine/cac:TaxTotal/cac:TaxSubtotal/cbc:TaxAmount (Monto de IGV o IVAP de la línea)</t>
  </si>
  <si>
    <t>Si 'Afectación al IGV o IVAP' es '10','11', '12', '13', '14', '15', '16' o '17', el valor del tag es diferente a la tasa del tributo por el 'Monto base IGV o IVAP de la línea' (con una tolerancia + - 1)</t>
  </si>
  <si>
    <t xml:space="preserve">Sumatoria otros descuentos (que no afectan la base imponible del IGV) </t>
  </si>
  <si>
    <t xml:space="preserve">Sumatoria otros cargos (que no afectan la base imponible del IGV) </t>
  </si>
  <si>
    <t>Subtotal de la boleta de venta</t>
  </si>
  <si>
    <t xml:space="preserve">Pasajero - Apellidos y Nombres
Pasajero - Tipo y número de documento de identidad
Servicio de transporte: Ciudad o lugar de origen
Servicio de transporte: Ciudad o lugar de destino
Servicio de transporte: Número de asiento
</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</si>
  <si>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</si>
  <si>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/Invoice/cac:PaymentTerms/cbc:PaymentMeansID (Código del bien o servicio)</t>
  </si>
  <si>
    <t>De existir 'Código del concepto' igual a '3001', '3002', '3003', o '3004', no existe el tag o es vacio.</t>
  </si>
  <si>
    <t>De existir 'Código del concepto' igual a '3006', no existe el tag.</t>
  </si>
  <si>
    <t>Si 'Código del concepto' es '3006' y el formato del Tag UBL es diferente de decimal (positivo mayor a cero) de 12 enteros y hasta 2 decimales.</t>
  </si>
  <si>
    <t>De existir 'Código del concepto' igual a '3050', '3051', '3052', '3053', '3054', 3055', '3056', '3057' o '3058' y no existe el tag o es vacío.</t>
  </si>
  <si>
    <t>Si el 'Código del concepto' es '3050', el formato del Tag UBL es diferente a alfanumérico de 1 a 20 caracteres</t>
  </si>
  <si>
    <t>Si el 'Código del concepto' es '3051', el formato del Tag UBL es diferente a alfanumérico de 3 a 20 caracteres</t>
  </si>
  <si>
    <t>Si el 'Código del concepto' es '3052', el formato del Tag UBL es diferente a alfanumérico de 3 a 15 caracteres</t>
  </si>
  <si>
    <t>Si el 'Código del concepto' es '3053', el valor del tag es distinto al Catálogo nro 06.</t>
  </si>
  <si>
    <t>Si el 'Código del concepto' es '3054', el formato del Tag UBL es diferente a alfanumérico de 3 a 200 caracteres</t>
  </si>
  <si>
    <t>Si el 'Código del concepto' es '3055', el valor del tag es distinto al Catálogo nro 13.</t>
  </si>
  <si>
    <t>Si el 'Código del concepto' es '3056', el formato del Tag UBL es diferente a alfanumérico de 3 a 200 caracteres</t>
  </si>
  <si>
    <t>Si el 'Código del concepto' es '3057', el valor del tag es distinto al Catálogo nro 13.</t>
  </si>
  <si>
    <t>Si el 'Código del concepto' es '3058', el formato del Tag UBL es diferente a alfanumérico de 3 a 200 caracteres</t>
  </si>
  <si>
    <t>De existir 'Código del concepto' igual a '3059' y no existe el tag.</t>
  </si>
  <si>
    <t>De existir 'Código del concepto' igual a '3060' y no existe el tag.</t>
  </si>
  <si>
    <t>Si el 'Código del concepto' es '4030' y el valor del tag es distinto al Catálogo 13</t>
  </si>
  <si>
    <t>Si el 'Código del concepto' es '4032' y el valor del tag es distinto al Catálogo 13</t>
  </si>
  <si>
    <t>Si el 'Código del concepto' es '4041' y el valor del tag es distinto al Catálogo 06</t>
  </si>
  <si>
    <t>Si el 'Código del concepto' es '4042' y el valor del tag es distinto al Catálogo 13</t>
  </si>
  <si>
    <t>Si el 'Código del concepto' es '4044' y el valor del tag es distinto al Catálogo 13</t>
  </si>
  <si>
    <t>De existir 'Código del concepto' igual a '4048' y no existe el tag.</t>
  </si>
  <si>
    <t>De existir 'Código del concepto' igual a '4047' y no existe el tag.</t>
  </si>
  <si>
    <t>De existir 'Código del concepto' igual '5000', '5001', '5002' o '5003' y no existe el tag o es vacío.</t>
  </si>
  <si>
    <t>De existir 'Código del concepto' igual a '3005', no existe el tag</t>
  </si>
  <si>
    <t>Si el 'Código del concepto' es '4008' y el valor del tag es distinto al catálogo 06</t>
  </si>
  <si>
    <t>Si el 'Código del concepto' es '4000' y el valor del tag es distinto al catálogo 04</t>
  </si>
  <si>
    <t>Si el 'Código del concepto' es '4001' y el valor del tag es distinto al catálogo 04</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</si>
  <si>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</si>
  <si>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</si>
  <si>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</si>
  <si>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</si>
  <si>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</si>
  <si>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De existir 'Código del concepto' '4005' y no existe el tag.</t>
  </si>
  <si>
    <t>De existir 'Código del concepto' '4000', '4007', '4008' o '4009'  y no existe el tag o es vacio.</t>
  </si>
  <si>
    <t>De existir 'Código del concepto' igual a '3050', '3051', '3052', '3053', '3054', 3055', '3056', '3057' o '3058' y no existe el tag o es vacío</t>
  </si>
  <si>
    <t>Si el 'Código del concepto' es '3053', el valor del tag es distinto al catálogo nro 06.</t>
  </si>
  <si>
    <t>Si el 'Código del concepto' es '3055', el valor del tag es distinto al catálogo nro 13.</t>
  </si>
  <si>
    <t>Si el 'Código del concepto' es '3057', el valor del tag es distinto al catálogo nro 13.</t>
  </si>
  <si>
    <t>Si el 'Código del concepto' es 7001 y el valor del tag es distinto al catálogo 26</t>
  </si>
  <si>
    <t>Si el 'Código del concepto' es 7002 y el valor del tag es distinto al catálogo 27</t>
  </si>
  <si>
    <t>Si el 'Código del concepto' es 7005 y el formato del tag es diferente de YYYY-MM-DD</t>
  </si>
  <si>
    <t>Si el 'Código del concepto' es 7006 y el valor del tag es distinto al catálogo 13</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</si>
  <si>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</si>
  <si>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</si>
  <si>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</si>
  <si>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De existir 'Código del concepto' igual '4040', '4041', '4042', '4043', '4044', '4045' o '4046' o '4049' y no existe el tag o es vacío.</t>
  </si>
  <si>
    <t>Si el 'Código del concepto' es '4041' y el valor del tag es distinto al catálogo 06</t>
  </si>
  <si>
    <t>Si el 'Código del concepto' es '4042' y el valor del tag es distinto al catálogo 13</t>
  </si>
  <si>
    <t>Si el 'Código del concepto' es '4044' y el valor del tag es distinto al catálogo 13</t>
  </si>
  <si>
    <t>Si el 'Código del concepto' es igual a '4001', '4000', '4007', '4008' o '4009', no existe el tag o es vacio.</t>
  </si>
  <si>
    <t>Si existe un 'Código del concepto' con valor '5001' o '5002' o '5003' y no existe el tag con código '5000'</t>
  </si>
  <si>
    <t>Si existe un 'Código del concepto' con valor '5000' o '5002' o '5003', y no existe el tag con código '5001'</t>
  </si>
  <si>
    <t>Si existe un 'Código del concepto' con valor '5000' o '5001' o '5003', y no existe el tag con código '5002'</t>
  </si>
  <si>
    <t>Si existe un 'Código del concepto' con valor '5000' o '5001' o '5002', y no existe el tag con código '5003'</t>
  </si>
  <si>
    <t>De existir 'Código del concepto' igual a '7000' y no existe el tag.</t>
  </si>
  <si>
    <t>De existir 'Código del concepto' igual a '4030', '4031', '4032' o '4033' y no existe el tag o es vacío.</t>
  </si>
  <si>
    <t>De existir 'Código del concepto' igual a '4040', '4041', '4042', '4043', '4044', '4045' o '4046' o '4049' y no existe el tag o es vacío.</t>
  </si>
  <si>
    <t>Datos del adquirente o usuario</t>
  </si>
  <si>
    <t>Información adicional - documentos relacionados</t>
  </si>
  <si>
    <t>Totales de la boleta de venta</t>
  </si>
  <si>
    <t>Información adicional - boleta de venta que sustenta traslado</t>
  </si>
  <si>
    <t>Información adicional  - transporte terrestre de pasajeros</t>
  </si>
  <si>
    <t>Información adicional - detracciones</t>
  </si>
  <si>
    <t>Información adicional - detracciones - servicio de transporte de carga</t>
  </si>
  <si>
    <t>Información adicional - detracciones - recursos hidrobiológicos</t>
  </si>
  <si>
    <t>Información adicional - detracciones - servicio de transporte de carga - detalle de tramos</t>
  </si>
  <si>
    <t xml:space="preserve">Información adicional - detracciones - servicio de transporte de carga - detalle de el(los) vehículo(s) </t>
  </si>
  <si>
    <t>Información adicional - migración de documentos autorizados - Carta Porte Aéreo</t>
  </si>
  <si>
    <t>Información adicional - migración de documentos autorizados - BVME para transporte ferroviario de pasajeros</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</si>
  <si>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</si>
  <si>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 xml:space="preserve">Número de asiento
Información de manifiesto de pasajeros
Número de documento de identidad del pasajero
Tipo de documento de identidad del pasajero
Nombres y apellidos del pasajero
Ciudad o lugar de destino
Ciudad o lugar de origen </t>
  </si>
  <si>
    <t>Información adicional - ventas al sector público</t>
  </si>
  <si>
    <t>Información adicional - anticipos</t>
  </si>
  <si>
    <t>Número de expediente
Código de unidad ejecutora
Número de contrato
Número de proceso de selección</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</si>
  <si>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</si>
  <si>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</si>
  <si>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Valor preliminar referencial sobre la carga efectiva (por el tramo virtual recorrido)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</si>
  <si>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</si>
  <si>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 (Valor de la carga en toneladas métricas)</t>
  </si>
  <si>
    <t>Valor referencial por tonelada métrica</t>
  </si>
  <si>
    <t>Valor preliminar referencial por carga útil nominal (tratándose de más de 1 vehículo)</t>
  </si>
  <si>
    <t>Carga útil en toneladas métricas del vehículo</t>
  </si>
  <si>
    <t>Carga efectiva en toneladas métricas del vehículo</t>
  </si>
  <si>
    <t>Indicador de aplicación de factor de retorno al vacío</t>
  </si>
  <si>
    <t>Se elimina: 
Pago de regalía petrolera
Beneficio de hospedaje
Paquete turístico</t>
  </si>
  <si>
    <t>Migración de documentos autorizados - Pago de regalía petrolera
Información adicional - beneficio de hospedaje
Información adicional - paquete turístico</t>
  </si>
  <si>
    <t>Partida arancelaria
Declaración aduanera de mercancías (DAM)</t>
  </si>
  <si>
    <t>Si 'Tipo de operación' es '0201' o '0208' y el Tag UBL existe, el valor es diferente al Catálogo 04 o el valor es igual a 'PE'</t>
  </si>
  <si>
    <t>Si 'Tipo de operación' es '0201' o '0208', y el Tag UBL no existe o es vacio.</t>
  </si>
  <si>
    <t>Si 'Tipo de documento del emisor del anticipo' existe y 'Tipo de comprobante que se realizo el anticipo' es '03' (Boleta), el formato del Tag UBL  es diferente a:
- [B][A-Z0-9]{3}-[0-9]{1,8}
- (EB01)-[0-9]{1,8}
- [0-9]{1,4}-[0-9]{1,8}</t>
  </si>
  <si>
    <t>Si 'Tipo de documento del emisor del anticipo' existe y 'Tipo de comprobante que se realizo el anticipo' es '02' (Factura), el formato del Tag UBL  es diferente a:
- [F][A-Z0-9]{3}-[0-9]{1,8}
- (E001)-[0-9]{1,8}
- [0-9]{1,4}-[0-9]{1,8}</t>
  </si>
  <si>
    <t>/Invoice/cac:InvoiceLine/cac:TaxTotal/cac:TaxSubtotal/cbc:BaseUnitMeasure (Cantidad de bolsas de plástico)</t>
  </si>
  <si>
    <t>/Invoice/cac:InvoiceLine/cac:TaxTotal/cac:TaxSubtotal/cbc:BaseUnitMeasure (Cantidad de bolsas plásticas)</t>
  </si>
  <si>
    <t>Si el 'Código de tributo por línea' es '7152' y 'Cantidad de bolsas plásticas' es mayor a cero (cbc:BaseUnitMeasure &gt; 0), el valor del tag es diferente al 'Monto unitario' (cbc:PerUnitAmount) por la 'Cantidad de bolsas de plástico' (cbc:BaseUnitMeasure)</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</si>
  <si>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</si>
  <si>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</si>
  <si>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Si el 'Código de tributo por línea' es '7152' y 'Cantidad de bolsas de plástico' es mayor a cero (cbc:BaseUnitMeasure &gt; 0), el valor del tag es diferente al 'Monto unitario' (cbc:PerUnitAmount) por la 'Cantidad de bolsas de plástico' (cbc:BaseUnitAmount)</t>
  </si>
  <si>
    <t>Si el 'Código de tributo por línea' es '7152' y 'Cantidad de bolsas de plástico' es mayor a cero (cbc:BaseUnitMeasure &gt; 0), el valor del tag es diferente al 'Monto unitario' (cbc:PerUnitAmount) por la 'Cantidad de bolsas de plástico' (cbc:BaseUnitMeasure)</t>
  </si>
  <si>
    <t>/CreditNote/cac:CreditNoteLine/cac:TaxTotal/cac:TaxSubtotal/cbc:BaseUnitMeasure (Cantidad de bolsas de plástico)</t>
  </si>
  <si>
    <t>Aclaración, uso correcto de los conectores</t>
  </si>
  <si>
    <t>Si 'Tipo de operación' es '0112 Venta Interna - Sustenta Gastos Deducibles Persona Natural', el valor del Tag UBL es diferente de '1' y '6'</t>
  </si>
  <si>
    <t xml:space="preserve">Declaración de salida del depósito franco </t>
  </si>
  <si>
    <t xml:space="preserve">Declaración simplificada de importación </t>
  </si>
  <si>
    <t>Liquidación de compra - emitida por anticipos</t>
  </si>
  <si>
    <t>Liquidación de compra</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</si>
  <si>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</si>
  <si>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Total precio de venta (Subtotal de la factura)</t>
  </si>
  <si>
    <t>Número de la orden de compra o servicio</t>
  </si>
  <si>
    <t>Información adicional  - anticipos</t>
  </si>
  <si>
    <t>Información adicional  - detracciones</t>
  </si>
  <si>
    <t>Información adicional - sustento de traslado de mercaderias</t>
  </si>
  <si>
    <t>Información adicional - migración de documentos autorizados - Pago de regalía petrolera</t>
  </si>
  <si>
    <t>Motivo de traslado</t>
  </si>
  <si>
    <t>Valor preliminar referencial por carga útil nominal (Tratándose de más de 1 vehículo)</t>
  </si>
  <si>
    <t>Número de RUC del agente de ventas</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</si>
  <si>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</si>
  <si>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 xml:space="preserve">Pasajero - apellidos y nombres
Pasajero - tipo y número de documento de identidad
Servicio de transporte: Ciudad o lugar de origen
Servicio de transporte: Ciudad o lugar de destino
Servicio de transporte: Número de asiento
</t>
  </si>
  <si>
    <t xml:space="preserve">Servicio de transporte: Fecha programada de inicio de viaje
</t>
  </si>
  <si>
    <t>Información adicional  a nivel de ítem - gastos por intereses de créditos hipotecarios</t>
  </si>
  <si>
    <t>Tipo de moneda en la cual se emite la nota de débito electrónica</t>
  </si>
  <si>
    <t>Serie y número correlativo del documento que modifica</t>
  </si>
  <si>
    <t>Unidad de medida por ítem que modifica</t>
  </si>
  <si>
    <t>Cantidad de unidades por ítem que modifica</t>
  </si>
  <si>
    <t>Valor unitario por ítem que modifica</t>
  </si>
  <si>
    <t>Precio de venta unitario por item que modifica
Valor referencial unitario por ítem en operaciones gratuitas (no onerosas)</t>
  </si>
  <si>
    <t>Monto total de tributos del ítem que modifica</t>
  </si>
  <si>
    <t>Sumatoria otros cargos
(que no afectan la base imponible)</t>
  </si>
  <si>
    <t>Información adicional - gastos por intereses de créditos hipotecarios</t>
  </si>
  <si>
    <t>Motivo que sustenta la emisión de la nota de crédito electrónica</t>
  </si>
  <si>
    <t>Tipo de moneda en la cual se emite la nota de crédito electrónica</t>
  </si>
  <si>
    <t>Unidad de medida por ítem que modifica
Cantidad de unidades por ítem que modifica</t>
  </si>
  <si>
    <t>ERR-2580</t>
  </si>
  <si>
    <t>Precio de venta unitario por item que modifica
Valor referencial unitario por ítem en operaciones gratuitas (no onerosas)</t>
  </si>
  <si>
    <t>Valor de venta por ítem que modifica</t>
  </si>
  <si>
    <t>Total valor de venta - exportación
Total valor de venta - operaciones inafectas
Total valor de venta - operaciones exoneradas</t>
  </si>
  <si>
    <t>30
31</t>
  </si>
  <si>
    <t>Moneda de referencia para el Tipo de Cambio</t>
  </si>
  <si>
    <t>Moneda objetivo para la Tasa de Cambio</t>
  </si>
  <si>
    <t>Factor aplicado a la moneda de origen para calcular la moneda de destino (Tipo de cambio)</t>
  </si>
  <si>
    <t>Fecha de tipo de cambio</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</si>
  <si>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</si>
  <si>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</si>
  <si>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Domicilio fiscal del emisor electrónico</t>
  </si>
  <si>
    <t>Información del proveedor</t>
  </si>
  <si>
    <t>Domicilio fiscal del proveedor</t>
  </si>
  <si>
    <t>Datos de la retención del CRE</t>
  </si>
  <si>
    <t>Código del régimen de retención</t>
  </si>
  <si>
    <t>Tasa de retención</t>
  </si>
  <si>
    <t>Importe total retenido</t>
  </si>
  <si>
    <t>Moneda del importe total retenido</t>
  </si>
  <si>
    <t>Moneda del importe total pagado</t>
  </si>
  <si>
    <t>Monto de redondeo del importe total pagado</t>
  </si>
  <si>
    <t>Dato del comprobante relacionado</t>
  </si>
  <si>
    <t>Tipo de documento relacionado</t>
  </si>
  <si>
    <t>Serie y número del documento relacionado</t>
  </si>
  <si>
    <t>Fecha de emisión documento relacionado</t>
  </si>
  <si>
    <t>Importe total del documento relacionado</t>
  </si>
  <si>
    <t>Tipo de moneda del documento relacionado</t>
  </si>
  <si>
    <t>Si el “Código del régimen de retención” es “02” (TASA 6%) y el valor del Tag UBL es mayor al 28/02/2014</t>
  </si>
  <si>
    <t>Moneda del importe del pago sin retención</t>
  </si>
  <si>
    <t>Fecha de retención</t>
  </si>
  <si>
    <t>Moneda del importe total a pagar (neto)</t>
  </si>
  <si>
    <t>Datos de la retención (4)</t>
  </si>
  <si>
    <t>Datos del tipo de cambio (5)</t>
  </si>
  <si>
    <t>Datos del pago (3)</t>
  </si>
  <si>
    <t>/Retention/ext:UBLExtensions/ext:UBLExtension/ext:ExtensionContent/ds:Signature
/Retention/cac:Signature</t>
  </si>
  <si>
    <t>El valor de Tag UBL es diferente a la suma de "Importe total a pagar"  más el "Monto de redondeo del importe total pagado", sin considerar los tipos de documentos “07” y “20”</t>
  </si>
  <si>
    <t>Si el Tag UBL existe y la "Fecha de emisión del documento relacionado" es del mismo mes/año (periodo) de la "Fecha de emisión", el valor del Tag UBL es menor a "Fecha de emisión del documento relacionado"</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</si>
  <si>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</si>
  <si>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</si>
  <si>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</si>
  <si>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Importe del pago sin retención</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</si>
  <si>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</si>
  <si>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</si>
  <si>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Si "Tipo de documento relacionado" es diferente a "07" y "Tipo de moneda del documento relacionado" es diferente "PEN", no existe el Tag UBL</t>
  </si>
  <si>
    <t>Si "Tipo de documento relacionado" es diferente a "07", el valor del Tag UBL es diferente "Tipo de moneda del documento relacionado"</t>
  </si>
  <si>
    <t>Información del cliente</t>
  </si>
  <si>
    <t>Moneda del importe total a cobrar (neto)</t>
  </si>
  <si>
    <t>Código del régimen de percepción</t>
  </si>
  <si>
    <t>El valor del Tag UBL es diferente a la Tasa de retención del listado para el "Código del regimen de retención"</t>
  </si>
  <si>
    <t>Porcentaje de percepción</t>
  </si>
  <si>
    <t>Porcentaje %</t>
  </si>
  <si>
    <t>Si "Tipo de moneda del documento relacionado" es "PEN" y el Tag UBL existe, el valor del Tag UBL es diferente a "Importe de cobro sin percepción" multiplicado por "Porcentaje de percepción" con una tolerancia de más/menos uno (1)</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</si>
  <si>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</si>
  <si>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Importe total percibido</t>
  </si>
  <si>
    <t>Moneda del importe total percibido</t>
  </si>
  <si>
    <t>Importe total cobrado</t>
  </si>
  <si>
    <t>Monto de redondeo del importe total cobrado</t>
  </si>
  <si>
    <t>Moneda del importe total cobrado</t>
  </si>
  <si>
    <t>Serie y número correlativo del documento relacionado</t>
  </si>
  <si>
    <t>Fecha de emisión del documento relacionado</t>
  </si>
  <si>
    <t>Si el "Tipo de documento relacionado" es "01", "03", "07" o "08" y la "Serie del documento relacionado" empieza con "E001" o "F" o "B", el valor del Tag UBL es diferente a la fecha de emisión del comprobante del listado</t>
  </si>
  <si>
    <t>Moneda del importe de cobro sin percepción</t>
  </si>
  <si>
    <t>Importe percibido</t>
  </si>
  <si>
    <t>Moneda de importe percibido</t>
  </si>
  <si>
    <t>Moneda de origen para el tipo de cambio</t>
  </si>
  <si>
    <t xml:space="preserve">Moneda de destino para el tipo de cambio </t>
  </si>
  <si>
    <t>Si el Tag UBL existe, el valor del Tag UBL es de mes/año (periodo) diferente a otra "Fecha de cobro" en /Perception</t>
  </si>
  <si>
    <t>El valor de Tag UBL es diferente a la suma de "Importe total a cobrar (neto)" más el "Monto de redondeo del importe total cobrado", sin considerar los tipos de documentos “07” y “40”</t>
  </si>
  <si>
    <t>El valor del Tag UBL es diferente al  Porcentaje de percepción del listado para el "Código del régimen de percepción"</t>
  </si>
  <si>
    <t>Tipo de documento de identidad del cliente</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</si>
  <si>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</si>
  <si>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Si el Tag UBL existe, el valor del Tag UBL es diferente a la sumatoria de 'Monto de tributo por línea' (cbc:TaxAmount)  de los tributos '1000' y '9999', con una tolerancia + -1</t>
  </si>
  <si>
    <t>El valor ingresado en el campo cac:TaxSubtotal/cbc:BaseUnitMeasure no corresponde al valor esperado</t>
  </si>
  <si>
    <t>Debe consignar el campo cac:TaxSubtotal/cbc:BaseUnitMeasure a nivel de ítem</t>
  </si>
  <si>
    <t>OBS-4309</t>
  </si>
  <si>
    <t>FAC, BOL y ND</t>
  </si>
  <si>
    <t>Si "Código de tipo de nota de crédito" es 12 (IVAP)  y existe un Id '2000' con 'Monto base' mayor a cero</t>
  </si>
  <si>
    <t>si "Código de tipo de nota de crédito" es 11 (Exportación) y existe un ID '2000' o '9999' a nivel global</t>
  </si>
  <si>
    <t>Si  'Código de tipo de nota de débito' es '12' (IVAP) y existe un 'Código de tributo' (cbc:ID) con valor '9995' o '9997' o '9998' a nivel global con 'Total valor de venta' (cbc:TaxableAmount)  mayor a cero</t>
  </si>
  <si>
    <t>ERR-3221</t>
  </si>
  <si>
    <t>Si  'Código de tipo de nota de débito' es '11' (Exportacion) y existe un 'Código de tributo' (cbc:ID) con valor '9997' o '9998' a nivel global con 'Total valor de venta' (cbc:TaxableAmount)  mayor a cero</t>
  </si>
  <si>
    <t xml:space="preserve">Total valor de venta - exportación
</t>
  </si>
  <si>
    <t>Aclaración, para validación de Tipo de nota IVAP</t>
  </si>
  <si>
    <t>Corrección de la validación para tipo de nota exportación. Debe evaluar a nivel global y no línea</t>
  </si>
  <si>
    <t>ERR-3107</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</si>
  <si>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</si>
  <si>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</si>
  <si>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Gas natural</t>
  </si>
  <si>
    <t>- Se incluye Gas natural</t>
  </si>
  <si>
    <t>ERR-2015</t>
  </si>
  <si>
    <t>Se generaliza el texto</t>
  </si>
  <si>
    <t>El XML no contiene el tag o no existe informacion del tipo de documento de identidad del receptor del documento</t>
  </si>
  <si>
    <t>ERR-2935</t>
  </si>
  <si>
    <t>n(3,2)</t>
  </si>
  <si>
    <t>Existe en el mismo ítem más de un tag cac:TaxTotal</t>
  </si>
  <si>
    <t>Existe en el mismo ítem más de un cac:TaxSubtotal con el mismo valor del Tag UBL (cbc:ID)</t>
  </si>
  <si>
    <t>Si valor del tag es diferente de 'true' para 'Código de motivo de cargo' igual a '47' y '48'</t>
  </si>
  <si>
    <t>Existe a nivel global más de un tag cac:TaxTotal</t>
  </si>
  <si>
    <t>Existe a nivel global  más de un cac:TaxSubtotal con el mismo valor del Tag UBL (cbc:ID)</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</si>
  <si>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</si>
  <si>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existe el Tag y el 'Código de tributo' es '9999', el valor del Tag UBL es diferente a la sumatoria de los 'Montos base' (cbc:TaxableAmount) de los ítems con 'Código de tributo por línea' igual a '9999' (con una tolerancia + - 1)</t>
  </si>
  <si>
    <t>4322</t>
  </si>
  <si>
    <t>El valor de cargo/descuento global difiere de los importes consignados</t>
  </si>
  <si>
    <t>Existe otro cac:InvoiceLine con el mismo valor del Tag UBL (cbc:ID)</t>
  </si>
  <si>
    <t>Existe en el mismo ítem otro cac:AlternativeConditionPrice con el mismo valor del Tag UBL (cbc:PriceTypeCode)</t>
  </si>
  <si>
    <t>Existe otro cac:DebitNoteLine con el mismo valor del Tag UBL (cbc:ID)</t>
  </si>
  <si>
    <t>Existe otro cac:CreditNoteLine con el mismo valor del Tag UBL (cbc:ID)</t>
  </si>
  <si>
    <t>G001</t>
  </si>
  <si>
    <t>CAT – A1</t>
  </si>
  <si>
    <t>GAS</t>
  </si>
  <si>
    <t>G002</t>
  </si>
  <si>
    <t>CAT – A2</t>
  </si>
  <si>
    <t>G003</t>
  </si>
  <si>
    <t>CAT – B</t>
  </si>
  <si>
    <t>G004</t>
  </si>
  <si>
    <t>CAT - C</t>
  </si>
  <si>
    <t>G005</t>
  </si>
  <si>
    <t>CAT – D</t>
  </si>
  <si>
    <t>G006</t>
  </si>
  <si>
    <t>CAT – E</t>
  </si>
  <si>
    <t>G007</t>
  </si>
  <si>
    <t>CAT – GE</t>
  </si>
  <si>
    <t>G008</t>
  </si>
  <si>
    <t>CAT – IP</t>
  </si>
  <si>
    <t>G009</t>
  </si>
  <si>
    <t>CAT – GNV</t>
  </si>
  <si>
    <t>Si el 'Código de tributo' es diferente de '7152' y no existe el Tag UBL</t>
  </si>
  <si>
    <t>Catálogo No. 16
Catálogo No. 24
Catálogo No. 56</t>
  </si>
  <si>
    <t>ERR-3003</t>
  </si>
  <si>
    <t>Total valor de venta
Sumatoria ISC - Monto base</t>
  </si>
  <si>
    <t>ERR-2752</t>
  </si>
  <si>
    <t>Aclaración, se uniformiza la redacción de la validación para que indique la condición que genera el error/observación.</t>
  </si>
  <si>
    <t>ERR-2409</t>
  </si>
  <si>
    <t>ERR-3067</t>
  </si>
  <si>
    <t>ERR-3026</t>
  </si>
  <si>
    <t>ERR-3024</t>
  </si>
  <si>
    <t>ERR-3068</t>
  </si>
  <si>
    <t>Cambio de ERR-3226 a OBS-4322</t>
  </si>
  <si>
    <t>OBS-4315</t>
  </si>
  <si>
    <t>Se cambia de OBS-4315 a ERR-2071</t>
  </si>
  <si>
    <t>Si existe el atributo, el valor es diferente al Catálogo N.° 03</t>
  </si>
  <si>
    <t>Es obligatorio informar la unidad de medida</t>
  </si>
  <si>
    <t>Debe informar el consumo del periodo</t>
  </si>
  <si>
    <t>4323</t>
  </si>
  <si>
    <t>4324</t>
  </si>
  <si>
    <t>El dato ingresado como tipo de usuario no corresponde al valor esperado</t>
  </si>
  <si>
    <t>El dato ingresado como tipo de tarifa contratada no corresponde al valor esperado</t>
  </si>
  <si>
    <t>Si existe el atributo, el valor ingresado es diferente a 'ISO 4217 Alpha'</t>
  </si>
  <si>
    <t>Si existe el atributo, el valor ingresado es diferente a 'Currency'</t>
  </si>
  <si>
    <t>Si existe el atributo, el valor ingresado es diferente a 'United Nations Economic Commission for Europe'</t>
  </si>
  <si>
    <t>Si existe el atributo, el valor ingresado es diferente a 'Documento de Identidad'</t>
  </si>
  <si>
    <t>Si existe el atributo, el valor ingresado es diferente a 'urn:pe:gob:sunat:cpe:see:gem:catalogos:catalogo06'</t>
  </si>
  <si>
    <t>Si existe el atributo, el valor ingresado es diferente a 'ISO 3166-1'</t>
  </si>
  <si>
    <t>No existe el atributo o es vacío</t>
  </si>
  <si>
    <t>Si existe el atributo, el valor ingresado es diferente a 'UN/ECE rec 20'</t>
  </si>
  <si>
    <t>Si existe el atributo, el valor ingresado es diferente a 'Tipo de Precio'</t>
  </si>
  <si>
    <t>Si existe el atributo, el valor ingresado es diferente a 'urn:pe:gob:sunat:cpe:see:gem:catalogos:catalogo16'</t>
  </si>
  <si>
    <t>Si existe el atributo, el valor ingresado es diferente a 'Afectacion del IGV'</t>
  </si>
  <si>
    <t>Si existe el atributo, el valor ingresado es diferente a 'urn:pe:gob:sunat:cpe:see:gem:catalogos:catalogo07'</t>
  </si>
  <si>
    <t>Si existe el atributo, el valor ingresado es diferente a 'Codigo de tributos'</t>
  </si>
  <si>
    <t>Si existe el atributo, el valor ingresado es diferente a 'urn:pe:gob:sunat:cpe:see:gem:catalogos:catalogo05'</t>
  </si>
  <si>
    <t>Si existe el atributo, el valor ingresado es diferente a 'Cargo/descuento'</t>
  </si>
  <si>
    <t>Si existe el atributo, el valor ingresado es diferente a 'urn:pe:gob:sunat:cpe:see:gem:catalogos:catalogo53'</t>
  </si>
  <si>
    <t>No existe en el ítem un cac:TaxSubtotal con monto base mayor a cero (cbc:TaxableAmount &gt; 0) y cbc:ID con alguno de los siguientes valores: '1000', '9996', '9997' o '9998'</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</si>
  <si>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</si>
  <si>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hasta 1500 caracteres (se considera cualquier carácter incluido espacio, no se permite ningún otro "whitespace character": salto de línea, tab, fin de línea, etc.)</t>
  </si>
  <si>
    <t>El formato del Tag UBL es diferente a alfanumérico de 3 hasta 1500 caracteres (se considera cualquier carácter incluido espacio, no se permite ningún otro "whitespace character": salto de línea, tab, fin de línea, etc.)</t>
  </si>
  <si>
    <t>Datos del transportista contratante - Apellidos y nombres o razón social</t>
  </si>
  <si>
    <t>Si 'Código de tributo por línea' es igual a '7152' y 'Cantidad de bolsas de plástico' es mayor a cero (cbc:BaseUnitMeasure &gt; 0), el valor del tag UBL es igual a cero</t>
  </si>
  <si>
    <t>ERR-2936</t>
  </si>
  <si>
    <t>Se cambia para el control de la unidad de medida</t>
  </si>
  <si>
    <t>ERR-2946</t>
  </si>
  <si>
    <t>Se cambia para el control del consumo del periodo</t>
  </si>
  <si>
    <t>Aclaración, en todos los casos que son atributos, se reemplaza el término tag por atributo</t>
  </si>
  <si>
    <t xml:space="preserve">Unidad de medida por ítem </t>
  </si>
  <si>
    <t>Se valida la unidad de medida contra el catálogo</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</si>
  <si>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</si>
  <si>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</si>
  <si>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</si>
  <si>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</si>
  <si>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Nota de crédito especial</t>
  </si>
  <si>
    <t>Nota de débito especial</t>
  </si>
  <si>
    <t>Si  'Código de tributo' es '7152' y la 'Fecha de emisión' es menor a '2019-08-01', el valor del Tag Ubl es mayor a cero</t>
  </si>
  <si>
    <t>El impuesto ICBPER no se encuentra vigente</t>
  </si>
  <si>
    <t>Si existe el atributo, el valor es diferente de '1', '4', '7', 'A'</t>
  </si>
  <si>
    <t>El cargo/descuento consignado no es permitido para el tipo de comprobante</t>
  </si>
  <si>
    <t>Si existe el Tag y el 'Código de tributo' es '9999', el valor del Tag UBL es diferente a la sumatoria de los 'Montos base' (cbc:TaxableAmount) de los ítems con 'Código de tributo por línea' igual a '9999'</t>
  </si>
  <si>
    <t>1079</t>
  </si>
  <si>
    <t>Solo puede enviar el comprobante en un resumen diario</t>
  </si>
  <si>
    <t>El documento indicado no existe no puede ser modificado</t>
  </si>
  <si>
    <t>El comprobante no puede ser dado de baja por exceder el plazo desde su fecha de emision</t>
  </si>
  <si>
    <t>El comprobante no puede ser dado de baja por exceder el plazo desde su fecha de recepcion</t>
  </si>
  <si>
    <t>Si  'Código de tributo' es '7152', el valor del Tag Ubl es diferente de la sumatoria de los 'Monto del tributo de la línea'  (cbc:TaxAmount) de los ítems con 'Código de tributo por línea' igual a '7152'</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</si>
  <si>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</si>
  <si>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</si>
  <si>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Si el Tag UBL existe y el valor del Tag UBL es mayor a cero, el valor del tag es diferente de 'Cantidad de unidades por ítem'</t>
  </si>
  <si>
    <t>ERR-2108
ERR-1079</t>
  </si>
  <si>
    <t>ERR-2663</t>
  </si>
  <si>
    <t>Se deja solo para modificación</t>
  </si>
  <si>
    <t>ERR-2957 y ERR-2958</t>
  </si>
  <si>
    <t>Se modifica para reuso del código de error</t>
  </si>
  <si>
    <t>ERR-2958</t>
  </si>
  <si>
    <t>El comprobante ha sido presentado fuera de plazo</t>
  </si>
  <si>
    <t>ERR-2950</t>
  </si>
  <si>
    <t>Redefine para controlar presentaciones fuera de plazo</t>
  </si>
  <si>
    <t>Número de orden del ítem</t>
  </si>
  <si>
    <t>Precio de venta unitario por ítem - Código de precio</t>
  </si>
  <si>
    <t>Monto total de impuesto del ítem</t>
  </si>
  <si>
    <t>Total valor de venta - Código de tributo</t>
  </si>
  <si>
    <t>Si existe el atributo y el valor es diferente de '6'</t>
  </si>
  <si>
    <t>Registro del MTC</t>
  </si>
  <si>
    <t>Si existe el Tag UBL, el valor del tag es diferente al listado</t>
  </si>
  <si>
    <t>Si 'Datos de conductores - Tipo de documento' es '1', el formato del Tag UBL es diferente a numérico de 8 dígitos</t>
  </si>
  <si>
    <t>4326</t>
  </si>
  <si>
    <t>4327</t>
  </si>
  <si>
    <t>Para Factura Electrónica Transportista debe indicar el número de constancia de inscripcion del vehiculo o certificado de habilitación vehicular</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</si>
  <si>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</si>
  <si>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</si>
  <si>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</si>
  <si>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</si>
  <si>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</si>
  <si>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Si existe 'Datos de conductores - Número de documento de identidad' y no existe el atributo</t>
  </si>
  <si>
    <t>Si existe el atributo, el valor es diferente de '1', ' 4', '7', 'A'</t>
  </si>
  <si>
    <t>Si 'Datos de conductores - Tipo de documento' es '4' o '7', el formato del Tag UBL es diferente a alfanumérico de hasta 12 caracteres</t>
  </si>
  <si>
    <t>/Invoice/cac:AdditionalDocumentReference/cbc:ID (Número de documento)</t>
  </si>
  <si>
    <t>4330</t>
  </si>
  <si>
    <t xml:space="preserve">Para factura electrónica tranportista debe indicar la GRE remitente o FE remitente  </t>
  </si>
  <si>
    <t>Si existe 'Datos del Transportista - número de documento de identidad' y no existe el atributo</t>
  </si>
  <si>
    <t>cac:TransportEquipment: Numero de placa del vehículo secundario no cumple con el formato válido (cbc:ID).</t>
  </si>
  <si>
    <t>Nombre o razon social del destinatario no cumple con un formato válido</t>
  </si>
  <si>
    <t>Debe consignar numero de documento de identidad del destinatario</t>
  </si>
  <si>
    <t>Debe consignar tipo de documento de identidad del destinatario</t>
  </si>
  <si>
    <t>Tipo de documento de identidad del destinatario no válido (Catálogo N° 06)</t>
  </si>
  <si>
    <t>Numero de documento de identidad del destinatario no cumple con un formato válido</t>
  </si>
  <si>
    <t>Debe consignar apellidos y nombres, denominación o razón social del destinatario</t>
  </si>
  <si>
    <t>cac:CarrierParty: Tipo de documento de identidad del transportista debe ser 6-RUC</t>
  </si>
  <si>
    <t>Para Factura Electrónica Remitente no se consigna indicador de subcontratación (cbc:MarkAttentionIndicator)</t>
  </si>
  <si>
    <t>Fecha de inicio del traslado</t>
  </si>
  <si>
    <t>Si 'Datos de conductores - Tipo de documento' es 'A', el formato del Tag UBL es diferente a alfanumérico de hasta 15 caracteres</t>
  </si>
  <si>
    <t>El formato del tag es diferente de numérico de hasta 4 dígitos</t>
  </si>
  <si>
    <t>El "Tipo de la guía de remisión relacionada" concatenada con el valor del Tag UBL se repite en el /Invoice</t>
  </si>
  <si>
    <t>El "Tipo de otro documento relacionado" concatenada con el valor del Tag UBL se repite en el /Invoice</t>
  </si>
  <si>
    <t>El "Tipo de documento que modifica" concatenado con el valor del Tag UBL se repite en el /DebitNote</t>
  </si>
  <si>
    <t>El "Tipo de la guía de remisión relacionada" concatenada con el valor del Tag UBL se repite en el /DebitNote</t>
  </si>
  <si>
    <t>El 'Tipo de documento que modifica' concatenado con el valor del Tag UBL se repite en el /CreditNote</t>
  </si>
  <si>
    <t>El "Tipo de la guía de remisión relacionada" concatenado con el valor del Tag UBL se repite en el /CreditNote</t>
  </si>
  <si>
    <t>Si 'Tipo de operación' es '2001 - Operación Sujeta a Percepción', no existe un 'Código de motivo de cargo/descuento' igual a '51' o '52' o '53'</t>
  </si>
  <si>
    <t>El tag UBL se repite dentro del mismo documento</t>
  </si>
  <si>
    <t>El "Tipo de otro documento relacionado" concatenado con el valor del Tag UBL, se repite en el /DebitNote</t>
  </si>
  <si>
    <t>El "Tipo de otro documento relacionado" concatenado con el valor del Tag UBL, se repite en el /CreditNote</t>
  </si>
  <si>
    <t>Si "Tipo de documento que modifica" es '01' o '03' y "Serie del documento que modifica" empieza con número, el Tag UBL no se encuentra en el listado</t>
  </si>
  <si>
    <t>El tipo de documento modificado por la Nota de Debito debe ser factura electronica, ticket o documento autorizado</t>
  </si>
  <si>
    <t xml:space="preserve">El XML no contiene el tag ResponseTime
</t>
  </si>
  <si>
    <t>Si 'Código de tributo por línea' es igual a '1000' o '1016' y 
'Monto base' mayor a 'seis centésimas' (cbc:TaxableAmount &gt; 0.06), el valor del tag UBL es igual a 0</t>
  </si>
  <si>
    <t>Si 'Código de tributo por línea' es igual a '1000' o '1016' y 
'Monto base' mayor a 'seis centésimas' (cbc:TaxableAmount &gt; 0.06) y 'Tipo de operación' es diferente de '0113' , el valor del tag UBL es igual a 0</t>
  </si>
  <si>
    <t>Si 'Código de tributo por línea' es igual a '9996' cuyo 'Monto base' es mayor a 'seis centésimas' (cbc:TaxableAmount &gt; 0.06), y la 'Afectación al IGV o IVAP' es '11', '12', '13', '14', '15', '16' o '17', el valor del tag UBL es igual a 0</t>
  </si>
  <si>
    <t>Si "Tipo de documento relacionado" es diferente a "07", la "Serie y número correlativo del documento relacionado" concatenado con el valor del Tag se repite en /Perception</t>
  </si>
  <si>
    <t>Si "Tipo de documento relacionado" es diferente a "07", el "Número de documento relacionado" concatenado con el valor del Tag, se repite en /Retention</t>
  </si>
  <si>
    <t>El Tag UBL se repite en /DespatchAdvice</t>
  </si>
  <si>
    <t>El valor del Tag UBL se repite en el /DespatchAdvice</t>
  </si>
  <si>
    <t>El valor del Tag UBL se repite en el /SummaryDocuments/sac:SummaryDocumentsLine</t>
  </si>
  <si>
    <t>El valor del Tag UBL se repite en el /VoidedDocuments</t>
  </si>
  <si>
    <t>El "Tipo de documento" concatenado con "Serie del documento dado de baja" concatenado con el Tag UBL se repite en el /VoidedDocuments</t>
  </si>
  <si>
    <t>4202</t>
  </si>
  <si>
    <t>El valor ingresado como numero de DAM no cumple con el estandar</t>
  </si>
  <si>
    <t>Si 'Código del concepto' es '7021', el formato del Tag UBL es diferente a:
- [0-9]{4}-[0-9]{2}-[0-9]{3}-[0-9]{6}</t>
  </si>
  <si>
    <t>Si existe el atributo, el valor ingresado es diferente a 'Country'</t>
  </si>
  <si>
    <t>No existe el atributo</t>
  </si>
  <si>
    <t>Si existe el atributo, el valor ingresado es diferente a 'urn:pe:gob:sunat:cpe:see:gem:catalogos:catalogo12'</t>
  </si>
  <si>
    <t>Si existe el atributo, el valor ingresado es diferente a 'UNSPSC'</t>
  </si>
  <si>
    <t>Si existe el atributo, el valor ingresado es diferente a 'GS1 US'</t>
  </si>
  <si>
    <t>Si existe el atributo, el valor ingresado es diferente a 'Item Classification'</t>
  </si>
  <si>
    <t>Si existe el atributo, el valor ingresado es diferente a 'Propiedad del item'</t>
  </si>
  <si>
    <t>Si existe el atributo, el valor ingresado es diferente a 'urn:pe:gob:sunat:cpe:see:gem:catalogos:catalogo55'</t>
  </si>
  <si>
    <t>Si existe el atributo, el valor ingresado es diferente a 'Tipo de Operacion'</t>
  </si>
  <si>
    <t>Si existe el atributo, el valor ingresado es diferente a 'urn:pe:gob:sunat:cpe:see:gem:catalogos:catalogo51'</t>
  </si>
  <si>
    <t>Si existe el atributo, el valor ingresado es diferente a 'Anticipo'</t>
  </si>
  <si>
    <t>Si existe el atributo, el valor ingresado es diferente a 'Documento Relacionado'</t>
  </si>
  <si>
    <t>Si existe el atributo, el valor ingresado es diferente a 'Modalidad de Transporte'</t>
  </si>
  <si>
    <t>Si existe el atributo, el valor ingresado es diferente a 'urn:pe:gob:sunat:cpe:see:gem:catalogos:catalogo18'</t>
  </si>
  <si>
    <t>Si existe el atributo, el valor ingresado es diferente a 'Motivo de Traslado'</t>
  </si>
  <si>
    <t>Si existe el atributo, el valor ingresado es diferente a 'urn:pe:gob:sunat:cpe:see:gem:catalogos:catalogo20'</t>
  </si>
  <si>
    <t>Si existe el atributo, el valor ingresado es diferente a 'Codigo de detraccion'</t>
  </si>
  <si>
    <t>Si existe el atributo, el valor ingresado es diferente a 'urn:pe:gob:sunat:cpe:see:gem:catalogos:catalogo54'</t>
  </si>
  <si>
    <t>Si existe el atributo, el valor ingresado es diferente a 'Medio de pago'</t>
  </si>
  <si>
    <t>Si existe el atributo, el valor ingresado es diferente a 'urn:pe:gob:sunat:cpe:see:gem:catalogos:catalogo59'</t>
  </si>
  <si>
    <t>El valor del atributo es diferente de 'NIU'</t>
  </si>
  <si>
    <t>Si existe el atributo, el valor es diferente a "KGM"</t>
  </si>
  <si>
    <t>Si existe el atributo, el valor es diferente de 'TNE'</t>
  </si>
  <si>
    <t>Si existe el atributo, el valor es diferente de 'DAY'</t>
  </si>
  <si>
    <t>Si existe el numero de RUC del agente de ventas, y no existe el atributo</t>
  </si>
  <si>
    <t>Si existe el atributo, el valor ingresado es diferente a 'Tipo de operacion'</t>
  </si>
  <si>
    <t>Si el atributo existe, el valor es diferente de 'NIU'</t>
  </si>
  <si>
    <t>Si el Tag UBL no existe</t>
  </si>
  <si>
    <t>1080</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</si>
  <si>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</si>
  <si>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</si>
  <si>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</si>
  <si>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</si>
  <si>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</si>
  <si>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</si>
  <si>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</si>
  <si>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3 a 500 caracteres (se considera cualquier carácter incluido espacio, no se permite ningún otro "whitespace character": salto de línea, tab, fin de línea, etc.)</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</si>
  <si>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</si>
  <si>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</si>
  <si>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</si>
  <si>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</si>
  <si>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</si>
  <si>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</si>
  <si>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Si el 'Código del concepto' es 7003 y el valor del tag es diferente a alfanumérico de 3 hasta 50 caracteres (se considera cualquier carácter incluido espacio, no se permite ningún otro "whitespace character": salto de línea, tab, fin de línea, etc.)</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</si>
  <si>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</si>
  <si>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7007 y el valor del tag es diferente a alfanumérico de 3 hasta 200 caracteres (se considera cualquier carácter incluido espacio, no se permite ningún otro "whitespace character": salto de línea, tab, fin de línea, etc.)</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</si>
  <si>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</si>
  <si>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</si>
  <si>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</si>
  <si>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</si>
  <si>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</si>
  <si>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</si>
  <si>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</si>
  <si>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Si existe el tag, el formato del Tag UBL es diferente a alfanumérico de hasta 1500 caracteres  (se considera cualquier carácter incluido espacio, no se permite ningún otro "whitespace character": salto de línea, tab, fin de línea, etc.)</t>
  </si>
  <si>
    <t>/Invoice/cac:AdditionalDocumentReference/cbc:ID (Serie y Número de comprobante)</t>
  </si>
  <si>
    <t>/Invoice/cac:AdditionalDocumentReference/cbc:DocumentTypeCode (Tipo de comprobante)</t>
  </si>
  <si>
    <t>Si existe el "Número de la guía de remisión relacionada", el formato del Tag UBL es diferente de '09' y '31'</t>
  </si>
  <si>
    <t>Si existe el 'Número de la guía de remisión relacionada', el formato del Tag UBL es diferente de '09' y '31'</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</si>
  <si>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</si>
  <si>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</si>
  <si>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Si el 'Código del concepto' es '4040' y el valor del tag es diferente a alfanumérico de 3 hasta 200 caracteres (se considera cualquier carácter incluido espacio, no se permite ningún otro "whitespace character": salto de línea, tab, fin de línea, etc.)</t>
  </si>
  <si>
    <t>Si el código de concepto es 7003 y el valor del tag es diferente a alfanumérico de 3 hasta 50 caracteres (se considera cualquier carácter incluido espacio, no se permite ningún otro "whitespace character": salto de línea, tab, fin de línea, etc.)</t>
  </si>
  <si>
    <t>Si el código de concepto es 7004 y el valor del tag es diferente a alfanumérico de 3 hasta 50 caracteres (se considera cualquier carácter incluido espacio, no se permite ningún otro "whitespace character": salto de línea, tab, fin de línea, etc.)</t>
  </si>
  <si>
    <t>Si el código de concepto es 7007 y el valor del tag es diferente a alfanumérico de 3 hasta 200 caracteres (se considera cualquier carácter incluido espacio, no se permite ningún otro "whitespace character": salto de línea, tab, fin de línea, etc.)</t>
  </si>
  <si>
    <t>Si el tag UBL existe,  el formato del Tag UBL es diferente a alfanumérico de 3 hasta 500 caracteres (se considera cualquier carácter, permite "whitespace character": espacio, salto de línea, fin de línea, tab, etc.)</t>
  </si>
  <si>
    <t>Si el formato del Tag UBL es diferente a alfanumérico de 1 a 200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</si>
  <si>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</si>
  <si>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</si>
  <si>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</si>
  <si>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Si 'Código del concepto' es '3001' y el formato del Tag UBL es diferente a alfanumérico de 1 a 15 caractéres (se considera cualquier carácter incluido espacio, no se permite ningún otro "whitespace character": salto de línea, tab, fin de línea, etc.)</t>
  </si>
  <si>
    <t>Si el tag existe, el formato del Tag UBL es diferente de alfanumérico de 1 a 30 carácteres (se considera cualquier carácter incluido espacio, no se permite ningún otro "whitespace character": salto de línea, tab, fin de línea, etc.)</t>
  </si>
  <si>
    <t>El formato del Tag UBL es diferente a alfanumérico de 1 hasta 500 caracteres (se considera cualquier carácter incluido espacio, no se permite ningún otro "whitespace character": salto de línea, tab, fin de línea, etc.)</t>
  </si>
  <si>
    <t>El formato del Tag UBL es diferente a alfanumérico de 3 hasta 1000 caracteres (se considera cualquier carácter incluido espacio, no se permite ningún otro "whitespace character": salto de línea, tab, fin de línea, etc.)</t>
  </si>
  <si>
    <t>Si el tag UBL existe,  el formato del Tag UBL es diferente a alfanumérico de 1 hasta 30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</si>
  <si>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</si>
  <si>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La longitud del Tag UBL es menor de 3 caracteres</t>
  </si>
  <si>
    <t>Si el Tag UBL existe, el formato del Tag UBL es diferente a alfanumérico de hasta 1500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</si>
  <si>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</si>
  <si>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</si>
  <si>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El valor de Tag UBL es diferente a la suma de "Importe Percibido", sin considerar los tipos de documentos “07” y “40”</t>
  </si>
  <si>
    <t>Si el Tag UBL existe, y la "fecha de emision documento relacionado" es del mismo mes/año (periodo) de la "fecha de emision", el valor del Tag UBL es menor a "Fecha de emisión documento relacionado"</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</si>
  <si>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</si>
  <si>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mayor a "Fecha de emisión"</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</si>
  <si>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</si>
  <si>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</si>
  <si>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Si el Tag UBL existe, y la "fecha de emision documento relacionado" es de diferente mes/año (periodo) de la "fecha de emision", el valor del Tag UBL es menor al primer día del mes de "fecha de emision"</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</si>
  <si>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</si>
  <si>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</si>
  <si>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Si el Tag UBL existe, el formato del Tag UBL es diferente a alfanumérico hasta de 250 caracteres  o es vacío  (se considera cualquier carácter incluido espacio, no se permite ningún otro "whitespace character": salto de línea, tab, fin de línea, etc.)</t>
  </si>
  <si>
    <t>Si existe, es diferente a alfanumérico de hasta 50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</si>
  <si>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</si>
  <si>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</si>
  <si>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"Motivo de traslado" es 13, el formato del Tag UBL es diferente a alfanumérico de hasta 100 caracteres  (se considera cualquier carácter incluido espacio, no se permite ningún otro "whitespace character": salto de línea, tab, fin de línea, etc.)</t>
  </si>
  <si>
    <t>El formato del Tag UBL es diferente a alfanumérico de hasta 250 caracteres (se considera cualquier carácter, permite "whitespace character": espacio, salto de línea, fin de línea, tab, etc.)</t>
  </si>
  <si>
    <t>Si el 'Tipo de documento' es igual a '01', '07' o '08' y 'Serie del documento de baja' empieza con 'F' o número,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</si>
  <si>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</si>
  <si>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El 'Tipo de documento' concatenado con 'Serie del documento dado de baja' concatenado con el Tag UBL se encuentra en el listado con estado 2</t>
  </si>
  <si>
    <t>Si el comprobante existe en el listado y el 'Código de operación del ítem' es '1'</t>
  </si>
  <si>
    <t>El 'Tipo de Comprobante', 'Serie y número de correlativo del documento' y 'Código de operación del ítem' se repite en otra línea /SummaryDocumentsLine</t>
  </si>
  <si>
    <t>Si existe tag de "Adquiriente o usuario", no existe el Tag UBL</t>
  </si>
  <si>
    <t>Si existe tag de "Adquiriente o usuario" y "Tipo de documento de identidad del adquiriente" es "1", el formato del Tag UBL es diferente a numérico de 8 dígitos</t>
  </si>
  <si>
    <t>Si existe el nodo y el tipo de comprobante es diferente de '07' y '08'</t>
  </si>
  <si>
    <t>La fecha del IssueDate no debe ser mayor a la fecha de recepción</t>
  </si>
  <si>
    <t>La fecha de recepcion del comprobante por OSE, no debe de ser mayor a la fecha de comprobacion del OSE</t>
  </si>
  <si>
    <t>La fecha de comprobacion del comprobante en OSE no puede ser mayor a la fecha de recepcion en SUNAT</t>
  </si>
  <si>
    <t>La fecha de recepcion del comprobante por OSE, no debe de ser mayor a la fecha de recepcion de SUNAT</t>
  </si>
  <si>
    <t>La fecha de generación de la comunicación/resumen debe ser mayor o igual a la fecha de generación/emisión de los documentos</t>
  </si>
  <si>
    <t>Debe consignar solo un elemento cac:TaxTotal a nivel de item por codigo de tributo</t>
  </si>
  <si>
    <t>Dato no cumple con formato de acuerdo al tipo de documento</t>
  </si>
  <si>
    <t>Debe indicar el documento afectado por la nota</t>
  </si>
  <si>
    <t>Si existe tag de "Adquiriente o usuario", el valor del Tag UBL es diferente al listado y guión (-)</t>
  </si>
  <si>
    <t>Comprobante a dar de baja no se encuentra registrado en SUNAT</t>
  </si>
  <si>
    <t>2581</t>
  </si>
  <si>
    <t>No puede dar de baja 'Recibos de servicios publicos' por SEE-Desde los sistemas del contribuyente</t>
  </si>
  <si>
    <t>2582</t>
  </si>
  <si>
    <t>2583</t>
  </si>
  <si>
    <t>Solo se debe incluir el tag de Comprobante de referencia cuando se trata de una nota de credito o debito</t>
  </si>
  <si>
    <t>Debe consignar tipo de documento que modifica</t>
  </si>
  <si>
    <t>La tasa de percepción no existe en el catálogo</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</si>
  <si>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</si>
  <si>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Si no existe en la misma línea un cac:TaxSubtotal con 'Código de tributo por línea' igual a '2000' cuyo 'Monto base' es mayor a cero (cbc:TaxableAmount &gt; 0), el valor del tag es diferente del 'Valor de Venta por ítem'</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</si>
  <si>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</si>
  <si>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</si>
  <si>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</si>
  <si>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</si>
  <si>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</si>
  <si>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</si>
  <si>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Si existe en la línea un cac:TaxSubtotal con 'Código de tributo por línea' igual a '9996' cuyo 'Monto base' es mayor a cero (cbc:TaxableAmount &gt; 0), el valor del Tag UBL es mayor a 0 (cero)</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</si>
  <si>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</si>
  <si>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</si>
  <si>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Si no existe en la misma línea un cac:TaxSubtotal con 'Código de tributo por línea' igual a '2000' cuyo 'Monto base' es mayor a cero (cbc:TaxableAmount &gt; 0), el valor del tag es diferente del 'Valor de Venta del ítem'</t>
  </si>
  <si>
    <t>Si existe el Tag y el 'Código de tributo' es '9999', el valor del Tag UBL es diferente a la sumatoria de los 'Monto base' (cbc:TaxableAmount) de los ítems con 'Código de tributo por línea' igual a '9999' (con una tolerancia + - 1)</t>
  </si>
  <si>
    <t>Debe consignar obligatoriamente Codigo de producto SUNAT o Codigo de producto GTIN</t>
  </si>
  <si>
    <t>Si 'Tipo de operación' es igual a '1004' y el Tag existe, el valor del Tag UBL no está en el listado</t>
  </si>
  <si>
    <t>4331</t>
  </si>
  <si>
    <t>4332</t>
  </si>
  <si>
    <t>El Código producto de SUNAT no es válido</t>
  </si>
  <si>
    <t>Si existe el tag, el valor ingresado es diferente a 'Codigo de detraccion'</t>
  </si>
  <si>
    <t>Si existe el tag, el valor ingresado es diferente a 'urn:pe:gob:sunat:cpe:see:gem:catalogos:catalogo54'</t>
  </si>
  <si>
    <t>Si existe el tag, el valor ingresado es diferente a 'Medio de pago'</t>
  </si>
  <si>
    <t>Si existe el tag, el valor ingresado es diferente a 'urn:pe:gob:sunat:cpe:see:gem:catalogos:catalogo59'</t>
  </si>
  <si>
    <t>Sumatoria ISC
Sumatoria otros tributos
Sumatoria ICBPER</t>
  </si>
  <si>
    <t xml:space="preserve">Sumatoria ISC
Sumatoria otros tributos
Sumatoria ICBPER
</t>
  </si>
  <si>
    <t>47
48
49</t>
  </si>
  <si>
    <t>67
68
69
70
71
72
73</t>
  </si>
  <si>
    <t>76
77</t>
  </si>
  <si>
    <t>80
81
82
83
84</t>
  </si>
  <si>
    <t>89
90
91
92</t>
  </si>
  <si>
    <t xml:space="preserve">Sumatoria ICBPER
</t>
  </si>
  <si>
    <t xml:space="preserve">46
</t>
  </si>
  <si>
    <t>Corrección</t>
  </si>
  <si>
    <t>OBS-4318, ERR-2892, ERR-3236, ERR-3237, ERR-3238, OBS-4237, OBS-4320</t>
  </si>
  <si>
    <t>ERR-2949,  OBS-4321</t>
  </si>
  <si>
    <t>ERR-2992</t>
  </si>
  <si>
    <t>Afectación al IGV por ítem
Afectación al IVAP por ítem
Sistema de ISC por ítem
Afectacion otros tributos por ítem</t>
  </si>
  <si>
    <t>ERR-1080</t>
  </si>
  <si>
    <t>ERR-2581</t>
  </si>
  <si>
    <t>OBS-4331</t>
  </si>
  <si>
    <t>Obligatoriedad de consignar Código de producto SUNAT o GTIN</t>
  </si>
  <si>
    <t>ERR-3002, OBS-4332</t>
  </si>
  <si>
    <t>Obligatoriedad de consignar Código de producto SUNAT o GTIN
Cambio de ERR-3002 a OBS-4332</t>
  </si>
  <si>
    <t>Número de placa del vehículo automotor</t>
  </si>
  <si>
    <t>ERR-2766, ERR-2566</t>
  </si>
  <si>
    <t>OBS-4202</t>
  </si>
  <si>
    <t>Se elimina dependencia de datos del comprobante relacionado</t>
  </si>
  <si>
    <t>Datos del destinatario - tipo y número de documento de identidad
Datos del destinatario - apellidos y nombres o razón social</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</si>
  <si>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</si>
  <si>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</si>
  <si>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</si>
  <si>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</si>
  <si>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</si>
  <si>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</si>
  <si>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</si>
  <si>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</si>
  <si>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</si>
  <si>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</si>
  <si>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</si>
  <si>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</si>
  <si>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ERR-3111</t>
  </si>
  <si>
    <t>Monto de tributo por línea de IGV/IVAP</t>
  </si>
  <si>
    <t>Ajuste para que la validación aplique cuando el resultado sea mayor a cero</t>
  </si>
  <si>
    <t>OBS-4084</t>
  </si>
  <si>
    <t xml:space="preserve">Descripción detallada del servicio prestado, bien vendido </t>
  </si>
  <si>
    <t>Se uniformiza la validación con los otros comprobantes</t>
  </si>
  <si>
    <t>ERR-2228</t>
  </si>
  <si>
    <t>OBS-2782</t>
  </si>
  <si>
    <t>Descripción detallada del ítem</t>
  </si>
  <si>
    <t>OBS-4290</t>
  </si>
  <si>
    <t>Se separa la validación en dos independientes</t>
  </si>
  <si>
    <t>ERR-2236, ERR-2301, ERR-2105, ERR-2671, ERR-2355, ERR-2524, ERR-2920, ERR-2117, ERR-2891</t>
  </si>
  <si>
    <t>Mejora de redacción</t>
  </si>
  <si>
    <t>ERR-2282, ERR-2223</t>
  </si>
  <si>
    <t>Cambio de ERR-2282 a ERR-2223</t>
  </si>
  <si>
    <t>ERR-4036, ERR-2671</t>
  </si>
  <si>
    <t>Fecha de generación del documento</t>
  </si>
  <si>
    <t>Cambio de ERR-4036 a ERR-2671</t>
  </si>
  <si>
    <t>ERR-2582, ERR-2583, ERR-2512</t>
  </si>
  <si>
    <t>Comprobante de referencia
Tipo de documento que modifica</t>
  </si>
  <si>
    <t>Cambio de ERR-2512 a ERR-2582
Cambio de ERR-2512 a ERR-2583</t>
  </si>
  <si>
    <t>OBS-4311</t>
  </si>
  <si>
    <t>Aclaración y se agrega condición de base imponible mayor a cero</t>
  </si>
  <si>
    <t>FAC, BOL, ND</t>
  </si>
  <si>
    <t>OBS-4294, ERR-3105, OBS-4295, OBS-4296, OBS-4297, OBS-4298, OBS-4300</t>
  </si>
  <si>
    <t>FAC, BOL</t>
  </si>
  <si>
    <t>Total valor de venta - operaciones gravadas - Validación exportaciones</t>
  </si>
  <si>
    <t>Total valor de venta - Validación para tipo de nota exportaciones</t>
  </si>
  <si>
    <t>OBS-4250, OBS-4256</t>
  </si>
  <si>
    <t>Se uniformiza la validación con los otros comprobantes, se cambia de OBS-4250 a OBS-4256</t>
  </si>
  <si>
    <t>OBS-4020</t>
  </si>
  <si>
    <t>BOL, NC Y ND</t>
  </si>
  <si>
    <t>OBS-4274</t>
  </si>
  <si>
    <t>Carga útil en toneladas métricas del vehículo
Carga efectiva en toneladas métricas del vehículo</t>
  </si>
  <si>
    <t>OBS-4281</t>
  </si>
  <si>
    <t>OBS-4093</t>
  </si>
  <si>
    <t>OBS-4231</t>
  </si>
  <si>
    <t>ERR-2364, ERR-2365</t>
  </si>
  <si>
    <t>OBS-4200, ERR-3093, ERR-3014</t>
  </si>
  <si>
    <t>ERR-3203 y ERR-2426</t>
  </si>
  <si>
    <t>ERR-2626, OBS-2917</t>
  </si>
  <si>
    <t>ERR-2752, ERR-2753</t>
  </si>
  <si>
    <t>OBS-4186, OBS-4187, ERR-1038, ERR-2762, ERR-4189, OBS-4190, ERR-2778</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</si>
  <si>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</si>
  <si>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</si>
  <si>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</si>
  <si>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</si>
  <si>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</si>
  <si>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</si>
  <si>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</si>
  <si>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</si>
  <si>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</si>
  <si>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</si>
  <si>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</si>
  <si>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</si>
  <si>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</si>
  <si>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Total valor de venta - operaciones gravadas - Validación IVAP</t>
  </si>
  <si>
    <t>Total valor de venta - Validación para tipo de nota IVAP</t>
  </si>
  <si>
    <t>ind_padron</t>
  </si>
  <si>
    <t>Si 'Tipo de operación' es '0201 Exportación de Servicios – Prestación servicios realizados íntegramente en el país', no existe ind_padron igual a "05" en el listado para el valor del Tag UBL</t>
  </si>
  <si>
    <t>4334</t>
  </si>
  <si>
    <t>Si el atributo @schemeID del tag es GTIN-14, y la longitud  del Tag UBL es diferente de 14 caracteres</t>
  </si>
  <si>
    <t>4333</t>
  </si>
  <si>
    <t>Si existe el atributo, el valor ingresado es diferente a 'GTIN-8', 'GTIN-12', 'GTIN-13' y 'GTIN-14'</t>
  </si>
  <si>
    <t>4335</t>
  </si>
  <si>
    <t>4336</t>
  </si>
  <si>
    <t>Información adicional  - beneficio de hospedaje - paquete turístico</t>
  </si>
  <si>
    <t>El valor del Tag UBL se encuentra en el padrón de obligados a emitir a través de SEE-OSE 
Validación no aplica para SEE-OSE</t>
  </si>
  <si>
    <t>El valor del Tag UBL se encuentra en el padrón de obligados a emitir a través de SEE-OSE 
Validación no aplica para OSE</t>
  </si>
  <si>
    <t>4337</t>
  </si>
  <si>
    <t>A partir del 1 de julio de 2019 se encuentra obligado a emitir a traves de SEE-OSE y/o SEE-SOL</t>
  </si>
  <si>
    <t>El Codigo de producto SUNAT debe especificarse como minimo al tercer nivel jerarquico (a nivel de clase del codigo UNSPSC)</t>
  </si>
  <si>
    <t>Si ha consignado Transporte Publico, debe consignar Datos del transportista.</t>
  </si>
  <si>
    <t>"Detraccion"</t>
  </si>
  <si>
    <t>/Invoice/cac:PaymentTerms/cbc:ID (Indicador PaymentTerms)</t>
  </si>
  <si>
    <t>Si 'Tipo de operación' es '1001', '1002', '1003' o '1004', y no existe al menos un cac:PaymentTerms con cbc:ID con valor igual a 'Detraccion'</t>
  </si>
  <si>
    <t>Si  'Tipo de operación' es diferente de '1001', '1002', '1003' y '1004', el valor del Tag UBL es igual a 'Detraccion'</t>
  </si>
  <si>
    <t>Si 'Indicador PaymentTerms' es igual a 'Detraccion', no existe el tag o es vacío</t>
  </si>
  <si>
    <t>Si 'Indicador PaymentTerms' es igual a 'Detraccion' y existe el Tag UBL, el valor del tag es diferente al listado</t>
  </si>
  <si>
    <t>Si 'Indicador PaymentTerms' es igual a 'Detraccion' y 'Tipo de operación' es '1002 - Operación Sujeta a Detracción- Recursos Hidrobiológicos', el valor del tag es diferente a '004'</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</si>
  <si>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</si>
  <si>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</si>
  <si>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/Invoice/cac:PaymentMeans/cbc:ID (Indicador PaymentMeans)</t>
  </si>
  <si>
    <t>Si 'Tipo de operación' es '1001', '1002', '1003' o '1004', y no existe al menos un cac:PaymentMeans con cbc:ID con valor igual a 'Detraccion'</t>
  </si>
  <si>
    <t>Si 'Indicador PaymentMeans' es igual a 'Detraccion', no existe el Tag UBL o es vacío.</t>
  </si>
  <si>
    <t>Si 'Indicador PaymentTerms' es igual a 'Detraccion', no existe el Tag UBL</t>
  </si>
  <si>
    <t>Si 'Indicador PaymentTerms' es igual a 'Detraccion', el atributo @currencyID del Tag UBL es diferente a "PEN"</t>
  </si>
  <si>
    <t>Si 'Tipo de operación' es igual a '1002', y no existe el tag con valor '3001'</t>
  </si>
  <si>
    <t>Si 'Tipo de operación' es igual a '1002', y no existe el tag con valor '3002'</t>
  </si>
  <si>
    <t>Si 'Tipo de operación' es igual a '1002', y no existe el tag con valor '3003'</t>
  </si>
  <si>
    <t>Si 'Tipo de operación' es igual a '1002', y no existe el tag con valor '3004'</t>
  </si>
  <si>
    <t>Si 'Tipo de operación' es igual a '1002', y no existe el tag con ID '3006'</t>
  </si>
  <si>
    <t>Si 'Tipo de operación' es igual a '1002', y no existe el tag con valor '3005'</t>
  </si>
  <si>
    <t>Si 'Tipo de operación' es igual a '1004', no existe el tag o es vacio</t>
  </si>
  <si>
    <t>Si 'Tipo de operación' es igual a '1004', y no existe el tag o es vacio</t>
  </si>
  <si>
    <t>Si 'Tipo de operación' es igual a '1004', y no existe el tag</t>
  </si>
  <si>
    <t>Si 'Tipo de operación' es igual a '1004', y no existe o existe mas de un tipo valor referencial = 01</t>
  </si>
  <si>
    <t>Si 'Tipo de operación' es igual a '1004', el formato del Tag UBL es diferente de decimal (positivo mayor a cero) de 12 enteros y hasta 2 decimales</t>
  </si>
  <si>
    <t>Si 'Tipo de operación' es igual a '1004', y no existe o existe mas de un tipo valor referencial = 02</t>
  </si>
  <si>
    <t>Si 'Tipo de operación' es igual a '1004', El formato del Tag UBL es diferente de decimal (positivo mayor a cero) de 12 enteros y hasta 2 decimales</t>
  </si>
  <si>
    <t>Si 'Tipo de operación' es igual a '1004', y no existe o existe mas de un tipo valor referencial = 03</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</si>
  <si>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</si>
  <si>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Si 'Tipo de operación' es igual a '1004' y el tag, el formato del Tag UBL es diferente de decimal (positivo mayor a cero) de 12 enteros y hasta 2 decimales</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</si>
  <si>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</si>
  <si>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Si 'Tipo de operación' es igual a '1004' y el tag existe, es diferente de '01' y '02'</t>
  </si>
  <si>
    <t>Si 'Tipo de operación' es igual a '1004' y existe tipo de carga, y no existe el tag</t>
  </si>
  <si>
    <t>Si 'Tipo de operación' es igual a '1004' y el tag existe, el formato del Tag UBL es diferente de decimal (positivo mayor a cero) de 12 enteros y hasta 2 decimales</t>
  </si>
  <si>
    <t>Si 'Tipo de operación' es igual a '1004' y el atributo existe, el valor del atributo es diferente 'TNE'</t>
  </si>
  <si>
    <t>Si 'Tipo de operación' es igual a '1004', y no existe el tag o es vacio.</t>
  </si>
  <si>
    <t>Si 'Tipo de operación' es igual a '1004', y no existe el tag o es vacío.</t>
  </si>
  <si>
    <t>Si 'Tipo de operación' es igual a '1004' y el atributo existe, el valor es diferente 'TNE'</t>
  </si>
  <si>
    <t>Si existe el tag 'Código de motivo de cargo/descuento' y existe 'Factor de cargo/descuento' con monto mayor a cero, el importe difiere del resultado de multiplicar 'Monto base del cargo/descuento' por el 'Factor de cargo/descuento', con una tolerancia + - 1.</t>
  </si>
  <si>
    <t>Si existe 'Código de motivo de traslado' y existe 'Modalidad de Transporte (FG Remitente)', no existe el Tag UBL</t>
  </si>
  <si>
    <t>Si existe 'Código de motivo de traslado' y no existe 'Modalidad de Transporte (FG Remitente)', existe el Tag UBL</t>
  </si>
  <si>
    <t>Si existe el Tag UBL, el formato del Tag UBL es diferente a alfanumérico de 3 a 100 caracteres</t>
  </si>
  <si>
    <t>Si existe 'Código de motivo de traslado' y no existe 'Modalidad de Transporte (FG Remitente)', y existe el Tag UBL</t>
  </si>
  <si>
    <t>Si existe 'Código de motivo de traslado' y 'Modalidad de Transporte(FG Remitente)' es '02', no existe el Tag UBL</t>
  </si>
  <si>
    <t>Si existe 'Código de motivo de traslado' y no existe 'Modalidad de Transporte (FG Remitente)', y no existe el Tag UBL</t>
  </si>
  <si>
    <t>Si existe 'Código de motivo de traslado' y existe 'Modalidad de Transporte (FG Remitente)' , y no existe el Tag UBL</t>
  </si>
  <si>
    <t>Si existe 'Código de motivo de traslado' y 'Modalidad de Transporte(FG Remitente)' es '01', no existe el Tag UBL</t>
  </si>
  <si>
    <t>Si existe 'Código de motivo de traslado' y "Modalidad de Transporte(FG Remitente)" es '02', existe el Tag UBL</t>
  </si>
  <si>
    <t>Si existe 'Código de motivo de traslado' y no existe 'Modalidad de Transporte (FG Remitente)', no existe el Tag UBL</t>
  </si>
  <si>
    <t>Si "Datos del Transportista (FG Remitente) o Transportista contratante (FG Transportista) - Tipo de documento de identidad" es 6, el formato del Tag UBL es diferente de numérico de 11 dígitos</t>
  </si>
  <si>
    <t>Si "Datos del Transportista (FG Remitente) o Transportista contratante (FG Transportista) - Número de documento de identidad" existe, no existe el Tag UBL</t>
  </si>
  <si>
    <t>Si el Tag UBL existe, el formato del Tag UBL es diferente de alfanumérico de 3 a 100 caracteres</t>
  </si>
  <si>
    <t>&lt;&lt;&lt;SIN VALIDACION&gt;&gt;&gt;</t>
  </si>
  <si>
    <t>Si existe el Tag anterior y no existe el Tag UBL</t>
  </si>
  <si>
    <t>Si existe 'Código de motivo de traslado' y existe 'Modalidad de Transporte (FG Remitente), y existe el Tag UBL</t>
  </si>
  <si>
    <t>4338</t>
  </si>
  <si>
    <t>Si el tag existe y tiene una longitud de 8 posiciones, el valor del Tag UBL termina en 6 ceros ('000000') o termina en 4 ceros ('0000')</t>
  </si>
  <si>
    <t>Si el tag UBL existe, el valor del Tag UBL no se encuentra en el listado</t>
  </si>
  <si>
    <t>Si 'Número de RUC' del emisor es obligado a enviar Código de producto (se encuentra en el listado con ind_padron = '12'), y no existe el Tag UBL y no existe el 'Código de producto GTIN'</t>
  </si>
  <si>
    <t xml:space="preserve">ID del certificado del comprobante no corresponde con el ID del certificado del contribuyente o del PSE al que está afiliado el contribuyente </t>
  </si>
  <si>
    <t>Si "Tipo de documento" es "30", "34" o "42"  y el formato del Tag UBL es diferente a
- [F][A-Z0-9]{3}</t>
  </si>
  <si>
    <t>Si "Tipo de documento" es "01"  y el formato del Tag UBL es diferente a
- [F][A-Z0-9]{3}
- [0-9]{1,4}</t>
  </si>
  <si>
    <t>Si el 'Tipo de documento' es igual a '30', '34' o '42' y 'Serie del documento de baja' empieza con 'F', el 'Tipo de documento' concatenado con 'Serie del documento dado de baja' concatenado con el Tag UBL no se encuentra en el listado</t>
  </si>
  <si>
    <t>Se retira verificación de existencia, ya que lo controla el esquema</t>
  </si>
  <si>
    <t>ERR-2064</t>
  </si>
  <si>
    <t>Sumatoria otros descuentos</t>
  </si>
  <si>
    <t>Aclaración, se uniformiza la redacción</t>
  </si>
  <si>
    <t>ERR-2065</t>
  </si>
  <si>
    <t>ERR-0151</t>
  </si>
  <si>
    <t>Nombre del archivo</t>
  </si>
  <si>
    <t>Aclaración, se precisa la validación</t>
  </si>
  <si>
    <t>ERR-2325</t>
  </si>
  <si>
    <t>Certificado digital</t>
  </si>
  <si>
    <t>Ajustes por Contingencia:
Si es comprobante de contingencia, se permite recibir nuevamente el comprobante</t>
  </si>
  <si>
    <t>Se indica las ubicaciones UBL para que pueda consignarse esta información</t>
  </si>
  <si>
    <t>Se elimina: 
Pago de regalía petrolera</t>
  </si>
  <si>
    <t>ERR-3201</t>
  </si>
  <si>
    <t>Se agrega validación para GTIN-12</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</si>
  <si>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</si>
  <si>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</si>
  <si>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</si>
  <si>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</si>
  <si>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</si>
  <si>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</si>
  <si>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</si>
  <si>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</si>
  <si>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</si>
  <si>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</si>
  <si>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OBS-4337</t>
  </si>
  <si>
    <t>Obligatoriedad de consignar Código de producto SUNAT o GTIN
Se agrega validación de verificación del nivel de detalle del código SUNAT</t>
  </si>
  <si>
    <t>Número de RUC de emisor</t>
  </si>
  <si>
    <t>FAC, BOL, NC, ND y Resumen Diario</t>
  </si>
  <si>
    <t>OBS-4289</t>
  </si>
  <si>
    <t>Cargo/descuento por ítem - Monto de cargo/descuento</t>
  </si>
  <si>
    <t>Se condiciona para que la validación solo aplique cuando existe el motivo y el factor</t>
  </si>
  <si>
    <t>ERR-3226, OBS-4322</t>
  </si>
  <si>
    <t>OBS-4322</t>
  </si>
  <si>
    <t>ERR-1038, OBS-4338</t>
  </si>
  <si>
    <t>Apellidos y nombres, denominación o razón social del emisor</t>
  </si>
  <si>
    <t>Flexibilización</t>
  </si>
  <si>
    <t>FAC, BOL, NC, ND y Guia</t>
  </si>
  <si>
    <t>Se reacomoda los tipos de operación de exportación</t>
  </si>
  <si>
    <t>Se agregan tipos de documentos relacionados '08' y '09'.</t>
  </si>
  <si>
    <t>Se agregan tipos de documentos relacionados '02', '03', '06', '07', '08' y '09</t>
  </si>
  <si>
    <t>Los conceptos pasan a ser condicionales</t>
  </si>
  <si>
    <t>Se incluye:
- DAM (Declaración Aduanera de Mercancías)
- Subpartida nacional
- Se incluye datos de DAE-Gas Natural
- Datos de comercialización de oro (para uso de la liquidación de compra)
- Dato adicional para créditos hipotecarios</t>
  </si>
  <si>
    <t>Catálogo No. 03</t>
  </si>
  <si>
    <t>Catálogo No. 51</t>
  </si>
  <si>
    <t>Eliminación de tipos de operación</t>
  </si>
  <si>
    <t>Catálogo No. 12</t>
  </si>
  <si>
    <t>Se agregan tipos de documentos</t>
  </si>
  <si>
    <t>RS N° 013-2019 -DAE 
Se agrega Tipo de documento 30, 34 y 42</t>
  </si>
  <si>
    <t>RS N° 013-2019 -DAE
Se agrega Tipo de documento 30, 34 y 42</t>
  </si>
  <si>
    <t>RS N° 013-2019 -DAE
Se generaliza la validación</t>
  </si>
  <si>
    <t>ERR-2308</t>
  </si>
  <si>
    <t xml:space="preserve">Tipo de documento
</t>
  </si>
  <si>
    <t>ERR-2310</t>
  </si>
  <si>
    <t>RS N° 013-2019 -DAE
Se agrega validación para verificar los tipos de documentos 30, 34, y 42</t>
  </si>
  <si>
    <t>ERR-2105</t>
  </si>
  <si>
    <t>RS N° 013-2019 -DAE
Se agrega validación para verificar la existencia de documentos 30, 34, y 42</t>
  </si>
  <si>
    <t>ERR-2927</t>
  </si>
  <si>
    <t xml:space="preserve">Se retira el tipo de documento "0"
</t>
  </si>
  <si>
    <t>Para el caso de tipo de documento '4' o '7' se considera una longitud hasta 12 caracteres</t>
  </si>
  <si>
    <t>RS-Bolsas plásticas
Se crea Impuesto al consumo de las bolsas plásticas</t>
  </si>
  <si>
    <t>RS-Bolsas plásticas</t>
  </si>
  <si>
    <t>RS-Bolsas plásticas
Se cambia de ERR-3196 a OBS-4301, agregando el ICBPER a la sumatoria</t>
  </si>
  <si>
    <t>RS-Bolsas plásticas
Se agrega también el 'Monto de redondeo' a la fórmula</t>
  </si>
  <si>
    <t>RS-Bolsas plásticas, se excluye la validación en caso de tributo ICBPER</t>
  </si>
  <si>
    <t>RS N° 114-2019 -Boleta de venta
Se cambia de ERR-2108 a ERR-1079, pasa de ERROR a EXCEPCION</t>
  </si>
  <si>
    <t>RS N° 114-2019 -Boleta de venta
Solo queda la validación en caso de modificación</t>
  </si>
  <si>
    <t>RS N° 114-2019 -Boleta de venta
Se agrega validaciones para el caso de bajas</t>
  </si>
  <si>
    <t>Resumen Diario y Comunicación de baja</t>
  </si>
  <si>
    <t>Se incorpora un nuevo padrón en el listado de padrones:
12-Obligado a enviar código de producto</t>
  </si>
  <si>
    <t>ESTATAL</t>
  </si>
  <si>
    <t>Número de DNI no existe</t>
  </si>
  <si>
    <t>Punto de venta</t>
  </si>
  <si>
    <t>Producción</t>
  </si>
  <si>
    <t xml:space="preserve">Extracción </t>
  </si>
  <si>
    <t xml:space="preserve">Explotación </t>
  </si>
  <si>
    <t xml:space="preserve"> Código de tipo de dirección</t>
  </si>
  <si>
    <t xml:space="preserve">Sólo hasta el 31.08.2019 se encuentra exceptuado de utilizar la versión 2.1 del estándar UBL </t>
  </si>
  <si>
    <t>61</t>
  </si>
  <si>
    <t>Códigos de cargos, descuentos y otras deducciones</t>
  </si>
  <si>
    <t>Numero de orden del item</t>
  </si>
  <si>
    <t>El valor del atributo se repite en el comprobante</t>
  </si>
  <si>
    <t>Validación para obligados a usar sistema de emisión OSE. No aplica para SEE-OSE
Se activa validación</t>
  </si>
  <si>
    <t>ERR-3014</t>
  </si>
  <si>
    <t>Cambio para hacer referencia al atributo en vez del tag</t>
  </si>
  <si>
    <t>Cambia de an2 a an..100</t>
  </si>
  <si>
    <t>Telefonía</t>
  </si>
  <si>
    <t>Catálogo No. 53</t>
  </si>
  <si>
    <t>Catálogo No. 60</t>
  </si>
  <si>
    <t>1081</t>
  </si>
  <si>
    <t>1082</t>
  </si>
  <si>
    <t>Por el servicio REST de recepcion solo se reciben comprobantes asociados a servicios publicos</t>
  </si>
  <si>
    <t>Por el servicio SOAP de recepcion no se reciben comprobantes asociados a servicios publicos</t>
  </si>
  <si>
    <t>Generales</t>
  </si>
  <si>
    <t>2450</t>
  </si>
  <si>
    <t>2451</t>
  </si>
  <si>
    <t>Vendedor supera el monto permitido para la emision de una liquidacion de compra</t>
  </si>
  <si>
    <t>2452</t>
  </si>
  <si>
    <t>El XML no contiene el tag o no existe informacion de la dirección completa y detallada en domicilio del vendedor</t>
  </si>
  <si>
    <t>2453</t>
  </si>
  <si>
    <t>El XML no contiene el tag o no existe información del ubigeo del domicilio del vendedor</t>
  </si>
  <si>
    <t>2454</t>
  </si>
  <si>
    <t>El XML no contiene el tag o no existe informacion de la dirección completa y detallada del lugar donde se realiza la operación</t>
  </si>
  <si>
    <t>2455</t>
  </si>
  <si>
    <t>El XML no contiene el tag o no existe información del ubigeo del lugar donde se realiza la operación</t>
  </si>
  <si>
    <t>2456</t>
  </si>
  <si>
    <t>Debe consignar el tipo de domicilio del vendedor</t>
  </si>
  <si>
    <t>2457</t>
  </si>
  <si>
    <t>El dato ingresado en el tipo de domicilio del vendedor no corresponde al valor esperado</t>
  </si>
  <si>
    <t>2458</t>
  </si>
  <si>
    <t>Debe consignar el tipo de ubicación del lugar donde se realiza la operación</t>
  </si>
  <si>
    <t>2459</t>
  </si>
  <si>
    <t>El dato ingresado en el tipo de ubicación del lugar donde se realiza la operación no corresponde al valor esperado</t>
  </si>
  <si>
    <t>2460</t>
  </si>
  <si>
    <t>Número de DNI corresponde a una persona fallecida a la fecha de emision</t>
  </si>
  <si>
    <t>2461</t>
  </si>
  <si>
    <t>Número de DNI corresponde a una persona menor de edad</t>
  </si>
  <si>
    <t>2462</t>
  </si>
  <si>
    <t>Número de DNI tiene un Numero de RUC asignado activo</t>
  </si>
  <si>
    <t>2463</t>
  </si>
  <si>
    <t>Emisor no se encuentra afecto a Renta de tercera categoría</t>
  </si>
  <si>
    <t>2464</t>
  </si>
  <si>
    <t>El producto de la tasa por el monto base de la afectación de la retención de renta no corresponde al monto de afectacion de linea</t>
  </si>
  <si>
    <t>2465</t>
  </si>
  <si>
    <t>Tipo de comprobante que realizo el anticipo debe ser 10-Liquidacion de compra</t>
  </si>
  <si>
    <t>2466</t>
  </si>
  <si>
    <t>El XML no contiene el tag de Comercializacion del oro: Codigo unico de concesion minera</t>
  </si>
  <si>
    <t>2467</t>
  </si>
  <si>
    <t>El XML no contiene el tag de Comercializacion del oro: Ley mineral</t>
  </si>
  <si>
    <t>2468</t>
  </si>
  <si>
    <t>El XML no contiene el tag de Comercializacion del oro: Naturaleza del mineral</t>
  </si>
  <si>
    <t>2469</t>
  </si>
  <si>
    <t>El XML no contiene el tag de Comercializacion del oro: Nombre del derecho minero</t>
  </si>
  <si>
    <t>2470</t>
  </si>
  <si>
    <t>El monto base de la retencion de renta global no cumple con el formato establecido</t>
  </si>
  <si>
    <t>2471</t>
  </si>
  <si>
    <t>La liquidacion de compra a dar de baja no debe tener pagos registrados</t>
  </si>
  <si>
    <t>4339</t>
  </si>
  <si>
    <t>El codigo de ubigeo del domicilio del vendedor no es válido</t>
  </si>
  <si>
    <t>4340</t>
  </si>
  <si>
    <t>La dirección completa y detallada del domicilio del vendedor no cumple con el formato establecido</t>
  </si>
  <si>
    <t>4341</t>
  </si>
  <si>
    <t>La urbanización del domicilio del vendedor no cumple con el formato establecido</t>
  </si>
  <si>
    <t>4342</t>
  </si>
  <si>
    <t>La provincia del domicilio del vendedor no cumple con el formato establecido</t>
  </si>
  <si>
    <t>4343</t>
  </si>
  <si>
    <t>El departamento del domicilio del vendedor no cumple con el formato establecido</t>
  </si>
  <si>
    <t>4344</t>
  </si>
  <si>
    <t>El distrito del domicilio del vendedor no cumple con el formato establecido</t>
  </si>
  <si>
    <t>4345</t>
  </si>
  <si>
    <t>El monto base global de la retencion de renta no coincide con el valor calculado</t>
  </si>
  <si>
    <t>4346</t>
  </si>
  <si>
    <t>El importe de la retencion de renta no coincide con el valor calculado</t>
  </si>
  <si>
    <t>4347</t>
  </si>
  <si>
    <t>El XML debe contener al menos un tributo por linea de afectacion por IGV</t>
  </si>
  <si>
    <t>2472</t>
  </si>
  <si>
    <t>El documento no contiene la fecha de inicio del periodo de abono</t>
  </si>
  <si>
    <t>2473</t>
  </si>
  <si>
    <t>El documento no contiene la fecha de fin del periodo de abono</t>
  </si>
  <si>
    <t>2474</t>
  </si>
  <si>
    <t>2475</t>
  </si>
  <si>
    <t>El documento no contiene el 'Tipo de canal facturado'</t>
  </si>
  <si>
    <t>El dato ingresado como 'Tipo de canal facturado' es incorrecto</t>
  </si>
  <si>
    <t>2476</t>
  </si>
  <si>
    <t>2477</t>
  </si>
  <si>
    <t>2478</t>
  </si>
  <si>
    <t>2479</t>
  </si>
  <si>
    <t>Debe registrarse el 'Indicador de tipo de comisión'</t>
  </si>
  <si>
    <t>Para Bancos emisores debe ingresar el 'Indicador de institución financiera'</t>
  </si>
  <si>
    <t>El dato ingresado en el 'Indicador de institución financiera' no corresponde al valor esperado</t>
  </si>
  <si>
    <t>El dato ingresado en el 'Indicador de tipo de comisión' no corresponde al valor esperado</t>
  </si>
  <si>
    <t>2480</t>
  </si>
  <si>
    <t>2481</t>
  </si>
  <si>
    <t xml:space="preserve">Debe consignar el tag /cac:InvoiceLine/cac:ItemPriceExtension  </t>
  </si>
  <si>
    <t>Debe consignar el tag /cac:SubInvoiceLine/cac:ItemPriceExtension</t>
  </si>
  <si>
    <t>2482</t>
  </si>
  <si>
    <t>2483</t>
  </si>
  <si>
    <t>2484</t>
  </si>
  <si>
    <t>4348</t>
  </si>
  <si>
    <t>El importe del campo /cac:InvoiceLine/cac:ItemPriceExtension/cbc:Amount no coincide con el valor calculado</t>
  </si>
  <si>
    <t>El importe del campo /cac:InvoiceLine/cac:SubInvoiceLine/cac:ItemPriceExtension/cbc:Amount no coincide con el valor calculado</t>
  </si>
  <si>
    <t>4349</t>
  </si>
  <si>
    <t>Para Bancos emisores locales debe ingresar el Numero de RUC</t>
  </si>
  <si>
    <t>El nombre o razon social registrado no cumple con el estandar</t>
  </si>
  <si>
    <t>4350</t>
  </si>
  <si>
    <t>A013</t>
  </si>
  <si>
    <t>4351</t>
  </si>
  <si>
    <t>4352</t>
  </si>
  <si>
    <t>2584</t>
  </si>
  <si>
    <t>El XML no contiene el tag cac:LegalMonetaryTotal/cbc:LineExtensionAmount</t>
  </si>
  <si>
    <t>El dato ingresado en el tag /cac:InvoiceLine/cac:ItemPriceExtension/cbc:Amount no cumple con el formato establecido</t>
  </si>
  <si>
    <t>El dato ingresado en el tag cac:InvoiceLine/cac:SubInvoiceLine/cac:ItemPriceExtension/cbc:Amount no cumple con el formato establecido</t>
  </si>
  <si>
    <t>2485</t>
  </si>
  <si>
    <t>Tipo de documento de identidad debe ser RUC</t>
  </si>
  <si>
    <t>2486</t>
  </si>
  <si>
    <t>El dato ingresado en el tag /cac:SubInvoiceLine/cbc:LineExtensionAmount no cumple con el formato establecido</t>
  </si>
  <si>
    <t>2487</t>
  </si>
  <si>
    <t>2488</t>
  </si>
  <si>
    <t>El dato ingresado en el tag cac:LegalMonetaryTotal/cbc:LineExtensionAmount no cumple con el formato establecido</t>
  </si>
  <si>
    <t>2489</t>
  </si>
  <si>
    <t>El dato ingresado en el 'Tipo de documento de identidad' no cumple el formato establecido</t>
  </si>
  <si>
    <t>2490</t>
  </si>
  <si>
    <t>Existe más de un Tag UBL cac:OriginatorParty/cac:PartyIdentification</t>
  </si>
  <si>
    <t>2491</t>
  </si>
  <si>
    <t>Debe consignar el Tag UBL cac:OriginatorParty/cac:PartyIdentification/cbc:ID</t>
  </si>
  <si>
    <t>2492</t>
  </si>
  <si>
    <t>El dato ingresado en el tag cac:SubInvoiceLine/cbc:ID no cumple con el formato establecido</t>
  </si>
  <si>
    <t>2493</t>
  </si>
  <si>
    <t>El dato ingresado en el tag /cac:SubInvoiceLine/cbc:ID no debe repetirse en el mismo cac:InvoiceLine</t>
  </si>
  <si>
    <t>2494</t>
  </si>
  <si>
    <t>No existe el tag cac:TaxTotal en el /Invoice/cac:InvoiceLine/cac:SubInvoiceLine</t>
  </si>
  <si>
    <t>2495</t>
  </si>
  <si>
    <t>El tag cac:TaxTotal no debe repetirse en el /Invoice/cac:InvoiceLine/cac:SubInvoiceLine</t>
  </si>
  <si>
    <t>2496</t>
  </si>
  <si>
    <t>El dato ingresado en el tag /cac:SubInvoiceLine/cac:TaxTotal/cbc:TaxAmount no cumple el formato establecido</t>
  </si>
  <si>
    <t>2497</t>
  </si>
  <si>
    <t xml:space="preserve">El dato ingresado en el tag /cac:SubInvoiceLine/cac:TaxTotal/cac:TaxSubtotal/cbc:TaxAmount no cumple el formato establecido </t>
  </si>
  <si>
    <t>2498</t>
  </si>
  <si>
    <t>El XML no contiene el tag cac:TaxCategory/cac:TaxScheme/cbc:ID del /cac:SubInvoiceLine</t>
  </si>
  <si>
    <t>2499</t>
  </si>
  <si>
    <t>El código de tributo no debe repetirse a nivel del /cac:SubInvoiceLine</t>
  </si>
  <si>
    <t>El XML No contiene el tag o no existe información de la cantidad del item.</t>
  </si>
  <si>
    <t>El XML debe contener al menos un tributo de IGV en el /cac:SubInvoiceLine</t>
  </si>
  <si>
    <t>2585</t>
  </si>
  <si>
    <t>El dato ingresado como indicador de cargo/descuento a nivel de /cac:SubInvoiceLine no corresponde al valor esperado</t>
  </si>
  <si>
    <t>2586</t>
  </si>
  <si>
    <t>El XML no contiene el tag o no existe informacion de codigo de motivo de cargo/descuento a nivel de /cac:SubInvoiceLine</t>
  </si>
  <si>
    <t>2587</t>
  </si>
  <si>
    <t>El factor de cargo/descuento a nivel de /cac:SubInvoiceLine no cumple con el formato establecido</t>
  </si>
  <si>
    <t>2588</t>
  </si>
  <si>
    <t>El dato ingresado en el tag cac:SubInvoiceLine/cac:Allowancecharge/cbc:Amount no cumple con el formato establecido</t>
  </si>
  <si>
    <t>2589</t>
  </si>
  <si>
    <t>El Monto base de cargo/descuento a nivel de /cac:SubInvoiceLine no cumple con el formato establecido</t>
  </si>
  <si>
    <t>El XML no contiene el tag o no existe información de código de tributo.</t>
  </si>
  <si>
    <t>El Numero de RUC no esta activo</t>
  </si>
  <si>
    <t>El Numero de RUC es no habido</t>
  </si>
  <si>
    <t>4353</t>
  </si>
  <si>
    <t>Si 'Tipo de documento de identidad' es '6', el formato del Tag UBL es diferente a numérico de 11 dígitos</t>
  </si>
  <si>
    <t>4354</t>
  </si>
  <si>
    <t>El importe del campo /cac:InvoiceLine/cbc:LineExtensionAmount no coincide con el valor calculado</t>
  </si>
  <si>
    <t>4355</t>
  </si>
  <si>
    <t>El importe del campo /cac:InvoiceLine/cac:SubInvoiceLine/cbc:LineExtensionAmount no coincide con el valor calculado</t>
  </si>
  <si>
    <t>4356</t>
  </si>
  <si>
    <t>El importe del campo /cac:SubInvoiceLine/cac:TaxTotal/cbc:TaxAmount no coincide con el valor calculado</t>
  </si>
  <si>
    <t>4357</t>
  </si>
  <si>
    <t>El dato ingresado como cargo/descuento no es valido a nivel de /cac:SubInvoiceLine</t>
  </si>
  <si>
    <t>4358</t>
  </si>
  <si>
    <t>El valor de cargo/descuento a nivel de /cac:SubInvoiceLine difiere de los importes consignados.</t>
  </si>
  <si>
    <t>4359</t>
  </si>
  <si>
    <t>El monto de ISC de la línea no coincide con el valor calculado</t>
  </si>
  <si>
    <t>4360</t>
  </si>
  <si>
    <t>El monto de IGV de la línea no coincide con el valor calculado</t>
  </si>
  <si>
    <t>4361</t>
  </si>
  <si>
    <t>El codigo de leyenda no existe</t>
  </si>
  <si>
    <t>4362</t>
  </si>
  <si>
    <t>El codigo de leyenda no debe repetirse en el comprobante</t>
  </si>
  <si>
    <t>2590</t>
  </si>
  <si>
    <t xml:space="preserve">El dato ingresado en el tag /cac:SubInvoiceLine/cac:TaxTotal/cac:TaxSubtotal/cbc:TaxableAmount no cumple el formato establecido </t>
  </si>
  <si>
    <t>4363</t>
  </si>
  <si>
    <t>El importe del campo /cac:LegalMonetaryTotal/cbc:PayableAmount no coincide con el valor calculado</t>
  </si>
  <si>
    <t>4364</t>
  </si>
  <si>
    <t>Para entidades emisoras locales debe informar el detalle de las comisiones y cargos</t>
  </si>
  <si>
    <t>4365</t>
  </si>
  <si>
    <t>El monto de IGV a nivel de /cac:SubInvoiceLine no coincide con el valor calculado</t>
  </si>
  <si>
    <t>ERR-3209</t>
  </si>
  <si>
    <t>Retiro de la validación, acorde al retiro de moneda y monto de los listados</t>
  </si>
  <si>
    <t>ERR-2108, ERR-1079</t>
  </si>
  <si>
    <t>Se separa la validación para verificar plazos de notas de boletas</t>
  </si>
  <si>
    <t>No existe en el ítem un cac:TaxSubtotal con monto base mayor a cero (cbc:TaxableAmount &gt; 0) y cbc:ID con alguno de los siguientes valores: '1000', '1016', '9995', '9996', '9997' o '9998'</t>
  </si>
  <si>
    <t>Si el Tag UBL existe y  'Tipo de operación' es diferente de '0201' y '0208', el valor del Tag UBL es diferente a 'PE'</t>
  </si>
  <si>
    <t>OBS-4041</t>
  </si>
  <si>
    <t>099</t>
  </si>
  <si>
    <t>Ley 30737</t>
  </si>
  <si>
    <t>041</t>
  </si>
  <si>
    <t>Plomo</t>
  </si>
  <si>
    <t>032</t>
  </si>
  <si>
    <t>Paprika y otros frutos de los generos capsicum o pimienta</t>
  </si>
  <si>
    <t>Se incluye:
- 032 - Paprika
- 042 - Plomo
- 099 - Ley</t>
  </si>
  <si>
    <t>Dirección del lugar en el que se entrega el bien. Dato exclusivo para ventas itinerantes  - Código de país</t>
  </si>
  <si>
    <t>Si el Tag UBL existe y 'Tipo de operación' es diferente de '0201' y '0208', el valor del Tag UBL es diferente a 'PE'</t>
  </si>
  <si>
    <t>Se modifica para que validación no aplique en caso de exportación de servicios (tipos de operación '0201' y '0208')</t>
  </si>
  <si>
    <t>El emisor del comprobante envía desde SEE-Desde los sistemas del contribuyente y no se encuentra autorizado a utilizar este sistema de emisión
Nota: No aplica para SEE-OSE</t>
  </si>
  <si>
    <t>ERR-0154</t>
  </si>
  <si>
    <t>Se aclara la validación, se modifica el conector de "o" a "y"</t>
  </si>
  <si>
    <t xml:space="preserve">Parámetros (004)
</t>
  </si>
  <si>
    <t>La sumatoria del monto base - Otros tributos de línea no corresponden al total</t>
  </si>
  <si>
    <t>La sumatoria del monto base - ISC de línea no corresponden al total</t>
  </si>
  <si>
    <t>OBS-4303, OBS-4304</t>
  </si>
  <si>
    <t>2591</t>
  </si>
  <si>
    <t>2592</t>
  </si>
  <si>
    <t>No existe el tag cac:LegalMonetaryTotal/cbc:TaxInclusiveAmount</t>
  </si>
  <si>
    <t>No existe el tag cac:LegalMonetaryTotal/cbc:LineExtensionAmount</t>
  </si>
  <si>
    <t>Créditos a empresas</t>
  </si>
  <si>
    <t>Créditos de consumo revolvente</t>
  </si>
  <si>
    <t xml:space="preserve">Créditos de consumo no revolvente </t>
  </si>
  <si>
    <t>7013</t>
  </si>
  <si>
    <t>7014</t>
  </si>
  <si>
    <t>7015</t>
  </si>
  <si>
    <t>7016</t>
  </si>
  <si>
    <t>Catálogo No. 51
Catálogo No. 55</t>
  </si>
  <si>
    <t>ERR-2842</t>
  </si>
  <si>
    <t>Se amplía longitud a 1000 caracteres</t>
  </si>
  <si>
    <t xml:space="preserve">El comprobante tiene observaciones que no han sido detectados </t>
  </si>
  <si>
    <t>Si existe tag de "Adquiriente o usuario" y "Tipo de documento de identidad del adquiriente" es "6", el formato del Tag UBL es diferente a numérico de 11 dígitos</t>
  </si>
  <si>
    <t>Si existe tag de "Adquiriente o usuario", el formato del Tag UBL es diferente a alfanumérico  de 1 a 20 caracteres (se permite el guión)</t>
  </si>
  <si>
    <t>ERR-2018</t>
  </si>
  <si>
    <t>Se agrega el guión como carácter válido</t>
  </si>
  <si>
    <t>Si 'Tipo de operación' es '0200' o '0201' o '0202' o '0203' '0204' o '0205' '0206' o '0207' '0208' o '0401', y el valor del Tag UBL es diferente al listado y guion '-'</t>
  </si>
  <si>
    <t xml:space="preserve">Si tiene operaciones de un tributo en alguna línea, debe consignar el tag del total del tributo </t>
  </si>
  <si>
    <t>2638</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</si>
  <si>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</si>
  <si>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</si>
  <si>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</si>
  <si>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ERR-2638</t>
  </si>
  <si>
    <t>Validación para asegurar totales de los tributos cuando se ha informado  líneas afectas</t>
  </si>
  <si>
    <t>Control de envío de afiliados al SEE-Empresas supervisadas</t>
  </si>
  <si>
    <t>Si la 'Serie del comprobante' empieza con 'S' y el 'Número de RUC' pertenece al 'SEE-Empresas supervisadas'
Validación no aplica para OSE</t>
  </si>
  <si>
    <t>Si tipo de operación es '2100' o '2101' o '2102' o '2103' o '2104' o '0112'  y Número de RUC se encuentra afiliado al 'SEE-Empresas supervisadas'</t>
  </si>
  <si>
    <t>Debe enviar su comprobante por el SEE-Empresas supervisadas</t>
  </si>
  <si>
    <t>Si el valor del Tag UBL es '13' y la 'Serie del documento que modifica' empieza con 'F', el 'Numero de RUC' del emisor se encuentra afiliado al 'SEE-Empresas supervisadas'</t>
  </si>
  <si>
    <t>Se agrega control de envío para SEE-Empresas supervisadas</t>
  </si>
  <si>
    <t>CDR-OSE-Resumen</t>
  </si>
  <si>
    <t>No existe en el ítem un cac:TaxSubtotal con cbc:ID con alguno de los siguientes valores: '1000', '1016', '9995', '9996', '9997' o '9998'</t>
  </si>
  <si>
    <t>Aclaración y se agrega condición de base imponible mayor a cero
El ERR-3105 para NC solo cambia la redacción</t>
  </si>
  <si>
    <t>Se agrega guion como serie válida para tipo de documento 12 y se agrega EB01 para tipo de documento difrerente a 12</t>
  </si>
  <si>
    <t>Se pasa a 4 dígitos tal como está la definición del campo</t>
  </si>
  <si>
    <t>Se cambia el código de error de 2566 a 2766</t>
  </si>
  <si>
    <t>Se incorpora un nuevo padrón en el listado de padrones:
13-Afiliados al SEE-Empresas supervisadas</t>
  </si>
  <si>
    <t>4209</t>
  </si>
  <si>
    <t>El dato ingresado no cumple con el formato establecido</t>
  </si>
  <si>
    <t>ERR-2920, ERR-2117</t>
  </si>
  <si>
    <t>ERR-2117, ERR-2920</t>
  </si>
  <si>
    <t>Cambio de ERR-2117 a ERR-2920</t>
  </si>
  <si>
    <t>Si existe algún atributo currencyID en la misma línea  /SummaryDocuments/sac:SummaryDocumentsLine/ con valor diferente a "Tipo de moneda del comprobante" (excepto las monedas contenidas en el tag sac:SUNATPerceptionSummaryDocumentReference/)</t>
  </si>
  <si>
    <t>El Tag UBL es diferente al listado  y diferente de guión '-'</t>
  </si>
  <si>
    <t>4210</t>
  </si>
  <si>
    <t>0501</t>
  </si>
  <si>
    <t>Compra interna</t>
  </si>
  <si>
    <t>0502</t>
  </si>
  <si>
    <t>0503</t>
  </si>
  <si>
    <t>Compra de oro</t>
  </si>
  <si>
    <t>Impuesto a la Renta</t>
  </si>
  <si>
    <t>TOX</t>
  </si>
  <si>
    <t>IR</t>
  </si>
  <si>
    <t>El nombre del archivo enviado no tiene la estructura RRRRRRRRRRR-TT-AAAAMMDD-NNNN.zip o RRRRRRRRRRR-TT-AAAAMMDD-NNNN.ZIP
Donde: RRRRRRRRRR: Número de RUC, TT: Tipo de archivo (RA, RC o RR), AAAAMMDD: Fecha, NNNNN: Número</t>
  </si>
  <si>
    <t>2593</t>
  </si>
  <si>
    <t>Catálogo
(022)</t>
  </si>
  <si>
    <t>Catálogo
(023)</t>
  </si>
  <si>
    <t xml:space="preserve">Si 'Tipo de operación' es '0200' o '0201' o '0204', y no existe Leyenda con 'Código de leyenda' igual a '2008', el valor del Tag UBL es  '6' </t>
  </si>
  <si>
    <t>54</t>
  </si>
  <si>
    <t xml:space="preserve">Si serie del documento no inicia con número:
La diferencia entre la fecha de recepción del XML y el valor del Tag UBL es mayor al límite del listado
</t>
  </si>
  <si>
    <t>A016</t>
  </si>
  <si>
    <t>A017</t>
  </si>
  <si>
    <t>MULTIFAMILIAR INDIVIDUALIZADO</t>
  </si>
  <si>
    <t>MULTIFAMILIAR NO INDIVIDUALIZADO</t>
  </si>
  <si>
    <t>Retención de renta por anticipos</t>
  </si>
  <si>
    <t>Otras operaciones no gravadas - Empresas del sistema financiero y cooperativas de ahorro y crédito no autorizadas a captar recursos del público</t>
  </si>
  <si>
    <t>Otras operaciones no  gravadas - Empresas del sistema de seguros</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</si>
  <si>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</si>
  <si>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</si>
  <si>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</si>
  <si>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Empresas del sistema financiero y cooperativas de ahorro y crédito no autorizadas a captar recursos del público: Número de contrato</t>
  </si>
  <si>
    <t>Empresas del sistema financiero y cooperativas de ahorro y crédito no autorizadas a captar recursos del público: Fecha de otorgamiento del crédito</t>
  </si>
  <si>
    <t>Empresas del sistema financiero y cooperativas de ahorro y crédito no autorizadas a captar recursos del público: Dirección del predio - Código de ubigeo</t>
  </si>
  <si>
    <t>Empresas del sistema financiero y cooperativas de ahorro y crédito no autorizadas a captar recursos del público: Dirección del predio - Dirección completa</t>
  </si>
  <si>
    <t>Empresas del sistema financiero y cooperativas de ahorro y crédito no autorizadas a captar recursos del público: Dirección del predio - Urbanización</t>
  </si>
  <si>
    <t>Empresas del sistema financiero y cooperativas de ahorro y crédito no autorizadas a captar recursos del público: Dirección del predio - Provincia</t>
  </si>
  <si>
    <t>Empresas del sistema financiero y cooperativas de ahorro y crédito no autorizadas a captar recursos del público: Dirección del predio - Distrito</t>
  </si>
  <si>
    <t>Empresas del sistema financiero y cooperativas de ahorro y crédito no autorizadas a captar recursos del público: Dirección del predio - Departamento</t>
  </si>
  <si>
    <t>Empresas del sistema financiero y cooperativas de ahorro y crédito no autorizadas a captar recursos del público: Monto del crédito otorgado (capital)</t>
  </si>
  <si>
    <t>Empresas del sistema de seguro: Número de póliza</t>
  </si>
  <si>
    <t>Empresas del sistema de seguro: Fecha de inicio/término de vigencia de cobertura</t>
  </si>
  <si>
    <t>Empresas del sistema de seguro: Tipo de seguro</t>
  </si>
  <si>
    <t>Empresas del sistema de seguro: Suma asegurada / alcance de cobertura o monto</t>
  </si>
  <si>
    <t>cac:OriginatorDocumentReference/cbc:ID/@SchemaID - El tipo documento debe ser 6 del catalogo de tipo de documento.</t>
  </si>
  <si>
    <t>GrossWeightMeasure - El dato ingresado no cumple con el formato establecido.</t>
  </si>
  <si>
    <t>cac:PrepaidPayment/cbc:InstructionID - El tag no contiene el atributo @SchemaID. Que indica el tipo de documento del emisor del documento del anticipo.</t>
  </si>
  <si>
    <t>cac:PrepaidPayment/cbc:InstructionID - El dato ingresado no cumple con el estándar.</t>
  </si>
  <si>
    <t>cac:OriginatorDocumentReference/cbc:ID - El dato ingresado no cumple con el estándar.</t>
  </si>
  <si>
    <t>La moneda debe ser la misma en todo el documento. Salvo las percepciones que sólo son en moneda nacional</t>
  </si>
  <si>
    <t>Usuario o contrasena incorrectos</t>
  </si>
  <si>
    <t>Senor contribuyente a la fecha no se encuentra registrado ó habilitado con la condición de Agente de percepción.</t>
  </si>
  <si>
    <t>Senor contribuyente a la fecha no se encuentra registrado ó habilitado con la condición de Agente de retención.</t>
  </si>
  <si>
    <t>No debe consignar los datos del transportista para la modalidad de transporte 02 - Transporte Privado.</t>
  </si>
  <si>
    <t>cac:OrderReference - RUC Emisor de documento de referencia que sustenta el traslado no existe o se encuentra dado de baja.</t>
  </si>
  <si>
    <t>cac:OrderReference - Documento de Referencia ingresado no corresponde a un comprobante electrónico declarado y activo en SUNAT.</t>
  </si>
  <si>
    <t>cac:OrderReference - Documento de Referencia ingresado no corresponde comprobante autorizado por SUNAT.</t>
  </si>
  <si>
    <t>GrossWeightMeasure - El valor ingresado no cumple con el estandar.</t>
  </si>
  <si>
    <t>cac:OrderReference - Tipo de documento de referencia que sustenta el traslado no válido (01 - Factura o 09 - Guía de Remisión).</t>
  </si>
  <si>
    <t>El valor del Tag UBL es diferente a "20" y "40"</t>
  </si>
  <si>
    <t>El valor del Tag UBL es diferente a '20', '40' y '04'
No aplica para SEE-OSE</t>
  </si>
  <si>
    <t>Si 'Tipo de documento' es '04', el formato del Tag UBL es diferente a:
- [L][A-Z0-9]{3}  
- [0-9]{1,4}
Nota: No aplica para SEE-OSE</t>
  </si>
  <si>
    <t>Si 'Tipo de documento' es '04' y la 'Serie del documento dado de baja' no inicia con número y la diferencia entre la fecha de recepción del resumen de reversión  y la 'Fecha de generación del documento dado de baja' es mayor a 7 días
Nota: No aplica para SEE-OSE</t>
  </si>
  <si>
    <t>El 'Tipo de documento'  es '04' y  'Serie del documento dado de baja' concatenado con el Tag UBL se encuentra en el listado con estado '0'
Nota: No aplica para SEE-OSE</t>
  </si>
  <si>
    <t>Si 'Tipo de documento' es '04' y la 'Serie del documento dado de baja' concatenado con el Tag UBL tiene pagos registrados
Nota: No aplica para SEE-OSE</t>
  </si>
  <si>
    <t>LC</t>
  </si>
  <si>
    <t>ERR-2308, ERR-2345, ERR-2958, ERR-2398, ERR-2471</t>
  </si>
  <si>
    <t>El valor del Tag UBL es diferente a "01", "07", "08", "30", "34" y "42"</t>
  </si>
  <si>
    <t>Si la 'Serie del documento dado de baja' empieza con 'S' y el 'Número de RUC' pertenece al 'SEE-Empresas supervisadas'
Nota: No aplica para SEE-OSE</t>
  </si>
  <si>
    <t>Si "Tipo de documento" es "07" o "08" y el formato del Tag UBL es diferente a
- [F][A-Z0-9]{3}
- [0-9]{1,4}</t>
  </si>
  <si>
    <t>Si el "Tipo de documento" es '01' (Factura); o, "Tipo de documento" es '07' o '08' y "Serie del documento de baja" empieza con "F" o número;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</si>
  <si>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</si>
  <si>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RS N° 114-2019 -Boleta de venta 
Cambio solo en el receptor de SUNAT-OSE.</t>
  </si>
  <si>
    <t>RS N° 114-2019 -Boleta de venta 
Solo se reciben NC y ND asociadas a Boletas, hasta 5 días posteriores a la fecha de emisión</t>
  </si>
  <si>
    <t>RS N° 013-2019 -DAE
Se agrega Tipo de documento 36
Cambio no aplica para SEE-OSE</t>
  </si>
  <si>
    <t>El formato del Tag UBL no tiene el formato:
- [B][A-Z0-9]{3}-[0-9]{1,8}
- [F][A-Z0-9]{3}-[0-9]{1,8}
- [0-9]{1,4}-[0-9]{1,8}</t>
  </si>
  <si>
    <t>ERR-1001</t>
  </si>
  <si>
    <t>Se agrega validación para comprobantes de contingencia</t>
  </si>
  <si>
    <t>2594</t>
  </si>
  <si>
    <t>ERR-2594</t>
  </si>
  <si>
    <t>DAE-OP y DAE-AD</t>
  </si>
  <si>
    <t>Datos de Cabecera</t>
  </si>
  <si>
    <t>/SelfBilledInvoice/cbc:IssueDate</t>
  </si>
  <si>
    <t xml:space="preserve">Si serie del documento inicia con número:
La diferencia entre la fecha de recepción del XML y el valor del Tag UBL es mayor a 7 días </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</si>
  <si>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</si>
  <si>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</si>
  <si>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</si>
  <si>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</si>
  <si>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</si>
  <si>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</si>
  <si>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</si>
  <si>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</si>
  <si>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</si>
  <si>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</si>
  <si>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</si>
  <si>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</si>
  <si>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</si>
  <si>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</si>
  <si>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</si>
  <si>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</si>
  <si>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</si>
  <si>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</si>
  <si>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</si>
  <si>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</si>
  <si>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</si>
  <si>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</si>
  <si>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</si>
  <si>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</si>
  <si>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</si>
  <si>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</si>
  <si>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</si>
  <si>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</si>
  <si>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</si>
  <si>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</si>
  <si>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</si>
  <si>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</si>
  <si>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</si>
  <si>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</si>
  <si>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</si>
  <si>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</si>
  <si>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</si>
  <si>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</si>
  <si>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</si>
  <si>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</si>
  <si>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Si 'Tipo de documento de identidad del vendedor' es '1', el valor del Tag UBL existe y se encuentra en condición de fallecido a la fecha de emisión</t>
  </si>
  <si>
    <t>Si 'Tipo de documento de identidad del vendedor' es '1', el valor del Tag UBL existe y pertenece a un menor de edad (menor a 18 años) a la fecha de emisión</t>
  </si>
  <si>
    <t xml:space="preserve">Si 'Tipo de documento de identidad del vendedor' es '1', el valor del Tag UBL existe y tiene un Numero de RUC con estado diferente a '10', '11', '12','20' ,'30' y '31' </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</si>
  <si>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</si>
  <si>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</si>
  <si>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</si>
  <si>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</si>
  <si>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</si>
  <si>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</si>
  <si>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</si>
  <si>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</si>
  <si>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Si existe el tag, el formato del Tag UBL es diferente a alfanumérico de 3 a 250 caracteres (se considera cualquier carácter incluido espacio, no se permite ningún otro "whitespace character": salto de línea, tab, fin de línea, etc.)</t>
  </si>
  <si>
    <t xml:space="preserve">Si existe el tag, el valor del Tag UBL empieza con espacio en blanco o TAB
</t>
  </si>
  <si>
    <t>/SelfBilledInvoice/cac:AccountingSupplierParty/cac:Party/cac:PartyLegalEntity/cac:RegistrationAddress/cbc:CitySubdivisionName (Urbanización)</t>
  </si>
  <si>
    <t>/SelfBilledInvoice/cac:AccountingSupplierParty/cac:Party/cac:PartyLegalEntity/cac:RegistrationAddress/cbc:CityName (Provincia)</t>
  </si>
  <si>
    <t>/SelfBilledInvoice/cac:AccountingSupplierParty/cac:Party/cac:PartyLegalEntity/cac:RegistrationAddress/cbc:ID (Código de ubigeo)</t>
  </si>
  <si>
    <t>/SelfBilledInvoice/cac:AccountingSupplierParty/cac:Party/cac:PartyLegalEntity/cac:RegistrationAddress/cbc:CountrySubentity (Departamento)</t>
  </si>
  <si>
    <t>/SelfBilledInvoice/cac:AccountingSupplierParty/cac:Party/cac:PartyLegalEntity/cac:RegistrationAddress/cbc:District (Distrito)</t>
  </si>
  <si>
    <t>/SelfBilledInvoice/cac:AccountingSupplierParty/cac:Party/cac:PartyLegalEntity/cac:RegistrationAddress/cac:Country/cbc:IdentificationCode (Código de país)</t>
  </si>
  <si>
    <t>(Catálogo No. 60)</t>
  </si>
  <si>
    <t>/SelfBilledInvoice/cac:AccountingSupplierParty/cac:Party/cac:PartyLegalEntity/cac:RegistrationAddress/cbc:AddressTypeCode</t>
  </si>
  <si>
    <t>Catálogo
(60)</t>
  </si>
  <si>
    <t>Ubicación del lugar donde se realiza la operación</t>
  </si>
  <si>
    <t>/SelfBilledInvoice/cac:DeliveryTerms/cac:DeliveryLocation/cac:Address/cac:AddressLine/cbc:Line
(Dirección y los datos referenciales que permitan ubicar el lugar donde se realiza la operación)</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</si>
  <si>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</si>
  <si>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</si>
  <si>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</si>
  <si>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</si>
  <si>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</si>
  <si>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</si>
  <si>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</si>
  <si>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/SelfBilledInvoice/cac:DeliveryTerms/cac:DeliveryLocation/cbc:LocationTypeCode</t>
  </si>
  <si>
    <t xml:space="preserve">DETALLE POR CADA ÍTEM </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</si>
  <si>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</si>
  <si>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</si>
  <si>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</si>
  <si>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</si>
  <si>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</si>
  <si>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</si>
  <si>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</si>
  <si>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</si>
  <si>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</si>
  <si>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</si>
  <si>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</si>
  <si>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</si>
  <si>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</si>
  <si>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</si>
  <si>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</si>
  <si>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</si>
  <si>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</si>
  <si>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</si>
  <si>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</si>
  <si>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</si>
  <si>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</si>
  <si>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</si>
  <si>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</si>
  <si>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</si>
  <si>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</si>
  <si>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</si>
  <si>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</si>
  <si>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Si 'Tipo de operación' es igual a '0503', y no existe el tag con valor '6004'</t>
  </si>
  <si>
    <t>Si 'Tipo de operación' es igual a '0503', y no existe el tag con valor '6005'</t>
  </si>
  <si>
    <t>Si 'Tipo de operación' es igual a '0503', y no existe el tag con valor '6006'</t>
  </si>
  <si>
    <t>/SelfBilledInvoice/cac:InvoiceLine/cac:Item/cac:AdditionalItemProperty/cbc:Value (Código del derecho minero)</t>
  </si>
  <si>
    <t>De existir 'Código del concepto' igual a '6000', '6004',6005' o '6006', no existe el tag, o existe con valor vacío</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</si>
  <si>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</si>
  <si>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</si>
  <si>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</si>
  <si>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</si>
  <si>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</si>
  <si>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</si>
  <si>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</si>
  <si>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</si>
  <si>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</si>
  <si>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</si>
  <si>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</si>
  <si>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</si>
  <si>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</si>
  <si>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</si>
  <si>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</si>
  <si>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</si>
  <si>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</si>
  <si>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</si>
  <si>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</si>
  <si>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</si>
  <si>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</si>
  <si>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</si>
  <si>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</si>
  <si>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</si>
  <si>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</si>
  <si>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</si>
  <si>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</si>
  <si>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</si>
  <si>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</si>
  <si>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</si>
  <si>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</si>
  <si>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</si>
  <si>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</si>
  <si>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</si>
  <si>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</si>
  <si>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</si>
  <si>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</si>
  <si>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</si>
  <si>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</si>
  <si>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</si>
  <si>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</si>
  <si>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</si>
  <si>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</si>
  <si>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</si>
  <si>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</si>
  <si>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</si>
  <si>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</si>
  <si>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</si>
  <si>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</si>
  <si>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/SelfBilledInvoice/cac:TaxTotal/cac:TaxSubtotal/cbc:TaxAmount (Importe del tributo)</t>
  </si>
  <si>
    <t>Si el Tag UBL existe, el valor del Tag Ubl es diferente de 0 (cero), cuando el 'Código de tributo' es  '9997' y '9998'</t>
  </si>
  <si>
    <t>39
40</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</si>
  <si>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</si>
  <si>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</si>
  <si>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</si>
  <si>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</si>
  <si>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/SelfBilledInvoice/cac:TaxTotal/cac:TaxSubtotal/cbc:TaxAmount (Importe de la retención)</t>
  </si>
  <si>
    <t>/SelfBilledInvoice/cac:TaxTotal/cac:TaxSubtotal/cbc:TaxableAmount (Monto base)</t>
  </si>
  <si>
    <t>/SelfBilledInvoice/cac:TaxTotal/cac:TaxSubtotal/cbc:TaxAmount  (Monto de la Sumatoria)</t>
  </si>
  <si>
    <t xml:space="preserve">Total valor de venta </t>
  </si>
  <si>
    <t>/SelfBilledInvoice/cac:LegalMonetaryTotal/cbc:LineExtensionAmount</t>
  </si>
  <si>
    <t>No existe el tag UBL</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</si>
  <si>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</si>
  <si>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</si>
  <si>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</si>
  <si>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Sub total de la liquidación de compra</t>
  </si>
  <si>
    <t>/SelfBilledInvoice/cac:LegalMonetaryTotal/cbc:TaxInclusiveAmount</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</si>
  <si>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</si>
  <si>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</si>
  <si>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</si>
  <si>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</si>
  <si>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</si>
  <si>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</si>
  <si>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</si>
  <si>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</si>
  <si>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</si>
  <si>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</si>
  <si>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</si>
  <si>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</si>
  <si>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</si>
  <si>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</si>
  <si>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</si>
  <si>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</si>
  <si>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</si>
  <si>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</si>
  <si>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</si>
  <si>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</si>
  <si>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</si>
  <si>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</si>
  <si>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</si>
  <si>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</si>
  <si>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</si>
  <si>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"false"</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</si>
  <si>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</si>
  <si>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</si>
  <si>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</si>
  <si>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</si>
  <si>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</si>
  <si>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</si>
  <si>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</si>
  <si>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</si>
  <si>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</si>
  <si>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</si>
  <si>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</si>
  <si>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</si>
  <si>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</si>
  <si>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</si>
  <si>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</si>
  <si>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</si>
  <si>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</si>
  <si>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</si>
  <si>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</si>
  <si>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</si>
  <si>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atributo, el valor ingresado es diferente a ' Documento Relacionado'</t>
  </si>
  <si>
    <t>Datos adicionales para el traslado de bienes</t>
  </si>
  <si>
    <t>Número de placa de vehículo que realiza el traslado.</t>
  </si>
  <si>
    <t>(Catálogo No. 20)
"02"</t>
  </si>
  <si>
    <t>/SelfBilledInvoice/cac:Delivery/cac:Shipment/cbc:ID (Motivo de traslado)</t>
  </si>
  <si>
    <t>/SelfBilledInvoice/cac:Delivery/cac:Shipment/cac:ShipmentStage/cac:TransportMeans/cac:RoadTransport/cbc:LicensePlateID (Número de placa)</t>
  </si>
  <si>
    <t>Número de placa del camión, remolque, tracto remolcador o semirremolque (para el caso de combinación de transporte)</t>
  </si>
  <si>
    <t>/SelfBilledInvoice/cac:Delivery/cac:Shipment/cac:TransportHandlingUnit/cac:TransportEquipment/cbc:ID</t>
  </si>
  <si>
    <t>Condición del domicilio del vendedor: punto de venta, producción, extracción y/o explotación de los productos o ninguno</t>
  </si>
  <si>
    <t>Condición de la ubicación del lugar donde se realiza la operación: punto de venta, producción, extracción y/o explotación de los productos o ninguno</t>
  </si>
  <si>
    <t>Precio de venta unitario por Item
Valor referencial unitario por ítem en operaciones gratuitas (no onerosas)</t>
  </si>
  <si>
    <t>Código del derecho minero
Ley mineral (contenido metalico)
Naturaleza del mineral
Nombre del derecho minero</t>
  </si>
  <si>
    <t>Total valor de venta  - operaciones gravadas 
Total importe IGV/Total IGV Crédito</t>
  </si>
  <si>
    <t xml:space="preserve">Total valor de venta - operaciones inafectas
Total valor de venta - operaciones exoneradas </t>
  </si>
  <si>
    <t>Total valor de venta - operaciones gratuitas
Sumatoria de tributos de operaciones gratuitas</t>
  </si>
  <si>
    <t>NOTA: COMPROBANTE NO APLICA PARA SEE-OSE</t>
  </si>
  <si>
    <t xml:space="preserve">CONDICIÓN INFORMÁTICA </t>
  </si>
  <si>
    <t>H)  DAE DEL OPERADOR Y DAE DEL PARTÍCIPE</t>
  </si>
  <si>
    <t>Fecha de emisión y Mecanismo de seguridad</t>
  </si>
  <si>
    <t>Datos del documento autorizado - Documento del operador</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</si>
  <si>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</si>
  <si>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</si>
  <si>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</si>
  <si>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</si>
  <si>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"34"</t>
  </si>
  <si>
    <t>El valor del Tag UBL es diferente a "34"</t>
  </si>
  <si>
    <t>Datos del Operador</t>
  </si>
  <si>
    <t>El valor del Tag UBL tiene un ind_estado diferente '00' en el listado</t>
  </si>
  <si>
    <t>El valor del Tag UBL tiene un ind_condicion igual a '12' en el listado</t>
  </si>
  <si>
    <t>a1</t>
  </si>
  <si>
    <t>Datos del adquirente o usuario (receptor)</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</si>
  <si>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</si>
  <si>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</si>
  <si>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</si>
  <si>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el "Tipo de documento de identidad del adquiriente o usuario" es 1, el formato del Tag UBL es diferente de numérico de 8 dígitos</t>
  </si>
  <si>
    <t xml:space="preserve">Tipo de documento </t>
  </si>
  <si>
    <t>El formato del Tag UBL es diferente a alfanumérico de hasta 1500 caracteres  (se considera cualquier carácter incluido espacio, no se permite ningún otro "whitespace character": salto de línea, tab, fin de línea, etc.)</t>
  </si>
  <si>
    <t>Documentos de referencia</t>
  </si>
  <si>
    <t>El "Tipo de la guía de remisión relacionada" concatenado con el valor del Tag UBL se repite en el /Invoice</t>
  </si>
  <si>
    <t>(Catálogo No. 01)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</si>
  <si>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</si>
  <si>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</si>
  <si>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</si>
  <si>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</si>
  <si>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</si>
  <si>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</si>
  <si>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El formato del Tag UBL es diferente a alfanumérico de hasta 500 caracteres  (se considera cualquier carácter incluido espacio, no se permite ningún otro "whitespace character": salto de línea, tab, fin de línea, etc.)</t>
  </si>
  <si>
    <t>Datos de cada partícipe</t>
  </si>
  <si>
    <t>Número de orden</t>
  </si>
  <si>
    <t>Existe otro ítem (cac:InvoiceLine) con el mismo valor del Tag UBL</t>
  </si>
  <si>
    <t>Número de documento de identidad</t>
  </si>
  <si>
    <t>/Invoice/cac:InvoiceLine/cac:OriginatorParty/cac:PartyIdentification/cbc:ID (Número de RUC)</t>
  </si>
  <si>
    <t>Existe en el ítem (línea) más de un Tag UBL cac:OriginatorParty/cac:PartyIdentification</t>
  </si>
  <si>
    <t>Si "Tipo de documento de identidad del partícipe" es 6, el formato del Tag UBL es diferente a numérico de 11 dígitos</t>
  </si>
  <si>
    <t>Si "Tipo de documento de identidad del partícipe" es '6', el valor del Tag UBL no está en el listado</t>
  </si>
  <si>
    <t>Si "Tipo de documento de identidad del partícipe" es '6', el valor del Tag UBL tiene un ind_estado diferente a 00 en el listado</t>
  </si>
  <si>
    <t>Si "Tipo de documento de identidad del partícipe" es '6', el valor del Tag UBL tiene un ind_condicion igual a 12 en el listado</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</si>
  <si>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</si>
  <si>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</si>
  <si>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El valor del atributo es diferente al listado</t>
  </si>
  <si>
    <t>Apellidos y nombres, denominación o razón social del partícipe</t>
  </si>
  <si>
    <t>/Invoice/cac:InvoiceLine/cac:OriginatorParty/cac:PartyLegalEntity/cbc:RegistrationName</t>
  </si>
  <si>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</si>
  <si>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</si>
  <si>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</si>
  <si>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</si>
  <si>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</si>
  <si>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</si>
  <si>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</si>
  <si>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</si>
  <si>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</si>
  <si>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</si>
  <si>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</si>
  <si>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</si>
  <si>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</si>
  <si>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"2000"</t>
  </si>
  <si>
    <t>El valor del Tag UBL es diferente a "1000", "9997" y "2000"</t>
  </si>
  <si>
    <t>Existe en el ítem otro tag cac:TaxSubtotal con el mismo código de tributo</t>
  </si>
  <si>
    <t>Si existe el tag, el valor ingresado es diferente a 'Codigo de tributos'</t>
  </si>
  <si>
    <t>Si existe el tag, el valor ingresado es diferente a 'urn:pe:gob:sunat:cpe:see:gem:catalogos:catalogo05'</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</si>
  <si>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</si>
  <si>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</si>
  <si>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</si>
  <si>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</si>
  <si>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</si>
  <si>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</si>
  <si>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</si>
  <si>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/Invoice/cac:InvoiceLine/cac:Allowancecharge/cbc:AllowanceChargeReasonCode (Código de motivo de cargo/descuento)</t>
  </si>
  <si>
    <t>El valor del tag es distinto a "02", "03", "45", "49", "50" y "52"</t>
  </si>
  <si>
    <t>Si existe el tag, el valor ingresado es diferente a 'Cargo/descuento'</t>
  </si>
  <si>
    <t>Importe total del partícipe</t>
  </si>
  <si>
    <t>/Invoice/cac:InvoiceLine/cac:ItemPriceExtension/cbc:Amount</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</si>
  <si>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</si>
  <si>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</si>
  <si>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</si>
  <si>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</si>
  <si>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</si>
  <si>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</si>
  <si>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</si>
  <si>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/Invoice/cac:InvoiceLine/cac:SubInvoiceLine/cbc:ID</t>
  </si>
  <si>
    <t>Existe otro subítem (cac:InvoiceLine/cac:SubInvoiceLine) con el mismo valor del Tag UBL</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</si>
  <si>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</si>
  <si>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</si>
  <si>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</si>
  <si>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</si>
  <si>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</si>
  <si>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/Invoice/cac:InvoiceLine/cac:SubInvoiceLine/cac:Item/cbc:Description</t>
  </si>
  <si>
    <t>Valor unitario por ítem - detalle del partícipe</t>
  </si>
  <si>
    <t>/Invoice/cac:InvoiceLine/cac:SubInvoiceLine/cac:Price/cbc:PriceAmount</t>
  </si>
  <si>
    <t>Valor de venta por ítem - detalle del partícipe</t>
  </si>
  <si>
    <t>/Invoice/cac:InvoiceLine/cac:SubInvoiceLine/cbc:LineExtensionAmount</t>
  </si>
  <si>
    <t>Total Impuestos por ítem - detalle del partícipe</t>
  </si>
  <si>
    <t>/Invoice/cac:InvoiceLine/cac:SubInvoiceLine/cac:TaxTotal/cbc:TaxAmount (Total impuestos)</t>
  </si>
  <si>
    <t>Existe más de un tag cac:TaxTotal en el /Invoice/cac:InvoiceLine/cac:SubInvoiceLine</t>
  </si>
  <si>
    <t>El valor del tag es diferente a la sumatoria de 'Monto de tributo por ítem' (cbc:TaxAmount de los tributos '1000' y '2000'), con una tolerancia + -1</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</si>
  <si>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</si>
  <si>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</si>
  <si>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</si>
  <si>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</si>
  <si>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diferente '2000' (ISC), existe el Tag UBL</t>
  </si>
  <si>
    <t>/Invoice/cac:InvoiceLine/cac:SubInvoiceLine/cac:TaxTotal/cac:TaxSubtotal/cac:TaxCategory/cac:TaxScheme/cbc:ID (Código de tributo por ítem)</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</si>
  <si>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</si>
  <si>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</si>
  <si>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</si>
  <si>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</si>
  <si>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</si>
  <si>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</si>
  <si>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</si>
  <si>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Existe otro tag cac:TaxSubtotal con el mismo código de tributo</t>
  </si>
  <si>
    <t>Cargos y Descuentos por ítem - detalle por partícipe</t>
  </si>
  <si>
    <t>/Invoice/cac:InvoiceLine/cac:SubInvoiceLine/cac:Allowancecharge/cbc:ID (Descripción de cargo/descuento)</t>
  </si>
  <si>
    <t>&lt;&lt;SIN VALIDACION&gt;&gt;</t>
  </si>
  <si>
    <t>/Invoice/cac:InvoiceLine/cac:SubInvoiceLine/cac:Allowancecharge/cbc:ChargeIndicator (Indicador de cargo/descuento)</t>
  </si>
  <si>
    <t>/Invoice/cac:InvoiceLine/cac:SubInvoiceLine/cac:Allowancecharge/cbc:AllowanceChargeReasonCode (Código de cargo/descuento)</t>
  </si>
  <si>
    <t>/Invoice/cac:InvoiceLine/cac:SubInvoiceLine/cac:AllowanceCharge/cbc:MultiplierFactorNumeric (Factor de cargo/descuento)</t>
  </si>
  <si>
    <t>/Invoice/cac:InvoiceLine/cac:SubInvoiceLine/cac:Allowancecharge/cbc:Amount (Monto de cargo/descuento)</t>
  </si>
  <si>
    <t>/Invoice/cac:InvoiceLine/cac:SubInvoiceLine/cac:Allowancecharge/cbc:BaseAmount (Monto base del cargo/descuento)</t>
  </si>
  <si>
    <t>Importe total por ítem - detalle del partícipe</t>
  </si>
  <si>
    <t>/Invoice/cac:InvoiceLine/cac:SubInvoiceLine/cac:ItemPriceExtension/cbc:Amount</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</si>
  <si>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</si>
  <si>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</si>
  <si>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</si>
  <si>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</si>
  <si>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No existe el tag</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</si>
  <si>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</si>
  <si>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</si>
  <si>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</si>
  <si>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</si>
  <si>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</si>
  <si>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</si>
  <si>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</si>
  <si>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</si>
  <si>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</si>
  <si>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</si>
  <si>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</si>
  <si>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</si>
  <si>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</si>
  <si>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</si>
  <si>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</si>
  <si>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</si>
  <si>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</si>
  <si>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</si>
  <si>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</si>
  <si>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</si>
  <si>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</si>
  <si>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I) DAE DE LAS EMPRESAS QUE DESEMPEÑAN EL ROL ADQUIRENTE</t>
  </si>
  <si>
    <t>Datos del documento autorizado - Adquirente en los sistemas de pago con tarjetas crédito y débito</t>
  </si>
  <si>
    <t>El valor del Tag UBL es diferente de '2.1'</t>
  </si>
  <si>
    <t>El valor del Tag UBL es diferente de '2.0'</t>
  </si>
  <si>
    <t>Tipo de documento autorizado</t>
  </si>
  <si>
    <t>"30"
"42"</t>
  </si>
  <si>
    <t>El valor del Tag UBL es diferente a '30' y '42'</t>
  </si>
  <si>
    <t>Periodo de abono: Fecha desde</t>
  </si>
  <si>
    <t>/Invoice/cac:InvoicePeriod/cbc:StartDate</t>
  </si>
  <si>
    <t>Periodo de abono: Fecha hasta</t>
  </si>
  <si>
    <t>/Invoice/cac:InvoicePeriod/cbc:EndDate</t>
  </si>
  <si>
    <t>Tipo de canal facturado (fisico/virtual)</t>
  </si>
  <si>
    <t>"01" : Físico
"02" : Virtual</t>
  </si>
  <si>
    <t>El valor del Tag UBL es diferente a '01' y '02'</t>
  </si>
  <si>
    <t>Datos del Adquirente en los sistemas de pago con tarjeta crédito y débito</t>
  </si>
  <si>
    <t>El valor del Tag UBL es diferente a '6'</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</si>
  <si>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</si>
  <si>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</si>
  <si>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</si>
  <si>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</si>
  <si>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</si>
  <si>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</si>
  <si>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</si>
  <si>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</si>
  <si>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</si>
  <si>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/Invoice/cac:AccountingCustomerParty/cac:Party/cac:PartyName/cbc:Name</t>
  </si>
  <si>
    <t>Entidades financieras  - Resumen de comisiones y gastos de emisores de las tarjetas</t>
  </si>
  <si>
    <t>El formato del Tag UBL es diferente de numérico de hasta 3 dígitos, o es igual cero</t>
  </si>
  <si>
    <t>Indicador de tipo de comisión</t>
  </si>
  <si>
    <t>"1"
(Bancos emisores)</t>
  </si>
  <si>
    <t>El valor del Tag UBL es diferente de '1' y '2'</t>
  </si>
  <si>
    <t>Indicador de institución financiera</t>
  </si>
  <si>
    <t>"1" Emisor Local
"2" Emisor Foráneo</t>
  </si>
  <si>
    <t>/Invoice/cac:InvoiceLine/cac:Item/cac:SellersItemIdentification/cbc:ID@schemeID</t>
  </si>
  <si>
    <t>Si el indicador de tipo de comisión es igual a '1' y el atributo no existe</t>
  </si>
  <si>
    <t>Si el indicador de tipo de comisión es igual a '1' y el valor del atributo es diferente de '1' y '2'</t>
  </si>
  <si>
    <t xml:space="preserve">Total comisiones </t>
  </si>
  <si>
    <t>El valor del Tag UBL es diferente de la sumatoria de  'Comisión del banco emisor' del detalle por banco emisor (/Invoice/cac:InvoiceLine/cac:SubInvoiceLine/cbc:LineExtensionAmount), con una tolerancia de + - 1</t>
  </si>
  <si>
    <t>Si existe el atributo, el valor es diferente al ingresado en 'Importe total procesado en el periodo'</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</si>
  <si>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</si>
  <si>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</si>
  <si>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</si>
  <si>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</si>
  <si>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"1000"</t>
  </si>
  <si>
    <t>/Invoice/cac:InvoiceLine/cac:TaxTotal/cac:TaxSubtotal/cac:TaxCategory/cac:TaxScheme/cbc:ID (Código de tributo IGV)</t>
  </si>
  <si>
    <t>El valor del Tag UBL es diferente de '1000'</t>
  </si>
  <si>
    <t>Existe en el ítem otro tag cac:TaxSubtotal con el mismo  de código de tributo</t>
  </si>
  <si>
    <t xml:space="preserve">No existe el Tag UBL /cac:InvoiceLine/cac:ItemPriceExtension  </t>
  </si>
  <si>
    <t>El valor del tag es diferente de la sumatoria del 'Total comisiones' más el 'Total del IGV' de corresponder, con una tolerancia + - 1</t>
  </si>
  <si>
    <t>Entidades financieras  - Detalle por banco emisor</t>
  </si>
  <si>
    <t xml:space="preserve">Número de orden </t>
  </si>
  <si>
    <t>Si 'Indicador de institución financiera' es igual a '1' (Emisor  local) y no existe al menos un tag /cac:SubInvoiceLine</t>
  </si>
  <si>
    <t>RUC Banco emisor de la tarjeta</t>
  </si>
  <si>
    <t>/Invoice/cac:InvoiceLine/cac:SubInvoiceLine/cac:OriginatorParty/cac:PartyIdentification/cbc:ID (Número de RUC)</t>
  </si>
  <si>
    <t xml:space="preserve">Si 'Indicador de institución financiera' es igual a '1' (Emisor local) y el tag UBL no existe </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</si>
  <si>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</si>
  <si>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</si>
  <si>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</si>
  <si>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</si>
  <si>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Nombre Banco emisor de la tarjeta</t>
  </si>
  <si>
    <t xml:space="preserve">/Invoice/cac:InvoiceLine/cac:SubInvoiceLine/cac:OriginatorParty/cac:PartyLegalEntity/cbc:RegistrationName
</t>
  </si>
  <si>
    <t>Comisión del banco emisor</t>
  </si>
  <si>
    <t>Tipo de moneda de la comisión</t>
  </si>
  <si>
    <t>/Invoice/cac:InvoiceLine/cac:SubInvoiceLine/cbc:LineExtensionAmount@currencyID</t>
  </si>
  <si>
    <t>Monto de IGV</t>
  </si>
  <si>
    <t>/Invoice/cac:InvoiceLine/cac:SubInvoiceLine/cac:TaxTotal/cbc:TaxAmount (Monto de IGV)</t>
  </si>
  <si>
    <t>/Invoice/cac:InvoiceLine/cac:SubInvoiceLine/cac:TaxTotal/cac:TaxSubtotal/cbc:TaxableAmount (Base imponible de IGV)</t>
  </si>
  <si>
    <t>Si el tag existe, el formato del Tag UBL es diferente de decimal positivo de 12 enteros y hasta 2 decimales y diferente de cero</t>
  </si>
  <si>
    <t>/Invoice/cac:InvoiceLine/cac:SubInvoiceLine/cac:TaxTotal/cac:TaxSubtotal/cbc:TaxAmount (Monto de IGV)</t>
  </si>
  <si>
    <t>El valor del tag es diferente del resultado de multiplicar la 'Base Imponible de IGV' por la tasa vigente del IGV a la fecha de emisión, con una tolerancia + - 1</t>
  </si>
  <si>
    <t>/Invoice/cac:InvoiceLine/cac:SubInvoiceLine/cac:TaxTotal/cac:TaxSubtotal/cac:TaxCategory/cac:TaxScheme/cbc:ID (Código de tributo IGV)</t>
  </si>
  <si>
    <t>Importe total Entidad Emisor</t>
  </si>
  <si>
    <t>Si 'Indicador de institución financiera' es igual a '1' (Banco local) y no existe el Tag UBL cac:InvoiceLine/cac:SubInvoiceLine/cac:ItemPriceExtension</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</si>
  <si>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</si>
  <si>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</si>
  <si>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</si>
  <si>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</si>
  <si>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</si>
  <si>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</si>
  <si>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(Catálogo No. 53)</t>
  </si>
  <si>
    <t>El valor del tag es distinto a '00', '01', '47' y '48'</t>
  </si>
  <si>
    <t>Total de IGV</t>
  </si>
  <si>
    <t>Si 'Indicador de tipo de comisión' es igual a '2' y no existe el tag cac:InvoiceLine/cac:TaxTotal</t>
  </si>
  <si>
    <t>Existe más de un tag cac:TaxTotal en el ítem</t>
  </si>
  <si>
    <t>/Invoice/cac:InvoiceLine/cac:TaxTotal/cac:TaxSubtotal/cbc:TaxableAmount (Base imponible de IGV)</t>
  </si>
  <si>
    <t>No existe en la línea un tag cac:TaxTotal/cac:TaxSubtotal con cac:TaxCategory/cac:TaxScheme/cbc:ID igual a '1000'</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</si>
  <si>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</si>
  <si>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</si>
  <si>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</si>
  <si>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</si>
  <si>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</si>
  <si>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</si>
  <si>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/Invoice/cac:LegalMonetaryTotal/cbc:PayableAmount@currencyID</t>
  </si>
  <si>
    <t xml:space="preserve">RS N° 013-2019 -DAE
Se agrega el tipo de documento 36
Cambio no aplica para OSE
</t>
  </si>
  <si>
    <t>Si el valor del tag es mayor a cero y es diferente del resultado de multiplicar la 'Base Imponible de IGV' por la tasa vigente del IGV a la fecha de emisión, con una tolerancia + - 1</t>
  </si>
  <si>
    <t>Si el tag existe, el valor del Tag UBL es diferente de la sumatoria de 'Comisión del banco emisor' (cbc:LineExtensionAmount) más 'Monto del IGV' (cbc:TaxAmount), con una tolerancia de +- 1</t>
  </si>
  <si>
    <t>ERR-2524</t>
  </si>
  <si>
    <t>ERR-2583 y ERR-2513</t>
  </si>
  <si>
    <t>Se modifica para que la validación no aplique en caso de operación de baja</t>
  </si>
  <si>
    <t>Si 'Código de tributo por ítem' es '2000' (ISC) cuyo 'Monto del tributo' es mayor a cero (cbc:TaxAmount &gt; 0), no existe el Tag UBL</t>
  </si>
  <si>
    <t>Si 'Código de tributo por ítem' es '2000' (ISC) cuyo 'Monto del tributo' es mayor a cero (cbc:TaxAmount &gt; 0), el valor del Tag UBL es diferente al listado</t>
  </si>
  <si>
    <t>El nombre del archivo enviado no tiene la estructura RRRRRRRRRRR-TT-SSSS-NNNNNNNN.zip o RRRRRRRRRRR-TT-SSSS-NNNNNNNN.ZIP
Donde: 
- RRRRRRRRRR: Número de RUC 
- TT: Tipo de documento: 01, 03, 04, 07, 08, 09, 20, 30, 34, 40 y 42
- SSSS: Serie: 
  Para tipo de documento 01, 03, 07, 08, 30, 34 y 42: 
    Numérico de 4 dígitos o alfanumérico que empieza con F y B  
  Para tipo de documento 04:
    Alfanumérico que empieza con L
  Para tipo de documento 09: 
    Alfanumérico que empieza con T
  Para tipo de documento 20: 
    Numérico de 4 dígitos o alfanumérico que empieza con R
  Para tipo de documento 40: 
    Numérico de 4 dígitos o alfanumérico que empieza con P
- NNNNNNNN: Número</t>
  </si>
  <si>
    <t>Si "Tipo de documento que modifica" es '01' o '03' o '30' o '34' o '42' y "Serie del documento que modifica" empieza con B o F o E, el Tag UBL no se encuentra en el listado</t>
  </si>
  <si>
    <t>Si "Tipo de documento que modifica" es '01' o '03' o  '30' o '34' o '42' y "Serie del documento que modifica" empieza con B o F o E, el Tag UBL se encuentra en el listado con estado "Anulado"</t>
  </si>
  <si>
    <t>Si "Tipo de documento que modifica" es '01' o '03' o '30' o '34' o '42' y "Serie del documento que modifica" empieza con B o F o E, el Tag UBL se encuentra en el listado con estado "Rechazado"</t>
  </si>
  <si>
    <t>Si 'Código de tipo de nota de crédito' es diferente de '10' y 'Tipo de documento que modifica' es '01' o '03' o '30' o '34' o '42' y 'Serie del documento que modifica' empieza con B o F o E, el Tag UBL se encuentra en el listado con estado 'Rechazado'</t>
  </si>
  <si>
    <t>/SummaryDocuments/sac:SummaryDocumentsLine/cac:TaxTotal/cac:TaxSubtotal/cac:TaxCategory/cac:TaxScheme/cbc:ID = 7152</t>
  </si>
  <si>
    <t>Si "Tipo de documento" es '07' o '08' y 'Tipo de operación' es diferente de '3', no existe el Tag UBL</t>
  </si>
  <si>
    <t>Si "Tipo de documento" es '07' o '08' y 'Tipo de operación' es diferente de '3', el Tag UBL es vacio</t>
  </si>
  <si>
    <t>Si valor del tag es diferente de 'true' para 'código de motivo de cargo' igual a "45","49", "50" y "52"</t>
  </si>
  <si>
    <t>Si valor del tag es diferente 'false' para 'Código de motivo de descuento' igual a "02" y "03"</t>
  </si>
  <si>
    <t>Matrícula de la embarcación pesquera
Nombre de la embarcación pesquera
Descripción del tipo de la especie vendida
Lugar de descarga</t>
  </si>
  <si>
    <t>Catálogo
055</t>
  </si>
  <si>
    <t>an..200
an..20
an1
an6
an..200
an6
an..200
an..100</t>
  </si>
  <si>
    <t xml:space="preserve">
(Catálogo N.° 06)
(Catálogo N.° 13)
(Catálogo N.° 13)</t>
  </si>
  <si>
    <t>/Invoice/cac:InvoiceLine/cac:Item/cac:AdditionalItemProperty/cbc:Value (Fecha del otorgamiento del crédito)</t>
  </si>
  <si>
    <t>/Invoice/cac:InvoiceLine/cac:Item/cac:AdditionalItemProperty/cbc:Value (Tipo de préstamo)</t>
  </si>
  <si>
    <t>/Invoice/cac:InvoiceLine/cac:Item/cac:AdditionalItemProperty/cbc:Value (Partida Registral)</t>
  </si>
  <si>
    <t>/Invoice/cac:InvoiceLine/cac:Item/cac:AdditionalItemProperty/cbc:Value (Indicador de primera vivienda)</t>
  </si>
  <si>
    <t>/Invoice/cac:InvoiceLine/cac:Item/cac:AdditionalItemProperty/cbc:Value (Dirección - Código de ubigeo)</t>
  </si>
  <si>
    <t>/Invoice/cac:InvoiceLine/cac:Item/cac:AdditionalItemProperty/cbc:Value (Dirección - Dirección completa y detallada)</t>
  </si>
  <si>
    <t>an..25
an..25
an..30
an..30</t>
  </si>
  <si>
    <t>Matrícula de la embarcación pesquera
Nombre de la embarcación pesquera
Descripción del tipo de la especie vendida
Lugar de descarga</t>
  </si>
  <si>
    <t xml:space="preserve">Si 'Código de tipo de nota de crédito' es diferente de '10' y 'Tipo de documento que modifica' es '01' o '03' y 'Serie del documento que modifica' empieza con número, el Tag UBL no se encuentra en el listado
</t>
  </si>
  <si>
    <t xml:space="preserve">Tarifas reguladas </t>
  </si>
  <si>
    <t>RS N° 013-2019 -DAE 
Se agrega Tipo de documento 30, 34 y 42
Se retira Tipo de documento 14 y serie S</t>
  </si>
  <si>
    <t>RS N° 013-2019 -DAE
Se agrega Tipo de documento 30, 34 y 42
Se retira Tipo de documento 14 y serie S</t>
  </si>
  <si>
    <t xml:space="preserve">RS N° 013-2019 -DAE
Se agrega el tipo de documento 30, 34 y 42
</t>
  </si>
  <si>
    <t>Se retira serie que empieza con S como serie válida</t>
  </si>
  <si>
    <t xml:space="preserve">El valor ingresado como Tipo de documento de identidad del que envía el CPE (emisor o PSE) es incorrecto
</t>
  </si>
  <si>
    <t>No existe el atributo schemeID</t>
  </si>
  <si>
    <t xml:space="preserve">El valor del atributo es diferente de '6'
</t>
  </si>
  <si>
    <t>No existe el tag o es vacío</t>
  </si>
  <si>
    <t xml:space="preserve">El valor del tag tiene más de 250 caracteres
</t>
  </si>
  <si>
    <t>El valor del tag no cumple con el formato de numérico de 4 dígitos</t>
  </si>
  <si>
    <t>El formato del tag es diferente de numérico de 11 dígitos</t>
  </si>
  <si>
    <t>El número de RUC no corresponde a un OSE registrado en el padrón</t>
  </si>
  <si>
    <t>El valor del atributo es diferente de "PE:SUNAT"</t>
  </si>
  <si>
    <t>El valor del tag es diferente de '0' (Valor fijo: '0', indica que el documento electrónico fue aceptado)</t>
  </si>
  <si>
    <t>Valor no corresponde con el consignado en el comprobante</t>
  </si>
  <si>
    <t>El formato del tag es diferente de alfanumérico de hasta 15 caracteres</t>
  </si>
  <si>
    <t>El valor del tag no cumple con el formato de mínimo 3 caracteres y hasta una longitud máxima de 250 caracteres</t>
  </si>
  <si>
    <t>Existe más de un tag  cac:DocumentReference</t>
  </si>
  <si>
    <t>El tag es vacío</t>
  </si>
  <si>
    <t>El valor del tag no cumple con el formato YYYY-MM-DD</t>
  </si>
  <si>
    <t xml:space="preserve">El valor del tag no cumple con el formato &lt;Serie&gt;-&lt;Número&gt;
</t>
  </si>
  <si>
    <t>El valor del tag no cumple con el formato</t>
  </si>
  <si>
    <t>El valor del tag no corresponde a un tipo de comprobante válido</t>
  </si>
  <si>
    <t>No existe el atributo schemeID o es vacío</t>
  </si>
  <si>
    <t>El valor del atributo es diferente de "urn:pe:gob:sunat:cpe:see:gem:catalogos:catalogo6"</t>
  </si>
  <si>
    <t>El valor del atributo es diferente de "urn:pe:gob:sunat:cpe:see:gem:codigos:codigoretorno"</t>
  </si>
  <si>
    <t>Si existe más de un tag</t>
  </si>
  <si>
    <t>Si existe el 'Código de observación' (cbc:Status ReasonCode) y no existe el tag o es vacío</t>
  </si>
  <si>
    <t>Si existe el 'Código de observación' (cbc:Status ReasonCode) y no existe el atributo o es vacío</t>
  </si>
  <si>
    <t>Si existe el 'Código de observación' (cbc:Status ReasonCode) y el valor del tag contiene más de 1000 caracteres</t>
  </si>
  <si>
    <t>El valor del tag es diferente de "2.1"</t>
  </si>
  <si>
    <t>El valor del tag es diferente de "1.0"</t>
  </si>
  <si>
    <t>El valor del tag es vacío</t>
  </si>
  <si>
    <t>El valor del tag no cumple con:
Estructura: 8-4-4-4-12 (hexadecimal)</t>
  </si>
  <si>
    <t xml:space="preserve">El valor del atributo es  diferente al catálogo y guion "-"
</t>
  </si>
  <si>
    <t xml:space="preserve">El valor del atributo es  diferente al catálogo </t>
  </si>
  <si>
    <t xml:space="preserve">El formato del tag es diferente de YYYY-MM-DD
</t>
  </si>
  <si>
    <t>La fecha de recepcion del comprobante por ose es mayor a la fecha de recepcion de SUNAT</t>
  </si>
  <si>
    <t>El PSE informado no se encuentra vinculado con el  emisor del comprobante en la fecha de comprobación.</t>
  </si>
  <si>
    <t>Validar solo si el envío es realizado por un PSE:
El PSE no se encuentra vinculado al Emisor del comprobante, a la fecha de comprobación</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</si>
  <si>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</si>
  <si>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</si>
  <si>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</si>
  <si>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El certificado digital con el que se firma el CDR OSE no corresponde al RUC del OSE</t>
  </si>
  <si>
    <t xml:space="preserve">El XML no contiene el tag o no existe información de la Descripción de la observación
</t>
  </si>
  <si>
    <t>Fecha de emisión del resumen</t>
  </si>
  <si>
    <t>Tipo de resumen</t>
  </si>
  <si>
    <t>Hash del resumen</t>
  </si>
  <si>
    <t>Valor no corresponde con el consignado en el resumen</t>
  </si>
  <si>
    <t xml:space="preserve">El valor del tag no cumple con el formato establecido
</t>
  </si>
  <si>
    <t>El valor del tag es mayor a la fecha de recepción en SUNAT</t>
  </si>
  <si>
    <t>Si valor del tag es diferente de 'true' para 'Código de motivo de cargo' igual a "47" y "54"</t>
  </si>
  <si>
    <t>Si valor del tag es diferente 'false' para 'Código de motivo de descuento' igual a "00" y "07"</t>
  </si>
  <si>
    <t>El valor del tag es diferente de "00", "07", "47" y "54"</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</si>
  <si>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</si>
  <si>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Factor de aportación - Decreto de urgencia N. 010-2004</t>
  </si>
  <si>
    <t>Factor de compensación - Decreto de urgencia N. 010-2004</t>
  </si>
  <si>
    <t>37-A</t>
  </si>
  <si>
    <t>44
45</t>
  </si>
  <si>
    <t>46
47</t>
  </si>
  <si>
    <t>48
49
49-A</t>
  </si>
  <si>
    <t>Datos del transportista contratante  
- tipo y número de documento de identidad</t>
  </si>
  <si>
    <t>95
96
97
98
99
100
101</t>
  </si>
  <si>
    <t>107
108
109
110</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</si>
  <si>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</si>
  <si>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</si>
  <si>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129
130
131
132
133</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</si>
  <si>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</si>
  <si>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 xml:space="preserve">an..20
an1
an2
an..200
an2
</t>
  </si>
  <si>
    <t xml:space="preserve">
(Catálogo N.° 06)
(Catálogo N.° 04)
(Catálogo N.° 04)</t>
  </si>
  <si>
    <t>134
135
136
137</t>
  </si>
  <si>
    <t xml:space="preserve">139
140
141
142
</t>
  </si>
  <si>
    <t>143
144
145
146</t>
  </si>
  <si>
    <t>147
148</t>
  </si>
  <si>
    <t>151
152
153
154
155</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</si>
  <si>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</si>
  <si>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</si>
  <si>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</si>
  <si>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Número de póliza
Tipo de seguro
Suma asegurada / alcance de cobertura o monto</t>
  </si>
  <si>
    <t>/Invoice/cac:InvoiceLine/cac:Item/cac:AdditionalItemProperty/cbc:Value (Numero de póliza)</t>
  </si>
  <si>
    <t>/Invoice/cac:InvoiceLine/cac:Item/cac:AdditionalItemProperty/cbc:Value (Tipo de seguro)</t>
  </si>
  <si>
    <t>/Invoice/cac:InvoiceLine/cac:Item/cac:AdditionalItemProperty/cbc:Value (Suma asegurada / alcance de cobertura o monto)</t>
  </si>
  <si>
    <t>Fecha de inicio de vigencia de cobertura
Fecha de término de vigencia de cobertura</t>
  </si>
  <si>
    <t>/Invoice/cac:InvoiceLine/cac:Item/cac:AdditionalItemProperty/cac:UsabilityPeriod/cbc:StartDate (Fecha de inicio de vigencia)</t>
  </si>
  <si>
    <t>/Invoice/cac:InvoiceLine/cac:Item/cac:AdditionalItemProperty/cac:UsabilityPeriod/cbc:EndDate (Fecha de término de vigencia)</t>
  </si>
  <si>
    <t>Información adicional  a nivel de ítem - comprobante emitido por empresas de seguros</t>
  </si>
  <si>
    <t xml:space="preserve">169
170
171
</t>
  </si>
  <si>
    <t>/Invoice/cac:InvoiceLine/cac:Item/cac:AdditionalItemProperty/cbc:Value (Dirección - Urbanización)</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</si>
  <si>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</si>
  <si>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</si>
  <si>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</si>
  <si>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/Invoice/cac:InvoiceLine/cac:Item/cac:AdditionalItemProperty/cbc:Value (Monto del crédito otorgado)</t>
  </si>
  <si>
    <t xml:space="preserve">Información adicional  a nivel de ítem -  comprobante emitido por empresas financieras </t>
  </si>
  <si>
    <t>/Invoice/cac:InvoiceLine/cac:Item/cac:AdditionalItemProperty/cbc:Value (Número de Contrato)</t>
  </si>
  <si>
    <t>Número  de contrato
Fecha del otorgamiento del crédito
Tipo de préstamo
Partida registral
Indicador de primera vivienda
Dirección completa del predio
Monto del crédito otorgado (capital)</t>
  </si>
  <si>
    <t xml:space="preserve">127
128
129
</t>
  </si>
  <si>
    <t xml:space="preserve">130
131
</t>
  </si>
  <si>
    <t xml:space="preserve">/Invoice/cac:InvoiceLine/cac:Item/cac:AdditionalItemProperty/cbc:Value (Número de contrato)
</t>
  </si>
  <si>
    <t>/CreditNote/cac:CreditNoteLine/cac:Item/cac:AdditionalItemProperty/cbc:Value (N° de Contrato)</t>
  </si>
  <si>
    <t>/CreditNote/cac:CreditNoteLine/cac:Item/cac:AdditionalItemProperty/cbc:Value (Fecha del otorgamiento del crédito)</t>
  </si>
  <si>
    <t>/CreditNote/cac:CreditNoteLine/cac:Item/cac:AdditionalItemProperty/cbc:Value (Código del tipo de préstamo)</t>
  </si>
  <si>
    <t>/CreditNote/cac:CreditNoteLine/cac:Item/cac:AdditionalItemProperty/cbc:Value (Número de la Partida Registral)</t>
  </si>
  <si>
    <t>/CreditNote/cac:CreditNoteLine/cac:Item/cac:AdditionalItemProperty/cbc:Value (Código de indicador de primera vivienda)</t>
  </si>
  <si>
    <t>/CreditNote/cac:CreditNoteLine/cac:Item/cac:AdditionalItemProperty/cbc:Value (Dirección - Código de ubigeo)</t>
  </si>
  <si>
    <t>/CreditNote/cac:CreditNoteLine/cac:Item/cac:AdditionalItemProperty/cbc:Value (Dirección - Dirección completa y detallada)</t>
  </si>
  <si>
    <t>/CreditNote/cac:CreditNoteLine/cac:Item/cac:AdditionalItemProperty/cbc:Value (Dirección - Urbanización)</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</si>
  <si>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</si>
  <si>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</si>
  <si>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</si>
  <si>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 xml:space="preserve">
</t>
  </si>
  <si>
    <t>/CreditNote/cac:CreditNoteLine/cac:Item/cac:AdditionalItemProperty/cbc:Value (Monto del crédito otorgado)</t>
  </si>
  <si>
    <t>51
52
53
54
55
56
57</t>
  </si>
  <si>
    <t>N° de Contrato
Fecha del otorgamiento del crédito
Tipo de préstamo
Partida regsitral
Indicador de primera vivienda
Dirección completa del predio
Monto del crédito otorgado (capital)</t>
  </si>
  <si>
    <t xml:space="preserve">56
57
58
</t>
  </si>
  <si>
    <t>/CreditNote/cac:CreditNoteLine/cac:Item/cac:AdditionalItemProperty/cbc:Value (Numero de póliza)</t>
  </si>
  <si>
    <t>/CreditNote/cac:CreditNoteLine/cac:Item/cac:AdditionalItemProperty/cbc:Value (Tipo de seguro)</t>
  </si>
  <si>
    <t>/CreditNote/cac:CreditNoteLine/cac:Item/cac:AdditionalItemProperty/cbc:Value (Suma asegurada / alcance de cobertura o monto)</t>
  </si>
  <si>
    <t>/CreditNote/cac:CreditNoteLine/cac:Item/cac:AdditionalItemProperty/cac:UsabilityPeriod/cbc:StartDate (Fecha de inicio de vigencia)</t>
  </si>
  <si>
    <t>/CreditNote/cac:CreditNoteLine/cac:Item/cac:AdditionalItemProperty/cac:UsabilityPeriod/cbc:EndDate (Fecha de término de vigencia)</t>
  </si>
  <si>
    <t xml:space="preserve">58
59
60
</t>
  </si>
  <si>
    <t xml:space="preserve">120
121
122
123
124
125
126
</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</si>
  <si>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</si>
  <si>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</si>
  <si>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</si>
  <si>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</si>
  <si>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</si>
  <si>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</si>
  <si>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</si>
  <si>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</si>
  <si>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</si>
  <si>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</si>
  <si>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</si>
  <si>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</si>
  <si>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</si>
  <si>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</si>
  <si>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</si>
  <si>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/DebitNote/cac:DebitNoteLine/cac:Item/cac:AdditionalItemProperty/cac:UsabilityPeriod/cbc:StartDate (Fecha de inicio de vigencia)</t>
  </si>
  <si>
    <t>/DebitNote/cac:DebitNoteLine/cac:Item/cac:AdditionalItemProperty/cac:UsabilityPeriod/cbc:EndDate (Fecha de término de vigencia)</t>
  </si>
  <si>
    <t>49
50
51
52
53
54
55</t>
  </si>
  <si>
    <t>Número de Contrato
Fecha del otorgamiento del crédito
Tipo de préstamo
Partida registral
Indicador de primera vivienda
Dirección completa del predio
Monto del crédito otorgado (capital)</t>
  </si>
  <si>
    <t xml:space="preserve">RS-252-2019:
Se agrega los tags para declarar la Información adicional  a nivel de ítem -  comprobante emitido por empresas financieras 
</t>
  </si>
  <si>
    <t>FAC, NC y ND</t>
  </si>
  <si>
    <t xml:space="preserve">RS-252-2019:
Se agrega los tags para declarar la "Información adicional a nivel de ítem - comprobante emitido por empresas del sistema de seguros"
</t>
  </si>
  <si>
    <t>RS N° 252-2019:
Operaciones para operaciones no gravadas</t>
  </si>
  <si>
    <t xml:space="preserve">RS N° 252-2019:
Se reubica y cambia de nombre al rubro: "Información adicional a nivel de ítem - gastos por intereses de créditos hipotecarios"
Nuevo nombre es:
"Información adicional  a nivel de ítem -  comprobante emitido por empresas financieras" 
</t>
  </si>
  <si>
    <t xml:space="preserve">RS N° 252-2019:
Se agrega el campo "Monto del crédito otorgado (capital)" en el rubro "Información adicional  a nivel de ítem -  comprobante emitido por empresas financieras" 
</t>
  </si>
  <si>
    <t xml:space="preserve">RS N° 244-2019 - Liquidación de Compra:
Se incluye:
- Deducción de Retención de renta por anticipos
</t>
  </si>
  <si>
    <t>RS N° 244-2019 - Liquidación de Compra:
Se incluye nuevo catálogo: Tipos de dirección.</t>
  </si>
  <si>
    <t xml:space="preserve">RS N° 244-2019 - Liquidación de Compra:
Se agrega la hoja de Liquidación de compra. Este comprobante no se recibe por SEE-OSE.  </t>
  </si>
  <si>
    <t xml:space="preserve">RS N° 244-2019 - Liquidación de Compra:
Se agregan validaciones por Liquidación de compra. Estas validaciones no aplican para SEE-OSE.  </t>
  </si>
  <si>
    <t xml:space="preserve">DAE-Operador:
Se agrega códigos 07 y 54 : Factor de aportación/compensación Decreto de urgencia N. 010-2004 </t>
  </si>
  <si>
    <t xml:space="preserve">RS N° 013-2019 -DAE:
Se agregan dos hojas nuevas: DAE-Operador y DAE-Adquirente
</t>
  </si>
  <si>
    <t>Para mantener la estructura del archivo, se enviará con cero (0) este campo</t>
  </si>
  <si>
    <t xml:space="preserve">Para mantener la estructura del archivo, se enviará con valor vacío este campo </t>
  </si>
  <si>
    <t>CDR-OSE-Comprobante
y
CDR-OSE-Resumen</t>
  </si>
  <si>
    <t>ERR-2855, ERR-2856 y ERR-2857</t>
  </si>
  <si>
    <t>Se pasa a OBSERVACION y se alinea con el CDR-OSE-Comprobante
Cambio solo en el receptor de SUNAT-OSE.</t>
  </si>
  <si>
    <t>No existe el atributo del Tag UBL o es vacío</t>
  </si>
  <si>
    <t>Se retira 14 Servicios públicos y se agrega 04, 30, 34 y 42</t>
  </si>
  <si>
    <t xml:space="preserve">DAE-OP  </t>
  </si>
  <si>
    <t>ERR-2337</t>
  </si>
  <si>
    <t>Se agrega la especificación del  atributo de la moneda con su validación</t>
  </si>
  <si>
    <t>ERR-2014</t>
  </si>
  <si>
    <t>DAE-AD</t>
  </si>
  <si>
    <t>Se agrega la verificación de la condición de vacío</t>
  </si>
  <si>
    <t>DAE-OP</t>
  </si>
  <si>
    <t>Unidad de medida por ítem
Descripción del bien</t>
  </si>
  <si>
    <t>ERR-2883 y ERR-2026</t>
  </si>
  <si>
    <t>ERR-2119, ERR-2120, ERR-2121, ERR-3209 y OBS-2404</t>
  </si>
  <si>
    <t>Si el "Tipo de documento" es '30' o '34' o '42' y "Serie del documento de baja" empieza con "F", la fecha de emisión del comprobante en el listado es diferente a la "Fecha de generación del documento dado de baja"</t>
  </si>
  <si>
    <t>ERR-2375</t>
  </si>
  <si>
    <t xml:space="preserve">Se agrega validación para los casos de  documentos 30, 34, y 42
</t>
  </si>
  <si>
    <t>ERR-2037</t>
  </si>
  <si>
    <t>Si  'Código de tipo de nota de crédito' es '12' (IVAP) y existe un 'Código de tributo' (cbc:ID) con valor '9995' o '9997' o '9998' a nivel global con 'Total valor de venta' (cbc:TaxableAmount)  mayor a cero</t>
  </si>
  <si>
    <t>Si  'Código de tipo de nota de crédito' es '11' (Exportación) y existe un 'Código de tributo' (cbc:ID) con valor '9997' o '9998' a nivel global con 'Total valor de venta' (cbc:TaxableAmount)  mayor a cero</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</si>
  <si>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</si>
  <si>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</si>
  <si>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 xml:space="preserve">Leyendas
</t>
  </si>
  <si>
    <t>Se cambia código ERR-3014 por OBS-4362</t>
  </si>
  <si>
    <t>ERR-3014 y OBS-4362</t>
  </si>
  <si>
    <t>OBS-4361</t>
  </si>
  <si>
    <t>ERR-4362</t>
  </si>
  <si>
    <t>Se cambia código ERR-4362 por OBS-4362</t>
  </si>
  <si>
    <t>Se cambia código OBS-4361 por ERR-3027</t>
  </si>
  <si>
    <t>Para el caso donde existe IVAP, se retira de la fórmula la 'Sumatoria ISC'</t>
  </si>
  <si>
    <t>4211</t>
  </si>
  <si>
    <t>El importe del campo /cac:LegalMonetaryTotal/cbc:TaxInclusiveAmount no coincide con el valor calculado</t>
  </si>
  <si>
    <t>AT2</t>
  </si>
  <si>
    <t xml:space="preserve">BT5B </t>
  </si>
  <si>
    <t>L016</t>
  </si>
  <si>
    <t>BT5C</t>
  </si>
  <si>
    <t>L017</t>
  </si>
  <si>
    <t>MT2L</t>
  </si>
  <si>
    <t>L018</t>
  </si>
  <si>
    <t>MT2L_1 a MT2L21</t>
  </si>
  <si>
    <t>L019</t>
  </si>
  <si>
    <t>MT2A a MT2Z</t>
  </si>
  <si>
    <t>L020</t>
  </si>
  <si>
    <t xml:space="preserve">AT1 </t>
  </si>
  <si>
    <t>L021</t>
  </si>
  <si>
    <t>MT1</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</si>
  <si>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</si>
  <si>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</si>
  <si>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</si>
  <si>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</si>
  <si>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</si>
  <si>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</si>
  <si>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</si>
  <si>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</si>
  <si>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</si>
  <si>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</si>
  <si>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</si>
  <si>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</si>
  <si>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</si>
  <si>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</si>
  <si>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</si>
  <si>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</si>
  <si>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</si>
  <si>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</si>
  <si>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</si>
  <si>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</si>
  <si>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</si>
  <si>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</si>
  <si>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</si>
  <si>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</si>
  <si>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</si>
  <si>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documento que se modifica es una factura (Tipo de documento que modifica es '01'), el formato del Tag UBL es diferente a:
- [F][A-Z0-9]{3}-[0-9]{1,8}
- (E001)-[0-9]{1,8}
- [0-9]{1,4}-[0-9]{1,8}</t>
  </si>
  <si>
    <t>Si documento que se modifica es una boleta (Tipo de documento que modifica es '03'), el formato del Tag UBL es diferente a:
- [B][A-Z0-9]{3}-[0-9]{1,8}
- (EB01)-[0-9]{1,8}
- [0-9]{1,4}-[0-9]{1,8}</t>
  </si>
  <si>
    <t>Si 'Código de tipo de nota de crédito' es diferente de '10' y 'Tipo de documento que modifica' es '01' o '03' o '30' o '34' o '42' y 'Serie del documento que modifica' empieza con B o F o E, el Tag UBL se encuentra en el listado con estado 'Anulado'</t>
  </si>
  <si>
    <t>Si 'Código de tipo de nota de crédito' es diferente de '10' y 'Tipo de documento que modifica' es '01' o '03' o '30' o '34' o '42' y 'Serie del documento que modifica' empieza con B o F o E, el Tag UBL no se encuentra en el listado</t>
  </si>
  <si>
    <t>ERR-2922</t>
  </si>
  <si>
    <t>ERR-2116, ERR-2399, ERR-2594</t>
  </si>
  <si>
    <t>Se desdobla la validación para verificar cuando el tipo de nota es '10'. Cuando es tipo '10' se permite que el tipo de documento modificado sea vacío o guion.
También se afina la lista de tipos de documentos modificados.</t>
  </si>
  <si>
    <t>Se validará para el caso de tipo de nota 10-Otros de acuerdo a la serie de la nota</t>
  </si>
  <si>
    <t>Si la nota débito modifica a una boleta de venta (tipo de comprobante '03'), y el formato del Tag UBL es diferente a:
- [B][A-Z0-9]{3}-[0-9]{1,8}
- (EB01)-[0-9]{1,8}
- [0-9]{1,4}-[0-9]{1,8}</t>
  </si>
  <si>
    <t xml:space="preserve">Se elimina la condición de que la validación solo aplique para los casos que el tipo de nota sea diferente de 10, y se reagrupa en  tres grupos de formatos que debe cumplir la serie y número </t>
  </si>
  <si>
    <t>Si la nota débito modifica a una factura (tipo de comprobante '01'), el formato del Tag UBL es diferente a:
- [F][A-Z0-9]{3}-[0-9]{1,8}
- (E001)-[0-9]{1,8}
- [0-9]{1,4}-[0-9]{1,8}</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</si>
  <si>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</si>
  <si>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</si>
  <si>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</si>
  <si>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</si>
  <si>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</si>
  <si>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</si>
  <si>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Si "Tipo de documento" es '07' o '08' y 'Tipo de operación' es diferente de '3', el valor del Tag UBL es diferente a '03', '12', '16' y '55'</t>
  </si>
  <si>
    <t>Si 'Código de tipo de nota de débito' es diferente de '03' (Penalidades/ otros conceptos) y la Serie del comprobante empieza con "B", el Tag UBL es diferente de '03', '12', '16' y '55'</t>
  </si>
  <si>
    <t>Si 'Código de tipo de nota de débito' es igual a '03' (Penalidades/ otros conceptos) y la Serie del comprobante empieza con "B", el Tag UBL es diferente de  '03', '12', '16', '55', vacío y guion ('-')</t>
  </si>
  <si>
    <t>Si 'Código de tipo de nota de crédito' es diferente de '10' (Otros conceptos) y la Serie del comprobante empieza con 'B', el Tag UBL es diferente de '03', '12', '16' y '55'</t>
  </si>
  <si>
    <t>Si 'Código de tipo de nota de crédito' es igual a '10' (Otros conceptos) y la Serie del comprobante empieza con 'B', el Tag UBL es diferente de '03', '12', '16', '55', vacío y guion ('-')</t>
  </si>
  <si>
    <t>OBS-4303 y OBS-4305</t>
  </si>
  <si>
    <t>Se modifica el cálculo del 'Monto base' y 'Sumatoria de ISC' para que no se considere las líneas que corresponden a operaciones gratuitas al IGV</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</si>
  <si>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</si>
  <si>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</si>
  <si>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OBS-4345 y OBS-4346</t>
  </si>
  <si>
    <t>Se modifica el cálculo del 'Monto base' y el 'Importe de la retención' para que no se considere las líneas que corresponden a operaciones gratuitas al IGV</t>
  </si>
  <si>
    <t>Si 'Tipo de comprobante que modifica' es vacío o guion, el formato del Tag UBL es diferente a:
- [a-zA-Z0-9-]{1,20}-[a-zA-Z0-9-]{1,20}
- Vacio</t>
  </si>
  <si>
    <t>Si la nota de crédito modifica un Documento autorizado (tipo de comprobante '05', '06', '12', '13', '15', '16', '18', '21', '28', '30', '34', '37', '42', '43', '45', '55', '11', '17', '23', '24', '56'), el formato del Tag UBL es diferente a:
- [a-zA-Z0-9-]{1,20}-[a-zA-Z0-9-]{1,20}</t>
  </si>
  <si>
    <t>Si 'Código de tipo de nota de crédito' es diferente de '10' (Otros conceptos) y  la Serie del comprobante empieza con 'F', el Tag UBL es diferente de  '01', '05', '06', '12', '13', '15', '16', '18', '21', '28', '30', '34', '37', '42', '43', '45', '55', '11', '17', '23', '24' y '56'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</si>
  <si>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</si>
  <si>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número, el Tag UBL es diferente de '01', '03', '05', '06', '12', '13', '15', '16', '18', '21', '28', '30', '34', '37', '42', '43', '45', '55', '11', '17', '23', '24' y '56'</t>
  </si>
  <si>
    <t>Si 'Código de tipo de nota de crédito' es igual a '10' (Otros conceptos) y  la Serie del comprobante empieza con número, el Tag UBL es diferente de '01', '03', '05', '06', '12', '13', '15', '16', '18', '21', '28', '30', '34', '37', '42', '43', '45', '55', '11', '17', '23', '24', '56', vacío y guion ('-')</t>
  </si>
  <si>
    <t xml:space="preserve">Si la nota de débito modifica un Documento autorizado (tipo de comprobante '05', '06', '12', '13', '15', '16', '18', '21', '28', '30', '34', '37', '42', '43', '45', '55', '11', '17', '23', '24', '56'), el formato del Tag UBL es diferente a:
- [a-zA-Z0-9-]{1,20}-[a-zA-Z0-9-]{1,20}
</t>
  </si>
  <si>
    <t>Si 'Código de tipo de nota de débito' es diferente de '03' (Penalidades/ otros conceptos) y la Serie del comprobante empieza con 'F', el Tag UBL es diferente de  '01', '05', '06', '12', '13', '15', '16', '18', '21', '28', '30', '34', '37', '42', '43', '45', '55', '11', '17', '23', '24' y '56'</t>
  </si>
  <si>
    <t>Si 'Código de tipo de nota de débito' es igual a '03' (Otros conceptos) y la Serie del comprobante empieza con 'F', el Tag UBL es diferente de '01', '05', '06', '12', '13', '15', '16', '18', '21', '28', '30', '34', '37', '42', '43', '45', '55', '11', '17', '23', '24', '56', vacío y guion ('-')</t>
  </si>
  <si>
    <t>Si 'Código de tipo de nota de débito' es igual a '03' (Penalidades/ otros conceptos) y la Serie del comprobante empieza con número, el Tag UBL es diferente de '01', '05', '03', '06', '12', '13', '15', '16', '18', '21', '28', '30', '34', '37', '42', '43', '45', '55', '11', '17', '23', '24', '56', vacío y guion ('-')</t>
  </si>
  <si>
    <t xml:space="preserve">Si existe el "Número de otro documento relacionado", el formato del Tag UBL es diferente de '02', '03', '04', '05', '06', '07', '08', '09', '99' </t>
  </si>
  <si>
    <t>Se redefine los tipos de documentos permitidos</t>
  </si>
  <si>
    <t xml:space="preserve">Si existe el "Número de otro documento relacionado", el formato del Tag UBL es diferente de  '02', '03', '04', '05', '08', '09', '99' </t>
  </si>
  <si>
    <t>El valor del Tag UBL es diferente de '01', '04', '05', '99'</t>
  </si>
  <si>
    <t>El valor del Tag UBL es diferente de '04', '05' y '99'</t>
  </si>
  <si>
    <t>Si existe el tag, el valor del Tag UBL es diferente de '10' y '99'</t>
  </si>
  <si>
    <t>FAC, BOL, NC, ND y LC</t>
  </si>
  <si>
    <t>Se retira "igual" de la condición</t>
  </si>
  <si>
    <t>Se incorpora validación de obligatoriedad de informar el documento afectado por la nota</t>
  </si>
  <si>
    <t>Si 'Código de tipo de nota de crédito' es diferente de '10-Otros', y no existe un tag /CreditNote/cac:BillingReference/cac:InvoiceDocumentReference</t>
  </si>
  <si>
    <t>Si 'Código de tipo de nota de débito' es diferente de '03-Penalidades', y no existe un tag /DebitNote/cac:BillingReference/cac:InvoiceDocumentReference</t>
  </si>
  <si>
    <t>ERR-2314 y OBS-4203</t>
  </si>
  <si>
    <t>Se cambia código OBS-2314 por OBS-4203</t>
  </si>
  <si>
    <t>Se cambia código ERR-2314 por OBS-4203</t>
  </si>
  <si>
    <t>Resumen de reversión</t>
  </si>
  <si>
    <t>ERR-0154 y ERR-1034</t>
  </si>
  <si>
    <t>Se cambia código ERR-0154 por ERR-1034</t>
  </si>
  <si>
    <t>4203</t>
  </si>
  <si>
    <t>OBS-2314 y OBS-4203</t>
  </si>
  <si>
    <t>2595</t>
  </si>
  <si>
    <t>2596</t>
  </si>
  <si>
    <t>2597</t>
  </si>
  <si>
    <t>Falta consignar informacion del CUSPP</t>
  </si>
  <si>
    <t>Falta consignar informacion del Periodo</t>
  </si>
  <si>
    <t>Falta consignar información del monto de interes moratorio</t>
  </si>
  <si>
    <t>F</t>
  </si>
  <si>
    <t>Permiso Temporal de Permanencia - PTP</t>
  </si>
  <si>
    <t>Si "Tipo de documento que modifica" es '12', '16' o '55' y 'Tipo de operación' es diferente de '3', el formato del Tag UBL es diferente a:
- [a-zA-Z0-9-]{1,20}-[a-zA-Z0-9-]{1,20}</t>
  </si>
  <si>
    <t>Si "Tipo de documento que modifica" es '03' y 'Tipo de operación' es diferente de '3', el formato del Tag UBL es diferente a:
- ([B][A-Z0-9]{3})-(?!0+$)([0-9]{1,8})
- (EB01)-[0-9]{1,8}
- [0-9]{1,4}-[0-9]{1,8}</t>
  </si>
  <si>
    <t>Se ajusta los formatos por los tipos 16 y 55</t>
  </si>
  <si>
    <t>Se pasa a Mandatorio dato del banco. Campo obligatorio por UBL</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</si>
  <si>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</si>
  <si>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Para Factura, Boleta, Notas y DAE-Operador y DAE-Adquirente:
- La fecha de recepción es menor a la fecha de emisión del comprobante enviado menos dos días
Para resto de documentos:
- La fecha de recepción es menor a la fecha de emisión del comprobante enviado</t>
  </si>
  <si>
    <t>/Invoice/cac:InvoiceLine/cac:AllowanceCharge/cbc:MultiplierFactorNumeric (Factor de cargo/descuento)</t>
  </si>
  <si>
    <t xml:space="preserve">                                                                     </t>
  </si>
  <si>
    <t xml:space="preserve">Se corrige la redacción, para que indique la condición es "diferente de 03". </t>
  </si>
  <si>
    <t>Si 'Código de tipo de nota de débito' es diferente de '03' (Penalidades/ otros conceptos) y la Serie del comprobante empieza con número, el Tag UBL es diferente de  '01', '05', '03', '06', '12', '13', '15', '16', '18', '21', '28', '30', '34', '37', '42', '43', '45', '55', '11', '17', '23', '24' y '56'</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</si>
  <si>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</si>
  <si>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</si>
  <si>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Se ajusta la condición de afectación al IVAP para que aplique la validación y se dejan solo dos validaciones</t>
  </si>
  <si>
    <t>La validación no aplica si el tipo de documento modificado por la nota es 30 o 42</t>
  </si>
  <si>
    <t>Si 'Tipo de documento que modifica' es diferente de '30' y '42', y la 'Afectación al IGV o IVAP' es '10','11', '12', '13', '14', '15', '16' o '17', el valor del tag es diferente a la tasa del tributo por el monto base IGV/IVAP de la línea (con una tolerancia + - 1)</t>
  </si>
  <si>
    <t>ERR-3103</t>
  </si>
  <si>
    <t>Afectación al IGV por ítem - Monto del tributo</t>
  </si>
  <si>
    <t>Validación es redundante con OBS-4305</t>
  </si>
  <si>
    <t>Sumatoria de ISC - Monto de la sumatoria</t>
  </si>
  <si>
    <t xml:space="preserve">ERR-2883  </t>
  </si>
  <si>
    <t>FAC, BOL y LC</t>
  </si>
  <si>
    <t>OBS-4157</t>
  </si>
  <si>
    <t>Si 'Modalidad de Transporte(FG Remitente)' es '01' y 'Información de vehículo principal - Número de placa' existe, no existe el Tag UBL o es vacío</t>
  </si>
  <si>
    <t>Si 'Modalidad de Transporte(FG Remitente)' es '02', no existe el Tag UBL o es vacío</t>
  </si>
  <si>
    <t>Si existe 'Código de motivo de traslado' y no existe 'Modalidad de Transporte (FG Remitente)', y no existe el Tag UBL o es vacío</t>
  </si>
  <si>
    <t>Si el Tag UBL existe, no existe el atributo del Tag UBL o es vacío</t>
  </si>
  <si>
    <t>ERR-2138</t>
  </si>
  <si>
    <t>ERR-2188</t>
  </si>
  <si>
    <t>OBS-4022, OBS-4023, OBS-4024, OBS-4244</t>
  </si>
  <si>
    <t>Se agrega la la condición de existencia del campo Total valor de venta de operaciones exoneradas</t>
  </si>
  <si>
    <t xml:space="preserve">Si existe 'Código de leyenda' igual a '2001', no existe el ‘Total valor de venta de operaciones exoneradas’ (cbc:TaxableAmount con 'Código de tributo' igual a '9997') o existe con valor igual a 0 (cero) </t>
  </si>
  <si>
    <t xml:space="preserve">Si existe 'Código de leyenda' igual a '2002', no existe el ‘Total valor de venta de operaciones exoneradas’ (cbc:TaxableAmount con 'Código de tributo' igual a '9997') o existe con valor igual a 0 (cero) </t>
  </si>
  <si>
    <t xml:space="preserve">Si existe 'Código de leyenda' igual a '2003', no existe el ‘Total valor de venta de operaciones exoneradas’ (cbc:TaxableAmount con 'Código de tributo' igual a '9997') o existe con valor igual a 0 (cero) </t>
  </si>
  <si>
    <t xml:space="preserve">Si existe 'Código de leyenda' igual a '2008', no existe el ‘Total valor de venta de operaciones exoneradas’ (cbc:TaxableAmount con 'Código de tributo' igual a '9997') o existe con valor igual a 0 (cero) </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</si>
  <si>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</si>
  <si>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OBS-4350</t>
  </si>
  <si>
    <t>Se permite espacio en blanco en el campo</t>
  </si>
  <si>
    <t>Se elimina validación porque es redundante</t>
  </si>
  <si>
    <t>Se verifica en caso exista más de un documento afectado por la nota, que todos los tipos de documento sean del mismo tipo</t>
  </si>
  <si>
    <t>Se valida que la fecha de emisión de la nota sea mayor o igual a la fecha de emisión del documento afectado</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</si>
  <si>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</si>
  <si>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Si existe más de un documento que se modifica (más de un cac:BillingReference), y no todos tienen el mismo 'Tipo de documento que modifica' (cbc:DocumentTypeCode)</t>
  </si>
  <si>
    <t>2884</t>
  </si>
  <si>
    <t>2885</t>
  </si>
  <si>
    <t>Los comprobantes modificados por la nota deben ser del mismo tipo</t>
  </si>
  <si>
    <t>La fecha de emisión de la nota debe ser mayor o igual a la fecha de emisión de los documentos que modifica</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</si>
  <si>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</si>
  <si>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OBS-4028</t>
  </si>
  <si>
    <t>Se valida que el monto total de la nota de crédito no sea mayor al monto del comprobante modificado</t>
  </si>
  <si>
    <t>De existir 'Código del concepto' igual a '7013', '7015' o '7016' y no existe el tag o es vacío.</t>
  </si>
  <si>
    <t>De existir 'Código del concepto' igual a '7014' y no existe el tag.</t>
  </si>
  <si>
    <t>Si el 'Código del concepto' es '7014' y el formato del tag es diferente de YYYY-MM-DD</t>
  </si>
  <si>
    <t>Si el 'Código del concepto' es '7014' y el tag existe, el formato del tag es diferente de YYYY-MM-DD</t>
  </si>
  <si>
    <t>Si 'Tipo de operación' es '2100' o '2101' o '2102' y no existe al menos una línea que contenga simultáneamente los códigos '7004', '7005' y '7012'</t>
  </si>
  <si>
    <t>3241</t>
  </si>
  <si>
    <t>3242</t>
  </si>
  <si>
    <t>3243</t>
  </si>
  <si>
    <t>Para el tipo de operación 2104 - Empresas del sistema de seguros, debe consignar Información adicional  a nivel de ítem</t>
  </si>
  <si>
    <t>Para el tipo de operación 2100, 2101 y 2102 (Creditos) debe consignar Numero de contrato, Fecha de otorgamiento y Monto del crédito otorgado (capital)</t>
  </si>
  <si>
    <t>4366</t>
  </si>
  <si>
    <t>Si el 'Código del concepto' es '7012' y el formato del Tag UBL es diferente de decimal (positivo mayor a cero) de 15 enteros y hasta 2 decimales</t>
  </si>
  <si>
    <t>Si el 'Código del concepto' es '7005' y el formato del tag es diferente de YYYY-MM-DD</t>
  </si>
  <si>
    <t>Si el 'Código del concepto' es '7013' y el valor del tag es diferente a alfanumérico de 1 hasta 50 caracteres (se considera cualquier carácter incluido espacio, no se permite ningún otro "whitespace character": salto de línea, tab, fin de línea, etc.)</t>
  </si>
  <si>
    <t>Si el 'Código del concepto' es '7016' y el formato del Tag UBL es diferente de decimal (positivo mayor a cero) de 15 enteros y hasta 2 decimales</t>
  </si>
  <si>
    <t>Si el 'Código del concepto' es '7004' y el valor del tag es diferente a alfanumérico de 3 hasta 50 caracteres (se considera cualquier carácter incluido espacio, no se permite ningún otro "whitespace character": salto de línea, tab, fin de línea, etc.)</t>
  </si>
  <si>
    <t>De existir 'Código del concepto' igual a '7001', '7002', '7003', '7004', '7005', '7006', '7007', '7008', '7009', '7010', '7011' o '7012' y no existe el tag o es vacío.</t>
  </si>
  <si>
    <t>De existir código de concepto igual a '7001', '7002', '7003', '7004', '7005', '7006', '7007', '7008', '7009', '7010', '7011' o '7012' y no existe el tag o es vacío.</t>
  </si>
  <si>
    <t>De existir 'Código del concepto' igual a '7004', '7005' o '7012' y no existe el tag o es vacío.</t>
  </si>
  <si>
    <t xml:space="preserve">Se agregan validaciones a la información adicional </t>
  </si>
  <si>
    <t>OBS-4235, ERR-3242, OBS-4252, OBS-4251, OBS-4253, ERR-3064, OBS-4280, ERR-3243
OBS-4366</t>
  </si>
  <si>
    <t>OBS-4235, OBS-4252, OBS-4251, OBS-4253, OBS-4280</t>
  </si>
  <si>
    <t>ERR-3064</t>
  </si>
  <si>
    <t>Se agrega la verificación del código de concepto '7012'</t>
  </si>
  <si>
    <t>ERR-3241</t>
  </si>
  <si>
    <t>OBS-4280</t>
  </si>
  <si>
    <t>Se agrega la verificación de formato para el código de concepto '7012'</t>
  </si>
  <si>
    <t xml:space="preserve">Se valida los campos adicionales obligatorios para los tipos de operación '2100', '2101' y '2102' </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</si>
  <si>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</si>
  <si>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</si>
  <si>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ERR-2884</t>
  </si>
  <si>
    <t>ERR-2885</t>
  </si>
  <si>
    <t>Solo se permite hasta 999 líneas</t>
  </si>
  <si>
    <t>ERR-2137</t>
  </si>
  <si>
    <t>Fecha de fin (fecha de solicitud de la baja)</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</si>
  <si>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</si>
  <si>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
La relación PSE y emisor, se considera vigente hasta el 7mo día calendario del mes siguiente de solicitado la baja.</t>
  </si>
  <si>
    <t xml:space="preserve">Se redefine la fecha hasta la cual se pueden recibir los comprobantes enviados por un PSE cuando el emisor revoca la autorización </t>
  </si>
  <si>
    <t>OBS-2873</t>
  </si>
  <si>
    <t xml:space="preserve">Se precisa la validación </t>
  </si>
  <si>
    <t xml:space="preserve">172
173
</t>
  </si>
  <si>
    <t>"FormaPago"</t>
  </si>
  <si>
    <t>"Contado"</t>
  </si>
  <si>
    <t>a7</t>
  </si>
  <si>
    <t>a9</t>
  </si>
  <si>
    <t>an15</t>
  </si>
  <si>
    <t>/Invoice/cac:PaymentTerms/cbc:Amount (Monto neto pendiente de pago)</t>
  </si>
  <si>
    <t>/Invoice/cac:PaymentTerms/cbc:PaymentMeansID (Identificador de la cuota)</t>
  </si>
  <si>
    <t>"Credito"</t>
  </si>
  <si>
    <t>an7</t>
  </si>
  <si>
    <t>62</t>
  </si>
  <si>
    <t>Retención del IGV</t>
  </si>
  <si>
    <t>"62"</t>
  </si>
  <si>
    <t>/Invoice/cac:AllowanceCharge/cbc:AllowanceChargeReasonCode (Código de motivo de cargo/descuento: Retención del IGV)</t>
  </si>
  <si>
    <t xml:space="preserve">Si existe más de un tag cac:PaymentTerms con cbc:ID 
igual a 'FormaPago' y con el mismo valor del tag cbc:PaymentMeansID (se repite) </t>
  </si>
  <si>
    <t>Cuota&lt;NNN&gt;
Ejemplo:
Cuota001
Cuota010</t>
  </si>
  <si>
    <t>Si existe un tag cac:PaymentTerms con cbc:ID 
igual a 'FormaPago' y con valor del tag con formato: Cuota[0-9]{3} y no existe un tag cac:PaymentTerms con cbc:ID igual a 'FormaPago' y con valor del tag igual a 'Credito'</t>
  </si>
  <si>
    <t>3244</t>
  </si>
  <si>
    <t>3245</t>
  </si>
  <si>
    <t>3246</t>
  </si>
  <si>
    <t>3247</t>
  </si>
  <si>
    <t>3248</t>
  </si>
  <si>
    <t>3249</t>
  </si>
  <si>
    <t>El Monto neto pendiente de pago no cumple el formato definido</t>
  </si>
  <si>
    <t>3250</t>
  </si>
  <si>
    <t>3251</t>
  </si>
  <si>
    <t>3252</t>
  </si>
  <si>
    <t>3253</t>
  </si>
  <si>
    <t>Si se consigna información de la cuota de pago, debe indicarse el monto de la cuota</t>
  </si>
  <si>
    <t>3254</t>
  </si>
  <si>
    <t>Si  'Código de tipo de nota de crédito' es '13' y no existe al menos un tag cac:PaymentTerms con cbc:ID igual a 'FormaPago'</t>
  </si>
  <si>
    <t xml:space="preserve">Si el 'Indicador' es 'FormaPago', el valor del tag es diferente de:
- Credito
- Cuota[0-9]{3}
</t>
  </si>
  <si>
    <t>3255</t>
  </si>
  <si>
    <t>Si el 'Indicador' es 'FormaPago' y no existe el tag UBL</t>
  </si>
  <si>
    <t>3256</t>
  </si>
  <si>
    <t>3257</t>
  </si>
  <si>
    <t>Si existe retencion de IGV en el comprobante, el receptor debe ser un Agente de Retencion</t>
  </si>
  <si>
    <t>3259</t>
  </si>
  <si>
    <t>3260</t>
  </si>
  <si>
    <t>Para el tipo de nota de credito 13 el documento afectado debe ser Factura al credito</t>
  </si>
  <si>
    <t>3261</t>
  </si>
  <si>
    <t>Para el tipo de nota de credito 13 debe consignar información de la operación al credito</t>
  </si>
  <si>
    <t>Para el tipo de nota de credito 13 el documento afectado debe ser Factura</t>
  </si>
  <si>
    <t>3262</t>
  </si>
  <si>
    <t>Si 'Código de tipo de nota de crédito' es '13' y valor del Tag UBL es diferente de '01'</t>
  </si>
  <si>
    <t>Si 'Código de tipo de nota de crédito' es '13', y existe más de un tag /CreditNote/cac:BillingReference/cac:InvoiceDocumentReference</t>
  </si>
  <si>
    <t>Para el tipo de nota de credito 13 no se puede modificar mas de una factura en la nota</t>
  </si>
  <si>
    <t>Si 'Código de tipo de nota de crédito' es '13' y 'Tipo de documento que modifica' es '01', el documento que modifica debe ser una Factura al crédito</t>
  </si>
  <si>
    <t>/CreditNote/cac:PaymentTerms/cbc:ID (Indicador)</t>
  </si>
  <si>
    <t>/CreditNote/cac:PaymentTerms/cbc:Amount (Monto neto pendiente de pago)</t>
  </si>
  <si>
    <t>/CreditNote/cac:PaymentTerms/cbc:PaymentMeansID (Identificador de la cuota)</t>
  </si>
  <si>
    <t>3263</t>
  </si>
  <si>
    <t>3264</t>
  </si>
  <si>
    <t>Se agrega el bloque de información con sus validaciones</t>
  </si>
  <si>
    <t>Información adicional - retención de IGV</t>
  </si>
  <si>
    <t>ERR-3259</t>
  </si>
  <si>
    <t>ERR-3260, ERR-3261</t>
  </si>
  <si>
    <t>Se agrega el bloque de información de factura negociable con sus validaciones</t>
  </si>
  <si>
    <t>Se agrega código 62 - Retención de IGV</t>
  </si>
  <si>
    <t>Catálogo No. 09</t>
  </si>
  <si>
    <t>Se agrega código de tipo de nota de crédito 13 - Ajustes – montos y/o fechas de pago</t>
  </si>
  <si>
    <t>Validación para el tipo de nota 13</t>
  </si>
  <si>
    <t>Información adicional de transacciones al contado</t>
  </si>
  <si>
    <t>an9</t>
  </si>
  <si>
    <t>Información adicional de transacciones al crédito según el Decreto de Urgencia N.° 013-2020 (Factura Negociable)</t>
  </si>
  <si>
    <t>Información adicional - Retenciones de IGV</t>
  </si>
  <si>
    <t>/Invoice/cac:AllowanceCharge/cbc:BaseAmount (Importe de la operación)</t>
  </si>
  <si>
    <t>/Invoice/cac:AllowanceCharge/cbc:Amount (Importe de la retención)</t>
  </si>
  <si>
    <t>178
179
180</t>
  </si>
  <si>
    <t>Importe de la operación
Porcentaje de la retención
Importe de la retención</t>
  </si>
  <si>
    <t>/Invoice/cac:AllowanceCharge/cbc:MultiplierFactorNumeric (Porcentaje de la retención expresado como factor)</t>
  </si>
  <si>
    <t>Monto del pago único o de las cuotas
Fecha del pago único o de las cuotas</t>
  </si>
  <si>
    <t>176
177</t>
  </si>
  <si>
    <t>/Invoice/cac:PaymentTerms/cbc:Amount (Monto del pago único o de las cuotas)</t>
  </si>
  <si>
    <t>/Invoice/cac:PaymentTerms/cbc:PaymentDueDate (Fecha del pago único o de las cuotas)</t>
  </si>
  <si>
    <t>Debe informar si el tipo de transaccion es al Contado o al Credito</t>
  </si>
  <si>
    <t>Debe consignar la informacion del tipo de transaccion del comprobante</t>
  </si>
  <si>
    <t>El tipo de transaccion o el identificador de la cuota no cumple con el formato esperado</t>
  </si>
  <si>
    <t>El tipo de transaccion o el identificador de la cuota no debe repetirse en el comprobante</t>
  </si>
  <si>
    <t>Si el tipo de transaccion es al Credito debe existir al menos información de una cuota de pago</t>
  </si>
  <si>
    <t>Si el tipo de transaccion es al Credito debe consignarse el Monto neto pendiente de pago</t>
  </si>
  <si>
    <t>Si existe información de cuota de pago, el tipo de transaccion debe ser al credito</t>
  </si>
  <si>
    <t>Fecha del pago único o de las cuotas no cumple el formato definido</t>
  </si>
  <si>
    <t>Si se consigna información de la cuota de pago, debe indicarse la fecha del pago único o de las cuotas</t>
  </si>
  <si>
    <t>El Importe de la retencion no tiene el valor correcto</t>
  </si>
  <si>
    <t>El tipo de transaccion no puede ser a la vez al Contado y al Credito</t>
  </si>
  <si>
    <t>El Monto del pago único o de las cuotas no cumple el formato definido</t>
  </si>
  <si>
    <t>El importe total de la operación (base imponible de retencion) no puede ser mayor al importe total del comprobante.</t>
  </si>
  <si>
    <t>64
65</t>
  </si>
  <si>
    <t>/CreditNote/cac:PaymentTerms/cbc:Amount (Monto del pago único o de las cuotas)</t>
  </si>
  <si>
    <t>/CreditNote/cac:PaymentTerms/cbc:PaymentDueDate (Fecha del pago único o de las cuotas)</t>
  </si>
  <si>
    <t>3265</t>
  </si>
  <si>
    <t>3266</t>
  </si>
  <si>
    <t>3267</t>
  </si>
  <si>
    <t>Si el 'Indicador' es 'FormaPago', y el formato del 'Identificador de la cuota' es: Cuota[0-9]{3} y si existe el tag, el formato es diferente de YYYY-MM-DD</t>
  </si>
  <si>
    <t xml:space="preserve">Si el 'Indicador' es 'FormaPago', y el formato del 'Identificador de la cuota' es: Cuota[0-9]{3} y si existe el tag, el formato del Tag UBL es diferente de decimal positivo de 12 enteros y hasta 2 decimales y diferente de cero </t>
  </si>
  <si>
    <t>El Monto del pago único o de las cuotas debe ser menor o igual al Importe total del comprobante</t>
  </si>
  <si>
    <t>El Monto neto pendiente de pago debe ser menor o igual al Importe total del comprobante</t>
  </si>
  <si>
    <t>Si 'Tipo de operación' es diferente de '2100', '2101', '2102', '2103' y '2104', y no existe en el ítem un cac:TaxSubtotal con monto base mayor a cero (cbc:TaxableAmount &gt; 0) y cbc:ID con alguno de los siguientes valores: '1000', '1016', '9995', '9996', '9997' o '9998'</t>
  </si>
  <si>
    <t>ERR-3105</t>
  </si>
  <si>
    <t>Afectación al IGV por ítem - Código de tributo por línea</t>
  </si>
  <si>
    <t>Se excluye la validación para los tipos de operación 2100, 2101, 2102, 2103 y 2104</t>
  </si>
  <si>
    <t>Forma de pago</t>
  </si>
  <si>
    <t>Forma de pago
Monto neto pendiente de pago</t>
  </si>
  <si>
    <t>/Invoice/cac:PaymentTerms/cbc:PaymentMeansID (Forma de pago)</t>
  </si>
  <si>
    <t>Información adicional - Forma de pago al crédito</t>
  </si>
  <si>
    <t>Información adicional - Forma de pago al contado</t>
  </si>
  <si>
    <t>/CreditNote/cac:PaymentTerms/cbc:PaymentMeansID (Forma de pago)</t>
  </si>
  <si>
    <t>ERR-2327</t>
  </si>
  <si>
    <t xml:space="preserve">Se elimina validación </t>
  </si>
  <si>
    <t>OBS-3030</t>
  </si>
  <si>
    <t>Listado de Establecimientos Anexos</t>
  </si>
  <si>
    <t>Código asignado por la SUNAT para el establecimiento anexo declarado en el RUC</t>
  </si>
  <si>
    <t>Establecimientos anexos</t>
  </si>
  <si>
    <t>3239</t>
  </si>
  <si>
    <t>El código de local anexo consignado no se encuentra declarado en el RUC</t>
  </si>
  <si>
    <t>4198</t>
  </si>
  <si>
    <t>cod_estab</t>
  </si>
  <si>
    <t>Código de establecimiento anexo</t>
  </si>
  <si>
    <t>cod_tip_estab</t>
  </si>
  <si>
    <t>Tipo de establecimiento anexo</t>
  </si>
  <si>
    <t>4199</t>
  </si>
  <si>
    <t>3268</t>
  </si>
  <si>
    <t>Establecimientos Anexos</t>
  </si>
  <si>
    <t>Si no existe el Tag UBL o es vacío</t>
  </si>
  <si>
    <t>Si el Tag UBL existe y es diferente de vacío, el valor del Tag es diferente a numérico de 4 dígitos.</t>
  </si>
  <si>
    <t>Si Serie del documento no inicia con número, no existe el Tag UBL o es vacío</t>
  </si>
  <si>
    <t>Si Serie del documento inicia con número, no existe el Tag UBL o es vacío</t>
  </si>
  <si>
    <t>Si 'Serie del comprobante' inicia con 'F' y 'Tipo de documento que modifica' es '01', no existe el Tag UBL o es vacío</t>
  </si>
  <si>
    <t>Si 'Serie del comprobante' no inicia con 'F' o 'Tipo de documento que modifica' es diferente de '01', no existe el Tag UBL o es vacío</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</si>
  <si>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</si>
  <si>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</si>
  <si>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</si>
  <si>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</si>
  <si>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</si>
  <si>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</si>
  <si>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</si>
  <si>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</si>
  <si>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</si>
  <si>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</si>
  <si>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4212</t>
  </si>
  <si>
    <t>Debe consignar el Total Valor de Venta</t>
  </si>
  <si>
    <t>OBS-4212</t>
  </si>
  <si>
    <t>Se verifica la obligatoriedad de consignar el total valor de venta. El campo es obligatorio por norma</t>
  </si>
  <si>
    <t>Se incorpora nuevo listado para que OSE pueda validar ERR-3239</t>
  </si>
  <si>
    <t>Validación redundante, se controla a través del ERR-1034</t>
  </si>
  <si>
    <t>ERR-1037</t>
  </si>
  <si>
    <t>ERR-2134</t>
  </si>
  <si>
    <t>Se agrega la condición de vacío</t>
  </si>
  <si>
    <t>Apellidos y nombres, denominación o razón social del receptor</t>
  </si>
  <si>
    <t>ERR-2071, ERR-3245, 
ERR-3246, ERR-3248, 
ERR-3249, ERR-3250, 
ERR-3251, ERR-3252, 
ERR-3253, ERR-3254, 
ERR-3255, ERR-3256, 
ERR-3257</t>
  </si>
  <si>
    <t>OBS-3244, OBS-3245,
OBS-3246, OBS-3247,
OBS-3248</t>
  </si>
  <si>
    <t>OBS-3244, 
OBS-3245, OBS-3246, 
OBS-3248, OBS-3249, 
OBS-3250, OBS-3251, 
OBS-3252, OBS-3253, 
OBS-3254, OBS-3255, 
OBS-3256, OBS-3265, 
OBS-3266, OBS-3267</t>
  </si>
  <si>
    <t>ERR-2071, OBS-3244, 
OBS-3245, OBS-3246, 
OBS-3248, OBS-3249, 
OBS-3250, OBS-3251, 
OBS-3252, OBS-3253, 
OBS-3254, OBS-3255, 
OBS-3256, OBS-3265, 
OBS-3266, OBS-3267</t>
  </si>
  <si>
    <t>4204</t>
  </si>
  <si>
    <t xml:space="preserve">Comprobante físico no se encuentra autorizado </t>
  </si>
  <si>
    <t>El código de la validación que corresponde a la verificación del listado de contingencia se cambia por OBS-4204</t>
  </si>
  <si>
    <t>ERR-3207
OBS-4204</t>
  </si>
  <si>
    <t>ERR-2516</t>
  </si>
  <si>
    <t>ERR-2678</t>
  </si>
  <si>
    <t>ERR-2874</t>
  </si>
  <si>
    <t>ERR-3207, ERR-2874</t>
  </si>
  <si>
    <t>Se verificará que el OSE y el emisor tengan la vinculación vigente a la fecha de recepción en SUNAT</t>
  </si>
  <si>
    <t>El Número de documento de identificación del OSE informado no se encuentra vinculado al emisor del comprobante en la fecha de recepcion en SUNAT</t>
  </si>
  <si>
    <t>0140</t>
  </si>
  <si>
    <t>Existe otro documento igual en proceso</t>
  </si>
  <si>
    <t>3269</t>
  </si>
  <si>
    <t>Si existe retencion de IGV en el comprobante, el emisor no debe ser un Agente de Retencion</t>
  </si>
  <si>
    <t>OBS-3071, OBS-3072,
OBS-3114, OBS-3262,
OBS-3263, OBS-3264,
OBS-3269</t>
  </si>
  <si>
    <t>ERR-2071, ERR-2968,
ERR-3016, ERR-3025,
OBS-3071, OBS-3072,
OBS-3114, OBS-3262,
OBS-3263, OBS-3264,
OBS-4251, OBS-4252,
OBS-4253, OBS-3269</t>
  </si>
  <si>
    <t>JAVA</t>
  </si>
  <si>
    <t>Si Serie del documento no inicia con número y el Tag UBL es diferente de '0000', el valor del Tag UBL no está en el listado</t>
  </si>
  <si>
    <t>Si el Tag UBL existe y es diferente de vacío y es diferente de '0000' y Serie del documento inicia con número, el valor del Tag UBL no está en el listado</t>
  </si>
  <si>
    <t>Si el Tag UBL existe y es diferente de vacío y es diferente de '0000', el valor del Tag UBL no está en el listado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</si>
  <si>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</si>
  <si>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</si>
  <si>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</si>
  <si>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</si>
  <si>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</si>
  <si>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</si>
  <si>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</si>
  <si>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</si>
  <si>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</si>
  <si>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</si>
  <si>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El XML no contiene tag o no existe información de la fecha del concepto por linea</t>
  </si>
  <si>
    <t>OBS-4270</t>
  </si>
  <si>
    <t>Información adicional  a nivel de ítem - comprobante emitido por empresas de seguros - Tipo de seguro</t>
  </si>
  <si>
    <t>Se agrega las validaciones</t>
  </si>
  <si>
    <t>Si el 'Código del concepto' es '7015' y el valor del tag es diferente de '1', '2' o '3'.</t>
  </si>
  <si>
    <t>ERR-3064, ERR-3243, OBS-4366</t>
  </si>
  <si>
    <t>61
62</t>
  </si>
  <si>
    <t xml:space="preserve">59
60
</t>
  </si>
  <si>
    <t>Se redefine los valores posibles que puede tomar el campo:
1 - Seguros de vida
2 - Seguros para afiliados a AFP
3 - Otros (de aplicar)</t>
  </si>
  <si>
    <t>FAC, BOL, Guía y LC</t>
  </si>
  <si>
    <t xml:space="preserve">ERR-3242 </t>
  </si>
  <si>
    <t xml:space="preserve">Se redefine la validación. </t>
  </si>
  <si>
    <t>Si 'Tipo de operación' es '2104', y no existe al menos una línea que contenga el código '7015'</t>
  </si>
  <si>
    <t>2898</t>
  </si>
  <si>
    <t>2899</t>
  </si>
  <si>
    <t xml:space="preserve">Si 'Tipo de operación' es '2104' y el 'Código del concepto' es '7015' y el valor del tag es igual a '3' y no existe en la misma línea un 'Código del concepto' con valor '7013' (Número de póliza) </t>
  </si>
  <si>
    <t>Para los tipos de seguro 1 y 2, debe consignar el numero de poliza, la fecha de cobertura y el monto asegurado</t>
  </si>
  <si>
    <t>ERR-2898, ERR-2899</t>
  </si>
  <si>
    <t>Se cambia el comportamiento de la validación a Observación</t>
  </si>
  <si>
    <t>Líneas 338, 339 y 340 de la hoja Control de Cambios</t>
  </si>
  <si>
    <t>Si 'Tipo de operación' es '2104' y el 'Código del concepto' es '7015' y el valor del tag es igual a '1' o '2', no existe en la misma línea los 'Código del concepto' con valor '7013', '7014' y '7016'</t>
  </si>
  <si>
    <t>Si el 'Código del concepto' es '7015' y el valor del tag es diferente de '1', '2' o '3'</t>
  </si>
  <si>
    <t>Para el tipo de seguro 3 - Otros debe consignar el numero de poliza</t>
  </si>
  <si>
    <t>El OSE no se encuentra vinculado al Emisor del comprobante, a la fecha de recepción en SUNAT.
La relación OSE y emisor, se considera vigente hasta el 7mo día calendario del mes siguiente de solicitado la baja.</t>
  </si>
  <si>
    <t>Monto del pago único o de las cuotas /
Monto neto pendiente de pago</t>
  </si>
  <si>
    <t>FAC y NC</t>
  </si>
  <si>
    <t>OBS-3250, OBS-3253, ERR-3250, ERR-3253</t>
  </si>
  <si>
    <t xml:space="preserve">Se modifica la validación para que no permita cero </t>
  </si>
  <si>
    <t xml:space="preserve">El formato del Tag UBL es diferente de decimal positivo de 12 enteros y hasta 2 decimales </t>
  </si>
  <si>
    <t>A partir del 01/09/2021 las validaciones deben ser de tipo ERROR</t>
  </si>
  <si>
    <t>Se modifica la fecha de vigencia del cambio, a partir del 01/09/2021 las validaciones deben ser de tipo ERROR</t>
  </si>
  <si>
    <t>Si la 'Serie del documento dado de baja' no inicia con número y la diferencia entre la fecha de recepción de la comunicación de baja y la fecha de generación del CDR de la recepción del documento dado de baja es mayor a 7 días
Nota: No aplica para SEE-OSE</t>
  </si>
  <si>
    <t>ERR-3245, 
ERR-3246, ERR-3248, 
ERR-3249, ERR-3250, 
ERR-3251, ERR-3252, 
ERR-3253, ERR-3254, 
ERR-3255, ERR-3256, 
ERR-3257</t>
  </si>
  <si>
    <t>Las validaciones se deben activar el 01/09/2021</t>
  </si>
  <si>
    <t>La validación se deben activar el 01/09/2021</t>
  </si>
  <si>
    <t>Se elimina las observaciones y solo queda los errores que se deben activar el 01/09/2021</t>
  </si>
  <si>
    <t>El código 13 - Ajustes – montos y/o fechas de pago se debe incorporar al catálogo el 01/09/2021, antes de dicha fecha no debe considerarse como un código válido</t>
  </si>
  <si>
    <t>Si existe el atributo, el valor del atributo es diferente al ingresado en 'Tipo de moneda'
* Validación a partir del 01/09/2021 es ERROR</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</si>
  <si>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</si>
  <si>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</si>
  <si>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</si>
  <si>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</si>
  <si>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 xml:space="preserve">Si existe el atributo, el valor del atributo es diferente al ingresado en 'Tipo de moneda'
</t>
  </si>
  <si>
    <t>ERR-3202</t>
  </si>
  <si>
    <t>Datos del adquiriente o usuario.
Datos del  Establecimiento afiliado (receptor)
Datos del adquirente o usuario (receptor)</t>
  </si>
  <si>
    <t>Modificación del código de ERROR</t>
  </si>
  <si>
    <t>FAC, BOL, NC, ND, DAE-OP y DAE-ADQ</t>
  </si>
  <si>
    <t>ERR-2957</t>
  </si>
  <si>
    <t>Se modifica la validación para que solo aplique en los casos que exista el comprobante a dar de baja</t>
  </si>
  <si>
    <t>OBS-4367</t>
  </si>
  <si>
    <t>Validar que al emitir una NC vinculada a una boleta de venta se debe restringir lo siguientes tipos de notas de crédito: 
04 Descuento global
05 Descuento por ítem
08 Bonificación</t>
  </si>
  <si>
    <t>Datapower</t>
  </si>
  <si>
    <t>Validar que la moneda consignada en la Nota de Crédito y Nota de Debito para los tipos de documentos relacionados “01”, “30”, “34”, “35” y “42” sea la misma moneda que del comprobante de referencia.</t>
  </si>
  <si>
    <t>OBS-4368</t>
  </si>
  <si>
    <t>OBS-3219</t>
  </si>
  <si>
    <t>Catálogo No. 06</t>
  </si>
  <si>
    <t>Datos del adquiriente o usuario.</t>
  </si>
  <si>
    <t>ERR-3281</t>
  </si>
  <si>
    <r>
      <t xml:space="preserve">3202
</t>
    </r>
    <r>
      <rPr>
        <sz val="9"/>
        <rFont val="Calibri"/>
        <family val="2"/>
        <scheme val="minor"/>
      </rPr>
      <t>1083</t>
    </r>
  </si>
  <si>
    <r>
      <rPr>
        <strike/>
        <sz val="9"/>
        <rFont val="Calibri"/>
        <family val="2"/>
        <scheme val="minor"/>
      </rPr>
      <t>3202</t>
    </r>
    <r>
      <rPr>
        <sz val="9"/>
        <rFont val="Calibri"/>
        <family val="2"/>
        <scheme val="minor"/>
      </rPr>
      <t xml:space="preserve">
1083</t>
    </r>
  </si>
  <si>
    <t>Si la 'Serie del documento' no inicia con número y el 'Código de operación del ítem' es igual a '3': 
La diferencia entre la fecha de recepción del resumen y la 'Fecha de emisión de los documentos' es mayor 7 días</t>
  </si>
  <si>
    <r>
      <rPr>
        <strike/>
        <sz val="9"/>
        <rFont val="Calibri"/>
        <family val="2"/>
        <scheme val="minor"/>
      </rPr>
      <t>ERROR</t>
    </r>
    <r>
      <rPr>
        <sz val="9"/>
        <rFont val="Calibri"/>
        <family val="2"/>
        <scheme val="minor"/>
      </rPr>
      <t xml:space="preserve">
OBSERV</t>
    </r>
  </si>
  <si>
    <t>Se agrega la verificación de existencia del comprobante cuando se trata de una operación de baja
También se elimina las dos líneas de la validación ERR-2663 que están duplicadas en el bloque 9.2 Tipo de documento</t>
  </si>
  <si>
    <t>Listados</t>
  </si>
  <si>
    <t>Se incorpora la validación del plazo máximo de 7 días contados a partir del día siguiente de la fecha de emisión. Esta validación debe ser implementada por el OSE</t>
  </si>
  <si>
    <t>Se elimina la validación del plazo máximo para la baja de un comprobante computado a partir de su fecha de recepción</t>
  </si>
  <si>
    <t>Si la 'Serie del documento dado de baja' no inicia con número y la diferencia entre la fecha de recepción de la comunicación de baja y la fecha de emisión del documento dado de baja es mayor a 7 días</t>
  </si>
  <si>
    <t>El tipo de nota de crédito 04, 05 y 08 no debería estar vinculado a una boleta</t>
  </si>
  <si>
    <t xml:space="preserve">Si 'Código tipo de nota de crédito' es '04', '05' o '08' y 'Tipo de documento que modifica' es '03' </t>
  </si>
  <si>
    <t>Si el "Tipo de documento que modifica" es "03", y 'Serie del documento que modifica' empieza con B o E, el 'Tipo de moneda en la cual se emite la nota de crédito electrónica' es diferente al "Tipo de moneda del documento modificado"</t>
  </si>
  <si>
    <t>Si el "Tipo de documento que modifica" es "01", "30", "34", "35" o "42", y 'Serie del documento que modifica' empieza con F o E, el 'Tipo de moneda en la cual se emite la nota de crédito electrónica' es diferente al "Tipo de moneda del documento modificado"</t>
  </si>
  <si>
    <r>
      <rPr>
        <strike/>
        <sz val="9"/>
        <rFont val="Calibri"/>
        <family val="2"/>
        <scheme val="minor"/>
      </rPr>
      <t xml:space="preserve">OBSERV
</t>
    </r>
    <r>
      <rPr>
        <sz val="9"/>
        <rFont val="Calibri"/>
        <family val="2"/>
        <scheme val="minor"/>
      </rPr>
      <t>ERROR</t>
    </r>
  </si>
  <si>
    <r>
      <t xml:space="preserve">OBSERV
</t>
    </r>
    <r>
      <rPr>
        <sz val="9"/>
        <rFont val="Calibri"/>
        <family val="2"/>
        <scheme val="minor"/>
      </rPr>
      <t>ERROR</t>
    </r>
  </si>
  <si>
    <r>
      <t xml:space="preserve">4287
</t>
    </r>
    <r>
      <rPr>
        <sz val="9"/>
        <rFont val="Calibri"/>
        <family val="2"/>
        <scheme val="minor"/>
      </rPr>
      <t>3270</t>
    </r>
  </si>
  <si>
    <r>
      <t xml:space="preserve">4288
</t>
    </r>
    <r>
      <rPr>
        <sz val="9"/>
        <rFont val="Calibri"/>
        <family val="2"/>
        <scheme val="minor"/>
      </rPr>
      <t>3271</t>
    </r>
  </si>
  <si>
    <r>
      <t xml:space="preserve">4294
</t>
    </r>
    <r>
      <rPr>
        <sz val="9"/>
        <rFont val="Calibri"/>
        <family val="2"/>
        <scheme val="minor"/>
      </rPr>
      <t>3272</t>
    </r>
  </si>
  <si>
    <r>
      <t xml:space="preserve">4295
</t>
    </r>
    <r>
      <rPr>
        <sz val="9"/>
        <rFont val="Calibri"/>
        <family val="2"/>
        <scheme val="minor"/>
      </rPr>
      <t>3273</t>
    </r>
  </si>
  <si>
    <r>
      <t xml:space="preserve">4298
</t>
    </r>
    <r>
      <rPr>
        <sz val="9"/>
        <rFont val="Calibri"/>
        <family val="2"/>
        <scheme val="minor"/>
      </rPr>
      <t>3276</t>
    </r>
  </si>
  <si>
    <r>
      <t xml:space="preserve">4299
</t>
    </r>
    <r>
      <rPr>
        <sz val="9"/>
        <rFont val="Calibri"/>
        <family val="2"/>
        <scheme val="minor"/>
      </rPr>
      <t>3277</t>
    </r>
  </si>
  <si>
    <r>
      <t xml:space="preserve">4297
</t>
    </r>
    <r>
      <rPr>
        <sz val="9"/>
        <rFont val="Calibri"/>
        <family val="2"/>
        <scheme val="minor"/>
      </rPr>
      <t>3275</t>
    </r>
  </si>
  <si>
    <r>
      <t xml:space="preserve">4296
</t>
    </r>
    <r>
      <rPr>
        <sz val="9"/>
        <rFont val="Calibri"/>
        <family val="2"/>
        <scheme val="minor"/>
      </rPr>
      <t>3274</t>
    </r>
  </si>
  <si>
    <r>
      <t xml:space="preserve">4312
</t>
    </r>
    <r>
      <rPr>
        <sz val="9"/>
        <rFont val="Calibri"/>
        <family val="2"/>
        <scheme val="minor"/>
      </rPr>
      <t>3280</t>
    </r>
  </si>
  <si>
    <r>
      <t xml:space="preserve">4309
</t>
    </r>
    <r>
      <rPr>
        <sz val="9"/>
        <rFont val="Calibri"/>
        <family val="2"/>
        <scheme val="minor"/>
      </rPr>
      <t>3278</t>
    </r>
  </si>
  <si>
    <r>
      <t xml:space="preserve">4310
</t>
    </r>
    <r>
      <rPr>
        <sz val="9"/>
        <rFont val="Calibri"/>
        <family val="2"/>
        <scheme val="minor"/>
      </rPr>
      <t>3279</t>
    </r>
  </si>
  <si>
    <t>4368</t>
  </si>
  <si>
    <t>4367</t>
  </si>
  <si>
    <r>
      <rPr>
        <strike/>
        <sz val="9"/>
        <rFont val="Calibri"/>
        <family val="2"/>
        <scheme val="minor"/>
      </rPr>
      <t>OBSERV</t>
    </r>
    <r>
      <rPr>
        <sz val="9"/>
        <rFont val="Calibri"/>
        <family val="2"/>
        <scheme val="minor"/>
      </rPr>
      <t xml:space="preserve">
ERROR</t>
    </r>
  </si>
  <si>
    <t>Comprobante emitido por AFP</t>
  </si>
  <si>
    <t>Venta Nacional a Turistas - Tax Free</t>
  </si>
  <si>
    <t>G</t>
  </si>
  <si>
    <t>Salvoconducto</t>
  </si>
  <si>
    <t>Si 'Tipo de operación' es '2106 Venta nacional a turistas - Tax Free', el valor del Tag UBL es diferente de '7', 'B' y 'G'.</t>
  </si>
  <si>
    <t>Si no es uno de los cuatro casos anteriores, el valor del Tag UBL es diferente de '6'</t>
  </si>
  <si>
    <t>3281</t>
  </si>
  <si>
    <t>Se agrega validación para el tipo de operación 2106 – Venta nacional a turistas – Tax Free.
También se modifica el texto de la validación de la línea 101 para que contemple esta nueva validación</t>
  </si>
  <si>
    <t>Se agrega el tipo de documento: G- Salvoconducto</t>
  </si>
  <si>
    <t>Se agrega el tipo de operación 2106: Venta nacional a turistas – Tax Free</t>
  </si>
  <si>
    <t>3270</t>
  </si>
  <si>
    <t>3271</t>
  </si>
  <si>
    <t>3272</t>
  </si>
  <si>
    <t>3273</t>
  </si>
  <si>
    <t>3274</t>
  </si>
  <si>
    <t>3275</t>
  </si>
  <si>
    <t>3276</t>
  </si>
  <si>
    <t>3277</t>
  </si>
  <si>
    <t>3278</t>
  </si>
  <si>
    <t>3279</t>
  </si>
  <si>
    <t>3280</t>
  </si>
  <si>
    <t>El emisor electrónico no se encuentra inscrito en el Registro de Establecimientos Autorizados (REA)</t>
  </si>
  <si>
    <t>Se incorpora un nuevo padrón en el listado de padrones:
14-Inscrito en el Registro de Establecimientos Autorizados (REA)</t>
  </si>
  <si>
    <r>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t>
    </r>
    <r>
      <rPr>
        <b/>
        <sz val="11"/>
        <rFont val="Calibri"/>
        <family val="2"/>
        <scheme val="minor"/>
      </rPr>
      <t xml:space="preserve">14:  Inscrito en el Registro de Establecimientos Autorizados (REA) </t>
    </r>
  </si>
  <si>
    <t>Validar que el emisor electrónico se encuentre inscrito en el Registro de Establecimientos Autorizados (REA)</t>
  </si>
  <si>
    <t>Si la 'Serie del documento' no inicia con número y el comprobante existe en el listado y el 'Código de operación del ítem' es igual a '3': 
La diferencia entre la fecha de recepción del resumen y la fecha de generación del CDR de la recepción del comprobante a dar de baja (Resumen o la Boleta de venta electrónica, lo que corresponda) es mayor a 7 días
No aplica para OSE</t>
  </si>
  <si>
    <t xml:space="preserve">Si 'Tipo de operación' es '2106 Venta nacional a turistas - Tax Free', no existe ind_padron igual a "14" en el listado para el valor del Tag UBL </t>
  </si>
  <si>
    <t>Anticipo de ISC</t>
  </si>
  <si>
    <t>Si valor del tag es diferente de 'false' para 'Código de motivo de descuento' igual a '02', '03', '04', '05', '06' y '20'</t>
  </si>
  <si>
    <t>El valor del tag es igual a '00', '01', '47' o '48'</t>
  </si>
  <si>
    <t>Se modifica la condición para que se realice la validación sobre el Anticipo ISC</t>
  </si>
  <si>
    <t>OBS-4305</t>
  </si>
  <si>
    <t>ERR-3114</t>
  </si>
  <si>
    <r>
      <rPr>
        <strike/>
        <sz val="9"/>
        <rFont val="Calibri"/>
        <family val="2"/>
        <scheme val="minor"/>
      </rPr>
      <t>4314</t>
    </r>
    <r>
      <rPr>
        <sz val="9"/>
        <rFont val="Calibri"/>
        <family val="2"/>
        <scheme val="minor"/>
      </rPr>
      <t xml:space="preserve">
3303</t>
    </r>
  </si>
  <si>
    <r>
      <rPr>
        <strike/>
        <sz val="9"/>
        <rFont val="Calibri"/>
        <family val="2"/>
        <scheme val="minor"/>
      </rPr>
      <t>4316</t>
    </r>
    <r>
      <rPr>
        <sz val="9"/>
        <rFont val="Calibri"/>
        <family val="2"/>
        <scheme val="minor"/>
      </rPr>
      <t xml:space="preserve">
3304</t>
    </r>
  </si>
  <si>
    <r>
      <rPr>
        <strike/>
        <sz val="9"/>
        <rFont val="Calibri"/>
        <family val="2"/>
        <scheme val="minor"/>
      </rPr>
      <t>4293</t>
    </r>
    <r>
      <rPr>
        <sz val="9"/>
        <rFont val="Calibri"/>
        <family val="2"/>
        <scheme val="minor"/>
      </rPr>
      <t xml:space="preserve">
3292</t>
    </r>
  </si>
  <si>
    <r>
      <rPr>
        <strike/>
        <sz val="9"/>
        <rFont val="Calibri"/>
        <family val="2"/>
        <scheme val="minor"/>
      </rPr>
      <t>4289</t>
    </r>
    <r>
      <rPr>
        <sz val="9"/>
        <rFont val="Calibri"/>
        <family val="2"/>
        <scheme val="minor"/>
      </rPr>
      <t xml:space="preserve">
3290</t>
    </r>
  </si>
  <si>
    <r>
      <rPr>
        <strike/>
        <sz val="9"/>
        <rFont val="Calibri"/>
        <family val="2"/>
        <scheme val="minor"/>
      </rPr>
      <t>4301</t>
    </r>
    <r>
      <rPr>
        <sz val="9"/>
        <rFont val="Calibri"/>
        <family val="2"/>
        <scheme val="minor"/>
      </rPr>
      <t xml:space="preserve">
3294</t>
    </r>
  </si>
  <si>
    <r>
      <rPr>
        <strike/>
        <sz val="9"/>
        <rFont val="Calibri"/>
        <family val="2"/>
        <scheme val="minor"/>
      </rPr>
      <t>4022</t>
    </r>
    <r>
      <rPr>
        <sz val="9"/>
        <rFont val="Calibri"/>
        <family val="2"/>
        <scheme val="minor"/>
      </rPr>
      <t xml:space="preserve">
3283</t>
    </r>
  </si>
  <si>
    <r>
      <rPr>
        <strike/>
        <sz val="9"/>
        <rFont val="Calibri"/>
        <family val="2"/>
        <scheme val="minor"/>
      </rPr>
      <t>4023</t>
    </r>
    <r>
      <rPr>
        <sz val="9"/>
        <rFont val="Calibri"/>
        <family val="2"/>
        <scheme val="minor"/>
      </rPr>
      <t xml:space="preserve">
3284</t>
    </r>
  </si>
  <si>
    <r>
      <rPr>
        <strike/>
        <sz val="9"/>
        <rFont val="Calibri"/>
        <family val="2"/>
        <scheme val="minor"/>
      </rPr>
      <t>4024</t>
    </r>
    <r>
      <rPr>
        <sz val="9"/>
        <rFont val="Calibri"/>
        <family val="2"/>
        <scheme val="minor"/>
      </rPr>
      <t xml:space="preserve">
3285</t>
    </r>
  </si>
  <si>
    <r>
      <rPr>
        <strike/>
        <sz val="9"/>
        <rFont val="Calibri"/>
        <family val="2"/>
        <scheme val="minor"/>
      </rPr>
      <t>4244</t>
    </r>
    <r>
      <rPr>
        <sz val="9"/>
        <rFont val="Calibri"/>
        <family val="2"/>
        <scheme val="minor"/>
      </rPr>
      <t xml:space="preserve">
3289</t>
    </r>
  </si>
  <si>
    <r>
      <rPr>
        <strike/>
        <sz val="9"/>
        <rFont val="Calibri"/>
        <family val="2"/>
        <scheme val="minor"/>
      </rPr>
      <t>4311</t>
    </r>
    <r>
      <rPr>
        <sz val="9"/>
        <rFont val="Calibri"/>
        <family val="2"/>
        <scheme val="minor"/>
      </rPr>
      <t xml:space="preserve">
3302</t>
    </r>
  </si>
  <si>
    <r>
      <rPr>
        <strike/>
        <sz val="9"/>
        <rFont val="Calibri"/>
        <family val="2"/>
        <scheme val="minor"/>
      </rPr>
      <t>4300</t>
    </r>
    <r>
      <rPr>
        <sz val="9"/>
        <rFont val="Calibri"/>
        <family val="2"/>
        <scheme val="minor"/>
      </rPr>
      <t xml:space="preserve">
3293</t>
    </r>
  </si>
  <si>
    <r>
      <rPr>
        <strike/>
        <sz val="9"/>
        <rFont val="Calibri"/>
        <family val="2"/>
        <scheme val="minor"/>
      </rPr>
      <t>4290</t>
    </r>
    <r>
      <rPr>
        <sz val="9"/>
        <rFont val="Calibri"/>
        <family val="2"/>
        <scheme val="minor"/>
      </rPr>
      <t xml:space="preserve">
3291</t>
    </r>
  </si>
  <si>
    <r>
      <rPr>
        <strike/>
        <sz val="9"/>
        <rFont val="Calibri"/>
        <family val="2"/>
        <scheme val="minor"/>
      </rPr>
      <t>4302</t>
    </r>
    <r>
      <rPr>
        <sz val="9"/>
        <rFont val="Calibri"/>
        <family val="2"/>
        <scheme val="minor"/>
      </rPr>
      <t xml:space="preserve">
3295</t>
    </r>
  </si>
  <si>
    <r>
      <rPr>
        <strike/>
        <sz val="9"/>
        <rFont val="Calibri"/>
        <family val="2"/>
        <scheme val="minor"/>
      </rPr>
      <t>4303</t>
    </r>
    <r>
      <rPr>
        <sz val="9"/>
        <rFont val="Calibri"/>
        <family val="2"/>
        <scheme val="minor"/>
      </rPr>
      <t xml:space="preserve">
3296</t>
    </r>
  </si>
  <si>
    <r>
      <rPr>
        <strike/>
        <sz val="9"/>
        <rFont val="Calibri"/>
        <family val="2"/>
        <scheme val="minor"/>
      </rPr>
      <t>4304</t>
    </r>
    <r>
      <rPr>
        <sz val="9"/>
        <rFont val="Calibri"/>
        <family val="2"/>
        <scheme val="minor"/>
      </rPr>
      <t xml:space="preserve">
3297</t>
    </r>
  </si>
  <si>
    <r>
      <rPr>
        <strike/>
        <sz val="9"/>
        <rFont val="Calibri"/>
        <family val="2"/>
        <scheme val="minor"/>
      </rPr>
      <t>4305</t>
    </r>
    <r>
      <rPr>
        <sz val="9"/>
        <rFont val="Calibri"/>
        <family val="2"/>
        <scheme val="minor"/>
      </rPr>
      <t xml:space="preserve">
3298</t>
    </r>
  </si>
  <si>
    <r>
      <rPr>
        <strike/>
        <sz val="9"/>
        <rFont val="Calibri"/>
        <family val="2"/>
        <scheme val="minor"/>
      </rPr>
      <t>4321</t>
    </r>
    <r>
      <rPr>
        <sz val="9"/>
        <rFont val="Calibri"/>
        <family val="2"/>
        <scheme val="minor"/>
      </rPr>
      <t xml:space="preserve">
3306</t>
    </r>
  </si>
  <si>
    <r>
      <rPr>
        <strike/>
        <sz val="9"/>
        <rFont val="Calibri"/>
        <family val="2"/>
        <scheme val="minor"/>
      </rPr>
      <t>4306</t>
    </r>
    <r>
      <rPr>
        <sz val="9"/>
        <rFont val="Calibri"/>
        <family val="2"/>
        <scheme val="minor"/>
      </rPr>
      <t xml:space="preserve">
3299</t>
    </r>
  </si>
  <si>
    <r>
      <rPr>
        <strike/>
        <sz val="9"/>
        <rFont val="Calibri"/>
        <family val="2"/>
        <scheme val="minor"/>
      </rPr>
      <t>4322</t>
    </r>
    <r>
      <rPr>
        <sz val="9"/>
        <rFont val="Calibri"/>
        <family val="2"/>
        <scheme val="minor"/>
      </rPr>
      <t xml:space="preserve">
3307</t>
    </r>
  </si>
  <si>
    <r>
      <rPr>
        <strike/>
        <sz val="9"/>
        <rFont val="Calibri"/>
        <family val="2"/>
        <scheme val="minor"/>
      </rPr>
      <t>4307</t>
    </r>
    <r>
      <rPr>
        <sz val="9"/>
        <rFont val="Calibri"/>
        <family val="2"/>
        <scheme val="minor"/>
      </rPr>
      <t xml:space="preserve">
3300</t>
    </r>
  </si>
  <si>
    <r>
      <rPr>
        <strike/>
        <sz val="9"/>
        <rFont val="Calibri"/>
        <family val="2"/>
        <scheme val="minor"/>
      </rPr>
      <t>4308</t>
    </r>
    <r>
      <rPr>
        <sz val="9"/>
        <rFont val="Calibri"/>
        <family val="2"/>
        <scheme val="minor"/>
      </rPr>
      <t xml:space="preserve">
3301</t>
    </r>
  </si>
  <si>
    <r>
      <rPr>
        <strike/>
        <sz val="9"/>
        <rFont val="Calibri"/>
        <family val="2"/>
        <scheme val="minor"/>
      </rPr>
      <t>4212</t>
    </r>
    <r>
      <rPr>
        <sz val="9"/>
        <rFont val="Calibri"/>
        <family val="2"/>
        <scheme val="minor"/>
      </rPr>
      <t xml:space="preserve">
3288</t>
    </r>
  </si>
  <si>
    <r>
      <rPr>
        <strike/>
        <sz val="9"/>
        <rFont val="Calibri"/>
        <family val="2"/>
        <scheme val="minor"/>
      </rPr>
      <t>4317</t>
    </r>
    <r>
      <rPr>
        <sz val="9"/>
        <rFont val="Calibri"/>
        <family val="2"/>
        <scheme val="minor"/>
      </rPr>
      <t xml:space="preserve">
3305</t>
    </r>
  </si>
  <si>
    <t>OBS-4307</t>
  </si>
  <si>
    <r>
      <rPr>
        <strike/>
        <sz val="9"/>
        <rFont val="Calibri"/>
        <family val="2"/>
        <scheme val="minor"/>
      </rPr>
      <t>4028</t>
    </r>
    <r>
      <rPr>
        <sz val="9"/>
        <rFont val="Calibri"/>
        <family val="2"/>
        <scheme val="minor"/>
      </rPr>
      <t xml:space="preserve">
3286</t>
    </r>
  </si>
  <si>
    <t>3286</t>
  </si>
  <si>
    <r>
      <rPr>
        <strike/>
        <sz val="9"/>
        <rFont val="Calibri"/>
        <family val="2"/>
        <scheme val="minor"/>
      </rPr>
      <t>4287</t>
    </r>
    <r>
      <rPr>
        <sz val="9"/>
        <rFont val="Calibri"/>
        <family val="2"/>
        <scheme val="minor"/>
      </rPr>
      <t xml:space="preserve">
3270</t>
    </r>
  </si>
  <si>
    <t>OBS-4233</t>
  </si>
  <si>
    <r>
      <rPr>
        <sz val="9"/>
        <rFont val="Calibri"/>
        <family val="2"/>
        <scheme val="minor"/>
      </rPr>
      <t>4299</t>
    </r>
    <r>
      <rPr>
        <strike/>
        <sz val="9"/>
        <rFont val="Calibri"/>
        <family val="2"/>
        <scheme val="minor"/>
      </rPr>
      <t xml:space="preserve">
</t>
    </r>
  </si>
  <si>
    <r>
      <rPr>
        <sz val="9"/>
        <rFont val="Calibri"/>
        <family val="2"/>
        <scheme val="minor"/>
      </rPr>
      <t>4312</t>
    </r>
    <r>
      <rPr>
        <strike/>
        <sz val="9"/>
        <rFont val="Calibri"/>
        <family val="2"/>
        <scheme val="minor"/>
      </rPr>
      <t xml:space="preserve">
</t>
    </r>
  </si>
  <si>
    <r>
      <rPr>
        <sz val="9"/>
        <rFont val="Calibri"/>
        <family val="2"/>
        <scheme val="minor"/>
      </rPr>
      <t>4296</t>
    </r>
    <r>
      <rPr>
        <strike/>
        <sz val="9"/>
        <rFont val="Calibri"/>
        <family val="2"/>
        <scheme val="minor"/>
      </rPr>
      <t xml:space="preserve">
</t>
    </r>
  </si>
  <si>
    <t>Si el valor del tag es igual a '51' o '52' o '53' y el 'Tipo de operación' es diferente de '2001 - Operación Sujeta a Percepción'</t>
  </si>
  <si>
    <t>Solo debe consignar informacion de percepciones si el tipo de operación es 2001-Operación sujeta a Percepcion</t>
  </si>
  <si>
    <t>Si  'Tipo de operación' es diferente de '2001', el valor del Tag UBL es igual a 'Percepcion'</t>
  </si>
  <si>
    <t>Si  'Indicador' es igual a 'Percepcion' y no existe el tag</t>
  </si>
  <si>
    <t>Debe consignar el Monto total incluido la percepcion</t>
  </si>
  <si>
    <t>El Monto total incluido la percepción no cumple con el formato establecido</t>
  </si>
  <si>
    <t>Si tipo de operación es 2001-Operación sujeta a Percepcion debe consignar un Payment Terms con indicador Percepcion</t>
  </si>
  <si>
    <t>/DebitNote/cac:PaymentTerms/cbc:Amount (Monto de detraccion)</t>
  </si>
  <si>
    <t>/DebitNote/cac:PaymentTerms/cbc:PaymentPercent (Tasa o porcentaje de detracción)</t>
  </si>
  <si>
    <t>/DebitNote/cac:PaymentTerms/cbc:ID (Indicador PaymentTerms)</t>
  </si>
  <si>
    <t>/DebitNote/cac:PaymentTerms/cbc:PaymentMeansID (Código de bien o servicio)</t>
  </si>
  <si>
    <t>/DebitNote/cac:PaymentMeans/cbc:ID (Indicador PaymentMeans)</t>
  </si>
  <si>
    <t>/DebitNote/cac:PaymentMeans/cac:PayeeFinancialAccount/cbc:ID (Número de cuenta)</t>
  </si>
  <si>
    <t>/DebitNote/cac:PaymentMeans/cbc:PaymentMeansCode (Medio de pago)</t>
  </si>
  <si>
    <t>Si el valor del tag es igual a 'Detraccion', y no existe un 'Indicador PaymentMeans' con valor igual a 'Detraccion' (cac:PaymentMeans con cbc:ID igual a 'Detraccion')</t>
  </si>
  <si>
    <t>Si el valor del tag es igual a 'Detraccion', y no existe un 'Indicador PaymentTerms' con valor igual a 'Detraccion' (cac:PaymentTerms con cbc:ID igual a 'Detraccion')</t>
  </si>
  <si>
    <t>Si consigna información del codigo bien sujeto a detraccion, debe informar la cuenta de BN y montos de la detraccion</t>
  </si>
  <si>
    <t>Si consigna cuenta de BN y montos de la detraccion, debe informar el codigo bien sujeto a detraccion</t>
  </si>
  <si>
    <t>Si 'Código de tipo de nota de crédito' es '13' y valor del Tag UBL es diferente de cero</t>
  </si>
  <si>
    <t>Si el tipo de nota de credito es 13, el Importe total debe ser cero</t>
  </si>
  <si>
    <t>Si 'Tipo de operación' es diferente de '2100', '2101', '2102', '2103', '2104' y '0112', y no existe en el ítem un cac:TaxSubtotal con monto base mayor a cero (cbc:TaxableAmount &gt; 0) y cbc:ID con alguno de los siguientes valores: '1000', '1016', '9995', '9996', '9997' o '9998'</t>
  </si>
  <si>
    <t>Se agrega validaciones para asegurar consistencia de los datos de percepción y que se utilicen siempre que el comprobante tenga el tipo de operación de percepción</t>
  </si>
  <si>
    <t>Se agrega el tipo de operación 0112 a la validación</t>
  </si>
  <si>
    <t>Se agrega los campos de detracciones a la Nota de débito</t>
  </si>
  <si>
    <t>Información adicional - Retenciones de Renta de segunda categoría</t>
  </si>
  <si>
    <t>Retenciones de Renta de segunda categoría</t>
  </si>
  <si>
    <t>63</t>
  </si>
  <si>
    <t>Rentención de renta de segunda categoría</t>
  </si>
  <si>
    <t>"63"</t>
  </si>
  <si>
    <t>/Invoice/cac:AllowanceCharge/cbc:BaseAmount (Monto base)</t>
  </si>
  <si>
    <t>/Invoice/cac:AllowanceCharge/cbc:Amount (Monto de la retención)</t>
  </si>
  <si>
    <t>Se agrega los campos de información de retenciones de segunda categoría</t>
  </si>
  <si>
    <t>Se agrega los siguientes códigos:
20 - Anticipo de ISC
63 - Retenciones de Renta de 2da</t>
  </si>
  <si>
    <t>Operación sujeta a Retención de Renta de segunda categoría</t>
  </si>
  <si>
    <t>Si el valor del tag es igual a '63' y el 'Tipo de operación' es diferente de '2002 - Operación sujeta a Retención de segunda'</t>
  </si>
  <si>
    <t>Si consigna infomacion de la retencion de segunda categoria, el tipo de operacion debe ser 2002</t>
  </si>
  <si>
    <t>Si el tipo de operación es 2002, debe informar los datos de la retención de segunda categoria</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</si>
  <si>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</si>
  <si>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Se agrega el monto de retención de renta de segunda categoria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</si>
  <si>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</si>
  <si>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</si>
  <si>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ERR-2802</t>
  </si>
  <si>
    <t>Se agrega el tipo de documento G para que se valide su formato</t>
  </si>
  <si>
    <t>Número de documento del adquirente o usuario</t>
  </si>
  <si>
    <t>3308</t>
  </si>
  <si>
    <t>3309</t>
  </si>
  <si>
    <t>3310</t>
  </si>
  <si>
    <t>3311</t>
  </si>
  <si>
    <t>3312</t>
  </si>
  <si>
    <t>3313</t>
  </si>
  <si>
    <t>3314</t>
  </si>
  <si>
    <t>3315</t>
  </si>
  <si>
    <t>3316</t>
  </si>
  <si>
    <t>3317</t>
  </si>
  <si>
    <t>3318</t>
  </si>
  <si>
    <t>ERR-3308, ERR-3309, ERR-3310, ERR-3311</t>
  </si>
  <si>
    <t>ERR-3312</t>
  </si>
  <si>
    <t>ERR-3315</t>
  </si>
  <si>
    <t>Se agrega validación para que el tipo de nota 13 no tenga montos</t>
  </si>
  <si>
    <t>ERR-3033, ERR-3034, ERR-3035, ERR-3037, ERR-3127, ERR-3174, ERR-3208, ERR-3313, ERR-3314, OBS-4251, OBS-4252, OBS-4253, OBS-4255, OBS-4256, OBS-4257</t>
  </si>
  <si>
    <t>Se incluye el código '20' de anticipos de ISC</t>
  </si>
  <si>
    <t>/Invoice/cac:AllowanceCharge/cbc:AllowanceChargeReasonCode (Código de motivo de cargo/descuento: Retención de segunda categoría)</t>
  </si>
  <si>
    <t>Si 'Código de motivo de cargo/descuento' es igual a '63' y no existe el tag UBL</t>
  </si>
  <si>
    <t>Debe consignar la base de la retencion de segunda categoria</t>
  </si>
  <si>
    <t>ERR-3114, ERR-3316, ERR-3317, ERR-3318</t>
  </si>
  <si>
    <t>Si 'Código de motivo de cargo/descuento' es igual a '63' y el formato del Tag UBL es diferente de decimal (positivo mayor a cero) de 12 enteros y hasta 2 decimales</t>
  </si>
  <si>
    <t>Si el Tag UBL existe, el formato del Tag UBL es diferente de decimal (positivo mayor a cero) de 12 enteros y hasta 2 decimales</t>
  </si>
  <si>
    <t>Si 'Tipo de operación' es '2002 - Operación sujeta a Retención de segunda' y no existe un cac:AllowanceCharge con cbc:AllowanceChargeReasonCode igual a '63'</t>
  </si>
  <si>
    <t>Si 'Tipo de operación' es '2001 - Operación Sujeta a Percepción', y no existe un cac:PaymentTerms con cbc:ID con valor igual a 'Percepcion'</t>
  </si>
  <si>
    <t>Datapower + grabación JAVA</t>
  </si>
  <si>
    <t>OBS-4314, OBS-4316</t>
  </si>
  <si>
    <t>Datos de la percepción del CPE
Datos de la retención del CPE</t>
  </si>
  <si>
    <t>OBS-4028, OBS-4288, OBS-4290, OBS-4293, OBS-4294, OBS-4295, OBS-4296, OBS-4297, OBS-4298, OBS-4299, OBS-4300, OBS-4301, OBS-4302, OBS-4303, OBS-4304, OBS-4305, OBS-4306, OBS-4312, OBS-4314, OBS-4321</t>
  </si>
  <si>
    <t>OBS-4287, OBS-4288, OBS-4290, OBS-4293, OBS-4294, OBS-4295, OBS-4296, OBS-4297, OBS-4298, OBS-4299, OBS-4300, OBS-4301, OBS-4302, OBS-4303, OBS-4304, OBS-4305, OBS-4306, OBS-4311, OBS-4312, OBS-4314, OBS-4321</t>
  </si>
  <si>
    <t>OBS-4309, OBS-4310, OBS-4022, OBS-4023, OBS-4024, OBS-4212, OBS-4244, OBS-4307, OBS-4308, OBS-4317, OBS-4322, OBS-4287, OBS-4288, OBS-4289, OBS-4290, OBS-4293</t>
  </si>
  <si>
    <t xml:space="preserve">OBS-4294, OBS-4295, OBS-4296, OBS-4297, OBS-4298, OBS-4299, OBS-4300, OBS-4301, OBS-4302, OBS-4303, OBS-4304, OBS-4305, OBS-4306, OBS-4311, OBS-4312, OBS-4314, OBS-4321, OBS-4322,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</si>
  <si>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</si>
  <si>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</si>
  <si>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</si>
  <si>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</si>
  <si>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</si>
  <si>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</si>
  <si>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Si existe el tag UBL y el 'Tipo de documento que modifica' es diferente de '01', el valor absoluto es mayor a 1</t>
  </si>
  <si>
    <t>Si existe el tag UBL y el 'Tipo de documento que modifica' es igual a '01', el valor absoluto es mayor a 1</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</si>
  <si>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</si>
  <si>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</si>
  <si>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Tag UBL existe y el 'Tipo de documento que modifica' es diferente de '01', el valor del Tag UBL es diferente a la sumatoria de 'Monto de tributo por línea' (cbc:TaxAmount)  de los tributos '1000', '1016', '2000', '7152' y '9999', con una tolerancia + -1</t>
  </si>
  <si>
    <t>Si el Tag UBL existe y el 'Tipo de documento que modifica' es '01', el valor del Tag UBL es diferente a la sumatoria de 'Monto de tributo por línea' (cbc:TaxAmount)  de los tributos '1000', '1016', '2000', '7152' y '9999', con una tolerancia + -1</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</si>
  <si>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</si>
  <si>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</si>
  <si>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</si>
  <si>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</si>
  <si>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</si>
  <si>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</si>
  <si>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</si>
  <si>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</si>
  <si>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</si>
  <si>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</si>
  <si>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</si>
  <si>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</si>
  <si>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</si>
  <si>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</si>
  <si>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</si>
  <si>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</si>
  <si>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</si>
  <si>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</si>
  <si>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</si>
  <si>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</si>
  <si>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</si>
  <si>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</si>
  <si>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</si>
  <si>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</si>
  <si>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</si>
  <si>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</si>
  <si>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</si>
  <si>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</si>
  <si>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</si>
  <si>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</si>
  <si>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</si>
  <si>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</si>
  <si>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</si>
  <si>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</si>
  <si>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</si>
  <si>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</si>
  <si>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</si>
  <si>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'7152', el valor del Tag Ubl es diferente de la sumatoria de los 'Monto del tributo de la línea' (cbc:TaxAmount) de los ítems con 'Código de tributo por línea' igual a '7152'</t>
  </si>
  <si>
    <t>Si el 'Tipo de documento que modifica' es '01' y el 'Código de tributo' es '7152', el valor del Tag Ubl es diferente de la sumatoria de los 'Monto del tributo de la línea' (cbc:TaxAmount) de los ítems con 'Código de tributo por línea' igual a '7152'</t>
  </si>
  <si>
    <t>Si el Tag UBL existe y el 'Tipo de documento que modifica' es '01', el valor absoluto es mayor a 1</t>
  </si>
  <si>
    <t>Si el Tag UBL existe y el 'Tipo de documento que modifica' es diferente de '01', el valor absoluto es mayor a 1</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</si>
  <si>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</si>
  <si>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</si>
  <si>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3282</t>
  </si>
  <si>
    <t>3283</t>
  </si>
  <si>
    <t>3284</t>
  </si>
  <si>
    <t>3285</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</si>
  <si>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</si>
  <si>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</si>
  <si>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</si>
  <si>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</si>
  <si>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</si>
  <si>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</si>
  <si>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</si>
  <si>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</si>
  <si>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</si>
  <si>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</si>
  <si>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</si>
  <si>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</si>
  <si>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</si>
  <si>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</si>
  <si>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</si>
  <si>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</si>
  <si>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</si>
  <si>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</si>
  <si>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</si>
  <si>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</si>
  <si>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</si>
  <si>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Si existe el tag 'Código de motivo de cargo/descuento' con valor igual a '04', '05', '06' o '20', el valor del tag UBL es mayor a cero, y el 'Total de anticipos' no existe o es cero (cac:LegalMonetaryTotal/cbc:PrepaidAmount)</t>
  </si>
  <si>
    <t>Si se informa descuentos globales por anticipo debe existir 'Total de anticipos' con monto mayor a cero</t>
  </si>
  <si>
    <t>Si se informa 'Total de anticipos' debe consignar los descuentos globales por anticipo con monto mayor a cero</t>
  </si>
  <si>
    <t>Si existe Tag UBL con valor mayor a cero, y no existe al menos un 'Cargos y/o descuentos globales' (cac:AllowanceCharge) con 'Indicador de cargo/descuento global' con valor '04' o '05' o '06' y con monto mayor a cero (cbc:Amount)</t>
  </si>
  <si>
    <t>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factura no está sujeta al IVAP si no existe ninguna línea afecta al IVAP, es decir, no debe existir en la línea un cac:TaxSubtotal con cbc:ID igual a '1016' y cbc:TaxableAmount mayor a cero.</t>
  </si>
  <si>
    <t>ERR-3282</t>
  </si>
  <si>
    <t>ERR-3287</t>
  </si>
  <si>
    <t>Se valida que solo se consigne descuentos por anticipos si es una factura con anticipos</t>
  </si>
  <si>
    <t>Se valida que exista información de descuentos por anticipos</t>
  </si>
  <si>
    <t>Se modifica la fórmula para que incluya los Anticipos de ISC de corresponder</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</si>
  <si>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</si>
  <si>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</si>
  <si>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</si>
  <si>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</si>
  <si>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</si>
  <si>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</si>
  <si>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</si>
  <si>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</si>
  <si>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</si>
  <si>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</si>
  <si>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</si>
  <si>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</si>
  <si>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</si>
  <si>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</si>
  <si>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</si>
  <si>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</si>
  <si>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</si>
  <si>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</si>
  <si>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</si>
  <si>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</si>
  <si>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</si>
  <si>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</si>
  <si>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</si>
  <si>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 xml:space="preserve">Si serie del documento no inicia con número:
La diferencia entre la fecha de recepción del XML y el valor del Tag UBL es mayor al límite del listado 
</t>
  </si>
  <si>
    <t xml:space="preserve">La diferencia entre la fecha de recepción del XML y el valor del Tag UBL es mayor al límite del listado 
</t>
  </si>
  <si>
    <t xml:space="preserve">Si el campo 'Importe total de la venta' es mayor a 700 nuevos soles y no existe el tag
</t>
  </si>
  <si>
    <t xml:space="preserve">Si el comprobante no existe en el listado y el 'Código de operacion del ítem' es '2' o '3'
</t>
  </si>
  <si>
    <t xml:space="preserve">Si serie del documento no inicia con número y:
Si serie no empieza con "B":
La diferencia entre la fecha de recepción del XML y el valor del Tag UBL es mayor al límite del listado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</si>
  <si>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</si>
  <si>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</si>
  <si>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 xml:space="preserve">Si serie del documento no inicia con número:
La diferencia entre la fecha de recepción del XML y el valor del Tag UBL es mayor al límite del listado  (1 día) 
</t>
  </si>
  <si>
    <t>Información adicional  a nivel de ítem - comprobante emitido por las AFP (colocar la información solo en el primer ítem de la boleta)</t>
  </si>
  <si>
    <t>132
133</t>
  </si>
  <si>
    <t>Codigo unico de identificación del SPP (CUSPP)
Periodo</t>
  </si>
  <si>
    <t>Si 'Tipo de operación' es igual a '2105', y no existe el tag con valor '7017' por lo menos en una línea</t>
  </si>
  <si>
    <t>Si 'Tipo de operación' es igual a '2105', y no existe el tag con valor '7018' por lo menos en una línea</t>
  </si>
  <si>
    <t>an..12
an7</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</si>
  <si>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</si>
  <si>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</si>
  <si>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</si>
  <si>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</si>
  <si>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</si>
  <si>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</si>
  <si>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</si>
  <si>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</si>
  <si>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</si>
  <si>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</si>
  <si>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OBS-4235, ERR-2595,
ERR-2596, OBS-4252,
OBS-4251, OBS-4253,
ERR-3064, OBS-4280,
ERR-2597, OBS-4281</t>
  </si>
  <si>
    <t>Información adicional  a nivel de ítem - comprobante emitido por las AFP</t>
  </si>
  <si>
    <t xml:space="preserve">Se agrega los tags para declarar la "Información adicional  a nivel de ítem - comprobante emitido por las AFP"
</t>
  </si>
  <si>
    <t>Catálogo No. 06
Catálogo No. 51
Catálogo No. 55</t>
  </si>
  <si>
    <t>Se adiciona el tipo de operación 2105 y los códigos para la información de comprobante de AFP</t>
  </si>
  <si>
    <t>Si existe el tag, el formato del Tag UBL es diferente a alfanumérico de 1 a 20 caracteres (se considera cualquier carácter, no permite 'whitespace character': espacio, salto de línea, fin de línea, tab, etc.)</t>
  </si>
  <si>
    <t>Si 'Tipo de operación' es diferente de '2001', el valor del Tag UBL es igual a 'Percepcion'</t>
  </si>
  <si>
    <t>Si 'Indicador' es igual a 'Percepcion' y no existe el tag</t>
  </si>
  <si>
    <t>7017</t>
  </si>
  <si>
    <t>AFP: CUSPP</t>
  </si>
  <si>
    <t>7018</t>
  </si>
  <si>
    <t>AFP: Periodo</t>
  </si>
  <si>
    <t>7019</t>
  </si>
  <si>
    <t>AFP: Monto del interes moratorio</t>
  </si>
  <si>
    <t xml:space="preserve">Se modifica la condición para permitir cualquier carácter alfanumerico, excepto 'whitespace character': espacio, salto de línea, fin de línea, tab, etc.
</t>
  </si>
  <si>
    <t>Se adiciona los códigos 7017, 7018 y 7019</t>
  </si>
  <si>
    <t>Validar que la moneda consignada en la Nota de Crédito y Nota de Debito para los tipos de documentos relacionados "03" sea la misma moneda que del comprobante de referencia.</t>
  </si>
  <si>
    <t>Validar que el dato del comprobante relacionado del comprobante de percepción corresponde a una factura o boleta de percepción</t>
  </si>
  <si>
    <t>/Invoice/cac:AllowanceCharge/cbc:ChargeIndicator (Indicador de descuento)</t>
  </si>
  <si>
    <t>Si existe el Tag UBL, y no es una boleta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boleta no está sujeta al IVAP si no existe ninguna línea afecta al IVAP, es decir, no debe existir en la línea un cac:TaxSubtotal con cbc:ID igual a '1016' y cbc:TaxableAmount mayor a cero.</t>
  </si>
  <si>
    <t>Si el "Tipo de documento relacionado" es '01' o '03' y el tag no empieza con número, el 'Tipo de operación' del documento relacionado es igual a '2001-Operación sujeta a Percepción' 
o contiene 'Monto de la Percepción' mayor a '0'.
Nota: No aplica para SEE-OSE</t>
  </si>
  <si>
    <t>El documento relacionado tiene monto informado de percepción</t>
  </si>
  <si>
    <r>
      <rPr>
        <strike/>
        <sz val="9"/>
        <rFont val="Calibri"/>
        <family val="2"/>
        <scheme val="minor"/>
      </rPr>
      <t xml:space="preserve">3207
</t>
    </r>
    <r>
      <rPr>
        <sz val="9"/>
        <rFont val="Calibri"/>
        <family val="2"/>
        <scheme val="minor"/>
      </rPr>
      <t>4204</t>
    </r>
  </si>
  <si>
    <t>Si valor del tag es diferente 'false' para código de descuento igual a '63'</t>
  </si>
  <si>
    <t>Si "Tipo de documento" es 03, 07 o 08, el formato del Tag UBL es diferente:
- ([B][A-Z0-9]{3})-(?!0+$)([0-9]{1,8})
- [0-9]{1,4}-[0-9]{1,8}</t>
  </si>
  <si>
    <t>ERR-3291</t>
  </si>
  <si>
    <t>Se modifica la condición para que el cálculo del IGV no se vea afectado en los casos de ISC (20).</t>
  </si>
  <si>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</si>
  <si>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t>Se modifica la condición del valor 'TRUE' por 'FALSE' código de descuento.</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</si>
  <si>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</si>
  <si>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r>
      <t xml:space="preserve">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</si>
  <si>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t>Totales de la Boleta de Venta</t>
  </si>
  <si>
    <t>Cambiar de OBS-4290 a OBS-4302</t>
  </si>
  <si>
    <t>Número de DAM</t>
  </si>
  <si>
    <t>A partir del 01/09/2021 las validaciones deben ser de tipo EXCEPCIÓN.
Se cambia código de ERR-3202 a ERR-1083</t>
  </si>
  <si>
    <t xml:space="preserve">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
</t>
  </si>
  <si>
    <t xml:space="preserve">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
</t>
  </si>
  <si>
    <t xml:space="preserve">A partir del 01/09/2021 las validaciones deben ser de tipo ERROR
Los códigos de ERROR son los siguientes: 
OBS-4316 a ERR-3304
OBS-4314 a ERR-3303
</t>
  </si>
  <si>
    <t xml:space="preserve">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
</t>
  </si>
  <si>
    <r>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r>
    <r>
      <rPr>
        <b/>
        <sz val="9"/>
        <color theme="1"/>
        <rFont val="Calibri"/>
        <family val="2"/>
        <scheme val="minor"/>
      </rPr>
      <t xml:space="preserve">
</t>
    </r>
  </si>
  <si>
    <t>ERR-3244, ERR-3245,
ERR-3246, ERR-3247,
ERR-3248</t>
  </si>
  <si>
    <t>Esta validación debe cambiarse al tipo OBS</t>
  </si>
  <si>
    <t>ERR-3244, 
ERR-3245, ERR-3246, 
ERR-3248, ERR-3249, 
ERR-3250, ERR-3251, 
ERR-3252, ERR-3253, 
ERR-3254, ERR-3255, 
ERR-3256, ERR-3265, 
ERR-3266, ERR-3267</t>
  </si>
  <si>
    <t>ERR-3114, ERR-3262,
ERR-3263, ERR-3264,
ERR-3269</t>
  </si>
  <si>
    <t>No existe al menos un tag cac:PaymentTerms con cbc:ID igual a 'FormaPago'
* Validación a partir del 01/01/2022 es ERROR</t>
  </si>
  <si>
    <r>
      <t xml:space="preserve">OBSERV
</t>
    </r>
    <r>
      <rPr>
        <strike/>
        <sz val="9"/>
        <rFont val="Calibri"/>
        <family val="2"/>
        <scheme val="minor"/>
      </rPr>
      <t>ERROR</t>
    </r>
  </si>
  <si>
    <t>Si el 'Indicador' es 'FormaPago' y no existe el tag UBL
* Validación a partir del 01/01/2022 es ERROR</t>
  </si>
  <si>
    <t>Si el 'Indicador' es 'FormaPago', el valor del tag es diferente de:
- Contado
- Credito
- Cuota[0-9]{3}
* Validación a partir del 01/01/2022 es ERROR</t>
  </si>
  <si>
    <t xml:space="preserve">Si el 'Indicador' es 'FormaPago', el valor del tag es diferente de:
- Contado
- Credito
- Cuota[0-9]{3}
* Validación a partir del 01/01/2022 es ERROR
</t>
  </si>
  <si>
    <t>Si existe más de un tag cac:PaymentTerms con cbc:ID 
igual a 'FormaPago' y con valor del tag 'Contado' y también existe tag cac:PaymentTerms con cbc:ID 
igual a 'FormaPago' y con valor del tag 'Credito'
* Validación a partir del 01/01/2022 es ERROR</t>
  </si>
  <si>
    <t>Si existe más de un tag cac:PaymentTerms con cbc:ID 
igual a 'FormaPago' y con el mismo valor del tag cbc:PaymentMeansID (se repite) 
* Validación a partir del 01/01/2022 es ERROR</t>
  </si>
  <si>
    <t>El formato del Tag UBL es diferente de decimal positivo de 12 enteros y hasta 2 decimales
* Validación a partir del 01/01/2022 es ERROR</t>
  </si>
  <si>
    <t>Si existe un tag cac:PaymentTerms con cbc:ID 
igual a 'FormaPago' y con valor del tag con formato: Cuota[0-9]{3} y no existe un tag cac:PaymentTerms con cbc:ID igual a 'FormaPago' y con valor del tag igual a 'Credito'
* Validación a partir del 01/01/2022 es ERROR</t>
  </si>
  <si>
    <t>Si el 'Indicador' es 'FormaPago', y el formato del Identificador de la cuota es: Cuota[0-9]{3} y si existe el tag, el formato del Tag UBL es diferente de decimal positivo de 12 enteros y hasta 2 decimales
* Validación a partir del 01/01/2022 es ERROR</t>
  </si>
  <si>
    <t>Si el 'Indicador' es 'FormaPago', y el formato del 'Identificador de la cuota' es: Cuota[0-9]{3} y si existe el tag, el formato es diferente de YYYY-MM-DD
* Validación a partir del 01/01/2022 es ERROR</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</si>
  <si>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</si>
  <si>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</si>
  <si>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Si valor del tag es diferente 'false' para 'Código de motivo de cargo/descuento' igual a '62'
* Validación a partir del 01/01/2022 es ERROR</t>
  </si>
  <si>
    <t>Si el valor del tag es '62' y el Tipo de documento de identidad del receptor del comprobante (/Invoice/cac:AccountingCustomerParty/cac:Party/cac:PartyIdentification/cbc:ID@schemeID) es diferente de 6-RUC
* Validación a partir del 01/01/2022 es ERROR</t>
  </si>
  <si>
    <t>Si el valor del tag es '62' y el receptor del comprobante (/Invoice/cac:AccountingCustomerParty/cac:Party/cac:PartyIdentification/cbc:ID) no es un agente de retención (no existe ind_padrón igual a "03" en el listado)
* Validación a partir del 01/01/2022 es ERROR</t>
  </si>
  <si>
    <t>Si 'Código de motivo de cargo/descuento' es '62', el valor del Tag UBL es diferente a  Importe de la operación' por 'Porcentaje de la retención expresado como factor', con una tolerancia + -1
* Validación a partir del 01/01/2022 es ERROR</t>
  </si>
  <si>
    <t>Si "Código de motivo de cargo/descuento" es '62' , el valor del Tag UBL es mayor a "Importe total"
* Validación a partir del 01/01/2022 es ERROR</t>
  </si>
  <si>
    <t>Si el valor del tag es '62' y el emisor del comprobante (/Invoice/cac:AccountingSupplierParty/cac:Party/cac:PartyIdentification/cbc:ID) es un agente de retención (existe ind_padrón igual a "03" en el listado)
* Validación a partir del 01/01/2022 es ERROR</t>
  </si>
  <si>
    <t>1083</t>
  </si>
  <si>
    <t>ERR-3319</t>
  </si>
  <si>
    <t>Se agrega validación para asegurar que la suma de las cuotas sea igual al Monto neto pendiente de pago.</t>
  </si>
  <si>
    <t>ERR-3267</t>
  </si>
  <si>
    <t>Códigos de Retorno</t>
  </si>
  <si>
    <t>Se modifica la descripción de la validación ERR-3267.</t>
  </si>
  <si>
    <t>ERR-3320</t>
  </si>
  <si>
    <t>Se agrega validación para asegurar la información del monto neto pendiente de pago.</t>
  </si>
  <si>
    <t>ERR-3321</t>
  </si>
  <si>
    <t>Se agrega validación para asegurar que la fecha de la cuota debe ser mayor a la fecha de emisión de la factura</t>
  </si>
  <si>
    <t>Corrección por error en la descripción o atención de reclamo respecto de bienes adquiridos o servicios prestados</t>
  </si>
  <si>
    <t>Corrección o modificación del monto neto pendiente de pago y/o la(s) fechas(s) de vencimiento del pago único o de las cuotas y/o los montos correspondientes a cada cuota, de ser el caso</t>
  </si>
  <si>
    <t>3319</t>
  </si>
  <si>
    <t>La suma de las cuotas debe ser igual al Monto neto pendiente de pago.</t>
  </si>
  <si>
    <t>3320</t>
  </si>
  <si>
    <t>El monto neto pendiente de pago debe ser menor o igual al monto de la factura</t>
  </si>
  <si>
    <t>3321</t>
  </si>
  <si>
    <t>La fecha de la cuota debe ser mayor a la fecha de emisión de la factura</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</si>
  <si>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</si>
  <si>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r>
      <t>Si existe un tag cac:PaymentTerms con cbc:ID 
igual a 'FormaPago' y el formato del 'Identificador de la cuota' es: Cuota[0-9]{3} y el valor del tag UBL es menor</t>
    </r>
    <r>
      <rPr>
        <b/>
        <sz val="9"/>
        <color rgb="FFFF0000"/>
        <rFont val="Calibri"/>
        <family val="2"/>
        <scheme val="minor"/>
      </rPr>
      <t xml:space="preserve"> o igual</t>
    </r>
    <r>
      <rPr>
        <sz val="9"/>
        <rFont val="Calibri"/>
        <family val="2"/>
        <scheme val="minor"/>
      </rPr>
      <t xml:space="preserve"> a la 'Fecha de emisión' (/Invoice/cbc:IssueDate)
* Validación a partir del 01/01/2022 es ERROR</t>
    </r>
  </si>
  <si>
    <r>
      <t>Si el 'Indicador' es 'FormaPago', el valor del tag es 'Credito',</t>
    </r>
    <r>
      <rPr>
        <b/>
        <sz val="9"/>
        <color rgb="FFFF0000"/>
        <rFont val="Calibri"/>
        <family val="2"/>
        <scheme val="minor"/>
      </rPr>
      <t xml:space="preserve"> 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
* Validación a partir del 01/01/2022 es ERROR</t>
    </r>
  </si>
  <si>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no existe el tag UBL
* Validación a partir del 01/01/2022 es ERROR</t>
    </r>
  </si>
  <si>
    <r>
      <t xml:space="preserve">Si existe un tag cac:PaymentTerms con cbc:ID 
igual a 'FormaPago' y el formato del 'Identificador de la cuota' es: Cuota[0-9]{3}, </t>
    </r>
    <r>
      <rPr>
        <b/>
        <sz val="9"/>
        <color rgb="FFFF0000"/>
        <rFont val="Calibri"/>
        <family val="2"/>
        <scheme val="minor"/>
      </rPr>
      <t>el 'Tipo de Documento del adquiriente o usuario' es igual a RUC (6)</t>
    </r>
    <r>
      <rPr>
        <sz val="9"/>
        <rFont val="Calibri"/>
        <family val="2"/>
        <scheme val="minor"/>
      </rPr>
      <t xml:space="preserve"> y no existe el tag UBL
* Validación a partir del 01/01/2022 es ERROR</t>
    </r>
  </si>
  <si>
    <t xml:space="preserve">Si el 'Indicador' es 'FormaPago', el valor del tag es 'Credito' y  'Código de tipo de nota de crédito' es igual a '13', el valor del Tag UBL es mayor a 'Importe Total' de la factura que modifica.
Validación no aplica para OSE </t>
  </si>
  <si>
    <t>Si existe un tag cac:PaymentTerms con cbc:ID 
igual a 'FormaPago' y con valor del tag con formato: Cuota[0-9]{3}, el valor del Tag UBL es menor o igual a la fecha de emisión de la factura modificada.</t>
  </si>
  <si>
    <t>Se agrega el tipo de documento '6' como parte de la validación</t>
  </si>
  <si>
    <t>Modificación de la descripción</t>
  </si>
  <si>
    <t>Se modifica la descripción del código '03' y '13'</t>
  </si>
  <si>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el valor del tag UBL es diferente de la sumatoria del 'Monto de pago unico o de las cuotas'.
* Validación a partir del 01/01/2022 es ERROR</t>
    </r>
  </si>
  <si>
    <t>ERR-3249, ERR-3251, 
ERR-3254, ERR-3256, 
ERR-3319</t>
  </si>
  <si>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</si>
  <si>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r>
      <t xml:space="preserve">Si existe un tag cac:PaymentTerms con cbc:ID 
igual a 'FormaPago' y con 'Forma de pago' igual a 'Credito', </t>
    </r>
    <r>
      <rPr>
        <b/>
        <sz val="9"/>
        <color rgb="FFFF0000"/>
        <rFont val="Calibri"/>
        <family val="2"/>
        <scheme val="minor"/>
      </rPr>
      <t xml:space="preserve">el 'Tipo de Documento del adquiriente o usuario' es igual a RUC (6) </t>
    </r>
    <r>
      <rPr>
        <sz val="9"/>
        <rFont val="Calibri"/>
        <family val="2"/>
        <scheme val="minor"/>
      </rPr>
      <t>y no existe el tag UBL</t>
    </r>
  </si>
  <si>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</si>
  <si>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r>
      <t>Si existe un tag cac:PaymentTerms con cbc:ID 
igual a 'FormaPago' y el formato del 'Identificador de la cuota' es: Cuota[0-9]{3},</t>
    </r>
    <r>
      <rPr>
        <b/>
        <sz val="9"/>
        <color rgb="FFFF0000"/>
        <rFont val="Calibri"/>
        <family val="2"/>
        <scheme val="minor"/>
      </rPr>
      <t xml:space="preserve"> el 'Tipo de Documento del adquiriente o usuario' es igual a RUC (6)</t>
    </r>
    <r>
      <rPr>
        <sz val="9"/>
        <rFont val="Calibri"/>
        <family val="2"/>
        <scheme val="minor"/>
      </rPr>
      <t xml:space="preserve"> y no existe el tag UBL</t>
    </r>
  </si>
  <si>
    <r>
      <t xml:space="preserve">Si existe un tag cac:PaymentTerms con cbc:ID 
igual a 'FormaPago' y con valor del tag con formato: Cuota[0-9]{3}, </t>
    </r>
    <r>
      <rPr>
        <b/>
        <sz val="9"/>
        <color rgb="FFFF0000"/>
        <rFont val="Calibri"/>
        <family val="2"/>
        <scheme val="minor"/>
      </rPr>
      <t>el 'Tipo de Documento del adquiriente o usuario' es igual a RUC (6)</t>
    </r>
    <r>
      <rPr>
        <sz val="9"/>
        <rFont val="Calibri"/>
        <family val="2"/>
        <scheme val="minor"/>
      </rPr>
      <t xml:space="preserve"> y no existe el tag UBL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</si>
</sst>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45"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strike/>
      <sz val="9"/>
      <color theme="1"/>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11"/>
      <name val="Calibri"/>
      <family val="2"/>
      <scheme val="minor"/>
    </font>
    <font>
      <b/>
      <sz val="9"/>
      <color theme="0"/>
      <name val="Calibri"/>
      <family val="2"/>
      <scheme val="minor"/>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11"/>
      <color rgb="FFFF0000"/>
      <name val="Calibri"/>
      <family val="2"/>
      <scheme val="minor"/>
    </font>
    <font>
      <sz val="9"/>
      <color rgb="FFC00000"/>
      <name val="Calibri"/>
      <family val="2"/>
      <scheme val="minor"/>
    </font>
    <font>
      <sz val="11"/>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b/>
      <i/>
      <sz val="9"/>
      <name val="Calibri"/>
      <family val="2"/>
      <scheme val="minor"/>
    </font>
    <font>
      <sz val="9"/>
      <color rgb="FFFF0000"/>
      <name val="Calibri"/>
      <family val="2"/>
      <scheme val="minor"/>
    </font>
    <font>
      <b/>
      <sz val="9"/>
      <color rgb="FFFF0000"/>
      <name val="Calibri"/>
      <family val="2"/>
      <scheme val="minor"/>
    </font>
  </fonts>
  <fills count="3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tint="-0.14996795556505021"/>
        <bgColor indexed="64"/>
      </patternFill>
    </fill>
    <fill>
      <patternFill patternType="solid">
        <fgColor theme="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F7F771"/>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s>
  <borders count="25">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cellStyleXfs>
  <cellXfs count="1814">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6" fillId="0" borderId="8" xfId="0" applyFont="1" applyBorder="1" applyAlignment="1">
      <alignment vertical="top" wrapText="1"/>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17" fillId="0" borderId="3" xfId="0"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8" fillId="2" borderId="0" xfId="3" applyFont="1" applyFill="1" applyAlignment="1" applyProtection="1">
      <alignment horizontal="center"/>
    </xf>
    <xf numFmtId="0" fontId="18" fillId="2" borderId="0" xfId="3" applyFont="1" applyFill="1" applyAlignment="1" applyProtection="1">
      <alignment horizontal="center" wrapText="1"/>
    </xf>
    <xf numFmtId="0" fontId="11" fillId="18" borderId="8" xfId="0" applyFont="1" applyFill="1" applyBorder="1"/>
    <xf numFmtId="0" fontId="18" fillId="0" borderId="0" xfId="3" applyFont="1" applyAlignment="1" applyProtection="1">
      <alignment horizontal="center"/>
    </xf>
    <xf numFmtId="0" fontId="18"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20"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49" fontId="12" fillId="0" borderId="8" xfId="0" applyNumberFormat="1" applyFont="1" applyBorder="1" applyAlignment="1">
      <alignment horizontal="center"/>
    </xf>
    <xf numFmtId="0" fontId="24" fillId="19" borderId="3" xfId="0" applyFont="1" applyFill="1" applyBorder="1" applyAlignment="1">
      <alignment horizontal="center"/>
    </xf>
    <xf numFmtId="49" fontId="20" fillId="0" borderId="3" xfId="0" applyNumberFormat="1" applyFont="1" applyBorder="1" applyAlignment="1">
      <alignment horizontal="center"/>
    </xf>
    <xf numFmtId="0" fontId="20" fillId="0" borderId="3" xfId="0" applyFont="1" applyBorder="1"/>
    <xf numFmtId="0" fontId="5" fillId="0" borderId="6" xfId="0" quotePrefix="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5" fillId="0" borderId="7" xfId="0" quotePrefix="1" applyFont="1" applyBorder="1" applyAlignment="1">
      <alignment horizontal="left"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8" xfId="0" applyNumberFormat="1" applyFont="1" applyBorder="1" applyAlignment="1">
      <alignment horizontal="center" vertical="top" wrapText="1"/>
    </xf>
    <xf numFmtId="0" fontId="5" fillId="0" borderId="8" xfId="0" quotePrefix="1"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5" xfId="0"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4" fillId="0" borderId="3" xfId="0" quotePrefix="1" applyFont="1" applyBorder="1" applyAlignment="1">
      <alignment horizontal="center" vertical="top"/>
    </xf>
    <xf numFmtId="0" fontId="25" fillId="14" borderId="3" xfId="0" applyFont="1" applyFill="1" applyBorder="1" applyAlignment="1">
      <alignment vertical="top" wrapText="1"/>
    </xf>
    <xf numFmtId="0" fontId="25" fillId="8" borderId="3" xfId="0" quotePrefix="1" applyFont="1" applyFill="1" applyBorder="1" applyAlignment="1">
      <alignment vertical="top" wrapText="1"/>
    </xf>
    <xf numFmtId="0" fontId="25" fillId="8" borderId="3" xfId="0" applyFont="1" applyFill="1" applyBorder="1" applyAlignment="1">
      <alignment vertical="top"/>
    </xf>
    <xf numFmtId="0" fontId="5" fillId="0" borderId="3" xfId="0" applyFont="1" applyBorder="1"/>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2" fillId="20" borderId="3" xfId="0" applyFont="1" applyFill="1" applyBorder="1" applyAlignment="1">
      <alignment vertical="center"/>
    </xf>
    <xf numFmtId="0" fontId="2" fillId="20" borderId="3" xfId="0" applyFont="1" applyFill="1" applyBorder="1" applyAlignment="1">
      <alignment horizontal="center" vertical="center"/>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2" fillId="20" borderId="3" xfId="0" applyFont="1" applyFill="1" applyBorder="1" applyAlignment="1">
      <alignment vertical="top"/>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vertical="top"/>
    </xf>
    <xf numFmtId="0" fontId="5" fillId="20" borderId="3" xfId="0" quotePrefix="1" applyFont="1" applyFill="1" applyBorder="1" applyAlignment="1">
      <alignment horizontal="center" vertical="top"/>
    </xf>
    <xf numFmtId="49" fontId="5" fillId="20" borderId="3" xfId="0" quotePrefix="1" applyNumberFormat="1" applyFont="1" applyFill="1" applyBorder="1" applyAlignment="1">
      <alignment horizontal="center" vertical="top"/>
    </xf>
    <xf numFmtId="0" fontId="5" fillId="20" borderId="3" xfId="0" quotePrefix="1" applyFont="1" applyFill="1" applyBorder="1" applyAlignment="1">
      <alignment horizontal="center" vertical="top" wrapText="1"/>
    </xf>
    <xf numFmtId="0" fontId="5" fillId="20" borderId="3" xfId="0" applyFont="1" applyFill="1" applyBorder="1" applyAlignment="1">
      <alignment horizontal="justify" vertical="top"/>
    </xf>
    <xf numFmtId="49" fontId="6" fillId="20" borderId="3" xfId="0" applyNumberFormat="1" applyFont="1" applyFill="1" applyBorder="1" applyAlignment="1">
      <alignment horizontal="center" vertical="top" wrapText="1"/>
    </xf>
    <xf numFmtId="0" fontId="6" fillId="20" borderId="3" xfId="0" quotePrefix="1" applyFont="1" applyFill="1" applyBorder="1" applyAlignment="1">
      <alignment horizontal="center" vertical="top"/>
    </xf>
    <xf numFmtId="0" fontId="6" fillId="20" borderId="3" xfId="0" quotePrefix="1" applyFont="1" applyFill="1" applyBorder="1" applyAlignment="1">
      <alignment horizontal="justify" vertical="top"/>
    </xf>
    <xf numFmtId="0" fontId="6" fillId="20" borderId="3" xfId="0" quotePrefix="1" applyFont="1" applyFill="1" applyBorder="1" applyAlignment="1">
      <alignment vertical="top"/>
    </xf>
    <xf numFmtId="49" fontId="6" fillId="20" borderId="3" xfId="0" quotePrefix="1" applyNumberFormat="1" applyFont="1" applyFill="1" applyBorder="1" applyAlignment="1">
      <alignment horizontal="center" vertical="top"/>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6" fillId="0" borderId="3" xfId="0" applyFont="1" applyBorder="1" applyAlignment="1">
      <alignment horizontal="center" vertical="top" wrapText="1"/>
    </xf>
    <xf numFmtId="0" fontId="6" fillId="20" borderId="3" xfId="0" quotePrefix="1" applyFont="1" applyFill="1" applyBorder="1" applyAlignment="1">
      <alignment horizontal="left"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8" xfId="0" applyFont="1" applyBorder="1" applyAlignment="1">
      <alignment vertical="top"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6" xfId="0" applyFont="1" applyBorder="1" applyAlignment="1">
      <alignment horizontal="center" vertical="top" wrapText="1"/>
    </xf>
    <xf numFmtId="0" fontId="5" fillId="0" borderId="7" xfId="0" quotePrefix="1"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22" xfId="0" applyFont="1" applyBorder="1" applyAlignment="1">
      <alignment vertical="top" wrapText="1"/>
    </xf>
    <xf numFmtId="0" fontId="5" fillId="0" borderId="8" xfId="0" quotePrefix="1" applyFont="1" applyBorder="1" applyAlignment="1">
      <alignment horizontal="center" vertical="top" wrapText="1"/>
    </xf>
    <xf numFmtId="0" fontId="1" fillId="0" borderId="3" xfId="0" applyFont="1" applyBorder="1" applyAlignment="1">
      <alignment horizontal="center" vertical="center"/>
    </xf>
    <xf numFmtId="0" fontId="2" fillId="20" borderId="3" xfId="0" applyFont="1" applyFill="1" applyBorder="1" applyAlignment="1">
      <alignment horizontal="center" vertical="top"/>
    </xf>
    <xf numFmtId="0" fontId="6" fillId="20" borderId="8" xfId="0" applyFont="1" applyFill="1" applyBorder="1" applyAlignment="1">
      <alignment vertical="top"/>
    </xf>
    <xf numFmtId="0" fontId="6" fillId="20" borderId="8" xfId="0" applyFont="1" applyFill="1" applyBorder="1" applyAlignment="1">
      <alignment horizontal="left" vertical="top" wrapText="1"/>
    </xf>
    <xf numFmtId="0" fontId="6" fillId="20" borderId="8" xfId="0" applyFont="1" applyFill="1" applyBorder="1" applyAlignment="1">
      <alignment horizontal="center" vertical="top" wrapText="1"/>
    </xf>
    <xf numFmtId="0" fontId="6" fillId="20" borderId="8" xfId="0" quotePrefix="1" applyFont="1" applyFill="1" applyBorder="1" applyAlignment="1">
      <alignment horizontal="center" vertical="top" wrapText="1"/>
    </xf>
    <xf numFmtId="0" fontId="6" fillId="20" borderId="8" xfId="0" quotePrefix="1" applyFont="1" applyFill="1" applyBorder="1" applyAlignment="1">
      <alignment vertical="top" wrapText="1"/>
    </xf>
    <xf numFmtId="0" fontId="5" fillId="20" borderId="8" xfId="0" applyFont="1" applyFill="1" applyBorder="1" applyAlignment="1">
      <alignment vertical="top" wrapText="1"/>
    </xf>
    <xf numFmtId="0" fontId="5" fillId="20" borderId="8" xfId="0" applyFont="1" applyFill="1" applyBorder="1" applyAlignment="1">
      <alignment horizontal="center" vertical="top"/>
    </xf>
    <xf numFmtId="49" fontId="5" fillId="20" borderId="8" xfId="0" applyNumberFormat="1" applyFont="1" applyFill="1" applyBorder="1" applyAlignment="1">
      <alignment horizontal="center" vertical="top" wrapText="1"/>
    </xf>
    <xf numFmtId="0" fontId="2" fillId="20" borderId="6" xfId="0" applyFont="1" applyFill="1" applyBorder="1" applyAlignment="1">
      <alignment vertical="center"/>
    </xf>
    <xf numFmtId="0" fontId="2" fillId="20" borderId="4" xfId="0" applyFont="1" applyFill="1" applyBorder="1" applyAlignment="1">
      <alignment vertical="center"/>
    </xf>
    <xf numFmtId="0" fontId="5" fillId="20" borderId="5" xfId="0" applyFont="1" applyFill="1" applyBorder="1" applyAlignment="1">
      <alignment horizontal="center" vertical="top"/>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applyFont="1" applyFill="1" applyBorder="1"/>
    <xf numFmtId="49" fontId="5" fillId="20" borderId="3" xfId="0" quotePrefix="1" applyNumberFormat="1" applyFont="1" applyFill="1" applyBorder="1" applyAlignment="1">
      <alignment horizontal="center" vertical="top" wrapText="1"/>
    </xf>
    <xf numFmtId="0" fontId="5" fillId="20" borderId="3" xfId="0" quotePrefix="1" applyFont="1" applyFill="1" applyBorder="1" applyAlignment="1">
      <alignment horizontal="left" vertical="top" wrapText="1"/>
    </xf>
    <xf numFmtId="0" fontId="5" fillId="20" borderId="3" xfId="0" quotePrefix="1" applyFont="1" applyFill="1" applyBorder="1" applyAlignment="1">
      <alignment vertical="top" wrapText="1"/>
    </xf>
    <xf numFmtId="0" fontId="6" fillId="20" borderId="3" xfId="0" applyFont="1" applyFill="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top" wrapText="1"/>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5" fillId="23" borderId="3" xfId="0" applyFont="1" applyFill="1" applyBorder="1" applyAlignment="1">
      <alignmen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5" fillId="23" borderId="3" xfId="0" applyFont="1" applyFill="1" applyBorder="1" applyAlignment="1">
      <alignment horizontal="center" vertical="top" wrapText="1"/>
    </xf>
    <xf numFmtId="0" fontId="0" fillId="2" borderId="0" xfId="0" applyFill="1"/>
    <xf numFmtId="0" fontId="26"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quotePrefix="1" applyFont="1" applyFill="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2" fillId="2" borderId="0" xfId="0" applyFont="1" applyFill="1" applyAlignment="1">
      <alignment horizontal="center" vertical="top" wrapText="1"/>
    </xf>
    <xf numFmtId="0" fontId="23"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3"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1" fillId="18" borderId="3" xfId="0" applyFont="1" applyFill="1" applyBorder="1" applyAlignment="1">
      <alignment horizontal="center" vertical="center"/>
    </xf>
    <xf numFmtId="14" fontId="21"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5" fillId="2" borderId="0" xfId="0" applyFont="1" applyFill="1" applyAlignment="1">
      <alignment horizont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6" fillId="2" borderId="21" xfId="0" applyFont="1" applyFill="1" applyBorder="1" applyAlignment="1">
      <alignment horizontal="left" wrapText="1"/>
    </xf>
    <xf numFmtId="0" fontId="0" fillId="2" borderId="21" xfId="0" applyFill="1" applyBorder="1"/>
    <xf numFmtId="0" fontId="26"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6" fillId="0" borderId="3" xfId="0" applyFont="1" applyBorder="1" applyAlignment="1">
      <alignment vertical="top" wrapText="1"/>
    </xf>
    <xf numFmtId="0" fontId="26" fillId="0" borderId="8" xfId="0" applyFont="1" applyBorder="1" applyAlignment="1">
      <alignmen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12" fillId="0" borderId="0" xfId="0" applyFont="1" applyAlignment="1">
      <alignment horizontal="center" vertical="top"/>
    </xf>
    <xf numFmtId="0" fontId="11" fillId="24" borderId="3" xfId="0" applyFont="1" applyFill="1" applyBorder="1"/>
    <xf numFmtId="0" fontId="11" fillId="24" borderId="3" xfId="0" applyFont="1" applyFill="1" applyBorder="1" applyAlignment="1">
      <alignment horizontal="center" vertical="top"/>
    </xf>
    <xf numFmtId="0" fontId="4" fillId="0" borderId="7" xfId="0" applyFont="1" applyBorder="1" applyAlignment="1">
      <alignment horizontal="left" vertical="top" wrapText="1"/>
    </xf>
    <xf numFmtId="0" fontId="5" fillId="0" borderId="19" xfId="0" applyFont="1" applyBorder="1" applyAlignment="1">
      <alignmen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20"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5" borderId="3" xfId="0" applyFill="1" applyBorder="1" applyAlignment="1">
      <alignment vertical="top" wrapText="1"/>
    </xf>
    <xf numFmtId="0" fontId="0" fillId="25" borderId="3" xfId="0" applyFill="1" applyBorder="1" applyAlignment="1">
      <alignment horizontal="center" vertical="top" wrapText="1"/>
    </xf>
    <xf numFmtId="0" fontId="30" fillId="25" borderId="3" xfId="0" applyFont="1" applyFill="1" applyBorder="1" applyAlignment="1">
      <alignment wrapText="1"/>
    </xf>
    <xf numFmtId="0" fontId="0" fillId="25" borderId="3" xfId="0" quotePrefix="1" applyFill="1" applyBorder="1" applyAlignment="1">
      <alignment vertical="top" wrapText="1"/>
    </xf>
    <xf numFmtId="0" fontId="6" fillId="0" borderId="8" xfId="0" quotePrefix="1" applyFont="1" applyBorder="1" applyAlignment="1">
      <alignment horizontal="center" vertical="top" wrapText="1"/>
    </xf>
    <xf numFmtId="0" fontId="5" fillId="0" borderId="17" xfId="0" applyFont="1" applyBorder="1" applyAlignment="1">
      <alignment vertical="top" wrapText="1"/>
    </xf>
    <xf numFmtId="0" fontId="5" fillId="0" borderId="16" xfId="0" applyFont="1" applyBorder="1" applyAlignment="1">
      <alignment vertical="top" wrapText="1"/>
    </xf>
    <xf numFmtId="0" fontId="28" fillId="22" borderId="3" xfId="0" quotePrefix="1" applyFont="1" applyFill="1" applyBorder="1" applyAlignment="1">
      <alignment horizontal="center" vertical="center"/>
    </xf>
    <xf numFmtId="0" fontId="25" fillId="22" borderId="3" xfId="0" quotePrefix="1" applyFont="1" applyFill="1" applyBorder="1" applyAlignment="1">
      <alignment vertical="top" wrapText="1"/>
    </xf>
    <xf numFmtId="0" fontId="28" fillId="22"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4" fillId="0" borderId="3" xfId="0" quotePrefix="1" applyFont="1" applyBorder="1" applyAlignment="1">
      <alignment vertical="top" wrapText="1"/>
    </xf>
    <xf numFmtId="49" fontId="5" fillId="20" borderId="3" xfId="0" applyNumberFormat="1" applyFont="1" applyFill="1" applyBorder="1" applyAlignment="1">
      <alignment horizontal="left" vertical="top"/>
    </xf>
    <xf numFmtId="0" fontId="26" fillId="0" borderId="8" xfId="0"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0" xfId="0" applyFont="1" applyAlignment="1">
      <alignment horizontal="center" vertical="top" wrapText="1"/>
    </xf>
    <xf numFmtId="0" fontId="26" fillId="0" borderId="0" xfId="0" applyFont="1" applyAlignment="1">
      <alignment horizontal="left" vertical="top" wrapText="1"/>
    </xf>
    <xf numFmtId="0" fontId="26" fillId="0" borderId="0" xfId="0" quotePrefix="1" applyFont="1" applyAlignment="1">
      <alignment horizontal="center" vertical="top" wrapText="1"/>
    </xf>
    <xf numFmtId="0" fontId="26" fillId="2" borderId="0" xfId="0" applyFont="1" applyFill="1" applyAlignment="1">
      <alignment horizontal="center" vertical="center" wrapText="1"/>
    </xf>
    <xf numFmtId="0" fontId="26" fillId="0" borderId="5" xfId="0" applyFont="1" applyBorder="1" applyAlignment="1">
      <alignment horizontal="center" vertical="top" wrapText="1"/>
    </xf>
    <xf numFmtId="0" fontId="31" fillId="25" borderId="3" xfId="0" applyFont="1" applyFill="1" applyBorder="1" applyAlignment="1">
      <alignment vertical="top"/>
    </xf>
    <xf numFmtId="0" fontId="31" fillId="25" borderId="3" xfId="0" applyFont="1" applyFill="1" applyBorder="1" applyAlignment="1">
      <alignment horizontal="center" vertical="top"/>
    </xf>
    <xf numFmtId="0" fontId="26"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vertical="center" wrapText="1"/>
    </xf>
    <xf numFmtId="0" fontId="5" fillId="0" borderId="3" xfId="0" applyFont="1" applyFill="1" applyBorder="1" applyAlignment="1">
      <alignment vertical="top" wrapText="1"/>
    </xf>
    <xf numFmtId="0" fontId="12" fillId="2" borderId="0" xfId="0" applyFont="1" applyFill="1" applyBorder="1" applyAlignment="1">
      <alignment horizontal="center"/>
    </xf>
    <xf numFmtId="0" fontId="12" fillId="2" borderId="0" xfId="0" applyFont="1" applyFill="1" applyBorder="1" applyAlignment="1">
      <alignment wrapText="1"/>
    </xf>
    <xf numFmtId="0" fontId="12" fillId="2" borderId="0" xfId="0" applyFont="1" applyFill="1" applyBorder="1" applyAlignment="1">
      <alignment horizontal="center"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6" fillId="20" borderId="5" xfId="0" applyFont="1" applyFill="1" applyBorder="1" applyAlignment="1">
      <alignment vertical="top"/>
    </xf>
    <xf numFmtId="0" fontId="5"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7"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7" xfId="0" applyNumberFormat="1"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quotePrefix="1" applyFont="1" applyBorder="1" applyAlignment="1">
      <alignment horizontal="center" vertical="top"/>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0" fontId="5" fillId="0" borderId="3" xfId="0" applyFont="1" applyBorder="1" applyAlignment="1">
      <alignment vertical="top"/>
    </xf>
    <xf numFmtId="49" fontId="5" fillId="0" borderId="3" xfId="0" applyNumberFormat="1" applyFont="1" applyFill="1" applyBorder="1" applyAlignment="1">
      <alignment horizontal="center" vertical="top"/>
    </xf>
    <xf numFmtId="0" fontId="4" fillId="0" borderId="3" xfId="0" applyFont="1" applyFill="1" applyBorder="1" applyAlignment="1">
      <alignment horizontal="center" vertical="top" wrapText="1"/>
    </xf>
    <xf numFmtId="0" fontId="5" fillId="0" borderId="3" xfId="0" applyFont="1" applyFill="1" applyBorder="1" applyAlignment="1">
      <alignment horizontal="justify" vertical="top" wrapText="1"/>
    </xf>
    <xf numFmtId="0" fontId="12" fillId="0" borderId="3" xfId="0" quotePrefix="1" applyFont="1" applyFill="1" applyBorder="1" applyAlignment="1">
      <alignment horizontal="center"/>
    </xf>
    <xf numFmtId="0" fontId="12" fillId="0" borderId="3" xfId="0" applyFont="1" applyFill="1" applyBorder="1" applyAlignment="1">
      <alignment wrapText="1"/>
    </xf>
    <xf numFmtId="0" fontId="12" fillId="0" borderId="3" xfId="0" applyFont="1" applyFill="1" applyBorder="1" applyAlignment="1">
      <alignment horizontal="center"/>
    </xf>
    <xf numFmtId="0" fontId="5" fillId="0" borderId="3" xfId="0" applyFont="1" applyFill="1" applyBorder="1" applyAlignment="1">
      <alignment horizontal="center" vertical="center"/>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left" vertical="center"/>
    </xf>
    <xf numFmtId="0" fontId="5" fillId="0" borderId="3"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165" fontId="12" fillId="0" borderId="0" xfId="0" applyNumberFormat="1" applyFont="1" applyAlignment="1">
      <alignment horizontal="center" vertical="top"/>
    </xf>
    <xf numFmtId="165" fontId="11" fillId="24" borderId="3" xfId="0" applyNumberFormat="1" applyFont="1" applyFill="1" applyBorder="1" applyAlignment="1">
      <alignment horizontal="center" vertical="top"/>
    </xf>
    <xf numFmtId="165" fontId="4" fillId="0" borderId="3" xfId="0" quotePrefix="1" applyNumberFormat="1" applyFont="1" applyBorder="1" applyAlignment="1">
      <alignment horizontal="center" vertical="top" wrapText="1"/>
    </xf>
    <xf numFmtId="165" fontId="4" fillId="0" borderId="3" xfId="0" applyNumberFormat="1" applyFont="1" applyBorder="1" applyAlignment="1">
      <alignment horizontal="center" vertical="top" wrapText="1"/>
    </xf>
    <xf numFmtId="0" fontId="4" fillId="0" borderId="3" xfId="0" applyFont="1" applyFill="1" applyBorder="1" applyAlignment="1">
      <alignment vertical="top" wrapText="1"/>
    </xf>
    <xf numFmtId="165" fontId="0" fillId="0" borderId="0" xfId="0" applyNumberFormat="1"/>
    <xf numFmtId="0" fontId="0" fillId="0" borderId="3" xfId="0" applyBorder="1"/>
    <xf numFmtId="0" fontId="5" fillId="0" borderId="3" xfId="0" applyFont="1" applyBorder="1" applyAlignment="1">
      <alignmen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12" fillId="0" borderId="3" xfId="0" applyNumberFormat="1" applyFont="1" applyFill="1" applyBorder="1" applyAlignment="1">
      <alignment horizontal="center"/>
    </xf>
    <xf numFmtId="0" fontId="12" fillId="0" borderId="3" xfId="0" applyFont="1" applyFill="1" applyBorder="1" applyAlignment="1">
      <alignment horizontal="left"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49" fontId="5" fillId="0" borderId="3" xfId="0" applyNumberFormat="1" applyFont="1" applyFill="1" applyBorder="1" applyAlignment="1">
      <alignment horizontal="center" vertical="center"/>
    </xf>
    <xf numFmtId="49" fontId="5" fillId="0" borderId="3" xfId="0" applyNumberFormat="1" applyFont="1" applyFill="1" applyBorder="1" applyAlignment="1">
      <alignment horizontal="left" vertical="center"/>
    </xf>
    <xf numFmtId="49" fontId="5" fillId="0" borderId="3" xfId="0" quotePrefix="1" applyNumberFormat="1" applyFont="1" applyFill="1" applyBorder="1" applyAlignment="1">
      <alignment horizontal="center" vertic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xf>
    <xf numFmtId="0" fontId="5" fillId="0" borderId="9"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center"/>
    </xf>
    <xf numFmtId="49" fontId="5" fillId="0" borderId="3" xfId="0" quotePrefix="1" applyNumberFormat="1" applyFont="1" applyFill="1" applyBorder="1" applyAlignment="1">
      <alignment horizontal="center" vertical="top"/>
    </xf>
    <xf numFmtId="165" fontId="12" fillId="0" borderId="0" xfId="0" applyNumberFormat="1" applyFont="1" applyAlignment="1">
      <alignment horizontal="center"/>
    </xf>
    <xf numFmtId="165" fontId="11" fillId="24" borderId="3" xfId="0" applyNumberFormat="1" applyFont="1" applyFill="1" applyBorder="1" applyAlignment="1">
      <alignment horizontal="center"/>
    </xf>
    <xf numFmtId="165" fontId="4" fillId="18"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165" fontId="4" fillId="25" borderId="3" xfId="0" applyNumberFormat="1" applyFont="1" applyFill="1" applyBorder="1" applyAlignment="1">
      <alignment horizontal="center" vertical="top"/>
    </xf>
    <xf numFmtId="165" fontId="4" fillId="0" borderId="3" xfId="0" applyNumberFormat="1" applyFont="1" applyFill="1" applyBorder="1" applyAlignment="1">
      <alignment horizontal="center" vertical="top" wrapText="1"/>
    </xf>
    <xf numFmtId="0" fontId="4" fillId="0" borderId="3" xfId="0" quotePrefix="1" applyFont="1" applyFill="1" applyBorder="1" applyAlignment="1">
      <alignment horizontal="center" vertical="top" wrapText="1"/>
    </xf>
    <xf numFmtId="165" fontId="4" fillId="26" borderId="3" xfId="0" applyNumberFormat="1" applyFont="1" applyFill="1" applyBorder="1" applyAlignment="1">
      <alignment horizontal="center" vertical="top"/>
    </xf>
    <xf numFmtId="0" fontId="4" fillId="0" borderId="3" xfId="0" quotePrefix="1" applyFont="1" applyFill="1" applyBorder="1" applyAlignment="1">
      <alignment vertical="top" wrapText="1"/>
    </xf>
    <xf numFmtId="49" fontId="4" fillId="0" borderId="3" xfId="0" applyNumberFormat="1" applyFont="1" applyFill="1" applyBorder="1" applyAlignment="1">
      <alignment horizontal="center" vertical="top" wrapText="1"/>
    </xf>
    <xf numFmtId="0" fontId="12" fillId="0" borderId="3" xfId="0" applyFont="1" applyBorder="1"/>
    <xf numFmtId="0" fontId="4" fillId="0" borderId="3" xfId="0"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Border="1" applyAlignment="1">
      <alignment vertical="top" wrapText="1"/>
    </xf>
    <xf numFmtId="0" fontId="26" fillId="0" borderId="3" xfId="0" applyFont="1" applyFill="1" applyBorder="1" applyAlignment="1">
      <alignment horizontal="center" vertical="top" wrapText="1"/>
    </xf>
    <xf numFmtId="0" fontId="5" fillId="0" borderId="3" xfId="0" applyFont="1" applyBorder="1" applyAlignment="1">
      <alignment horizontal="center" vertical="center"/>
    </xf>
    <xf numFmtId="49" fontId="5" fillId="0" borderId="3" xfId="0" applyNumberFormat="1" applyFont="1" applyBorder="1" applyAlignment="1">
      <alignment horizontal="center" vertical="center" wrapText="1"/>
    </xf>
    <xf numFmtId="0" fontId="0" fillId="0" borderId="3" xfId="0" applyBorder="1" applyAlignment="1">
      <alignment horizontal="center"/>
    </xf>
    <xf numFmtId="0" fontId="17" fillId="7" borderId="3"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26" fillId="0" borderId="3" xfId="0" applyFont="1" applyBorder="1" applyAlignment="1">
      <alignment horizontal="center" vertical="top" wrapText="1"/>
    </xf>
    <xf numFmtId="0" fontId="6" fillId="20" borderId="4" xfId="0" applyFont="1" applyFill="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center"/>
    </xf>
    <xf numFmtId="0" fontId="6" fillId="20"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15" xfId="0" applyFont="1" applyBorder="1" applyAlignment="1">
      <alignment vertical="top" wrapText="1"/>
    </xf>
    <xf numFmtId="49" fontId="5" fillId="0" borderId="3" xfId="0" applyNumberFormat="1" applyFont="1" applyBorder="1" applyAlignment="1">
      <alignment horizontal="center" vertical="top"/>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0" fontId="5" fillId="0" borderId="8"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left" vertical="top" wrapText="1"/>
    </xf>
    <xf numFmtId="0" fontId="4" fillId="0" borderId="3" xfId="0" quotePrefix="1" applyFont="1" applyFill="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26" fillId="0" borderId="3" xfId="0" applyFont="1" applyFill="1" applyBorder="1" applyAlignment="1">
      <alignment horizontal="left" vertical="top" wrapText="1"/>
    </xf>
    <xf numFmtId="0" fontId="17" fillId="0" borderId="3" xfId="0" applyFont="1" applyFill="1" applyBorder="1" applyAlignment="1">
      <alignment vertical="top" wrapText="1"/>
    </xf>
    <xf numFmtId="0" fontId="17" fillId="0" borderId="3" xfId="0" applyFont="1" applyBorder="1" applyAlignment="1">
      <alignment vertical="top" wrapText="1"/>
    </xf>
    <xf numFmtId="165" fontId="4" fillId="29" borderId="3" xfId="0" applyNumberFormat="1" applyFont="1" applyFill="1" applyBorder="1" applyAlignment="1">
      <alignment horizontal="center" vertical="top"/>
    </xf>
    <xf numFmtId="49" fontId="26" fillId="0" borderId="3" xfId="0" applyNumberFormat="1"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3" xfId="0" applyFont="1" applyFill="1" applyBorder="1" applyAlignment="1">
      <alignment horizontal="center"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0" fillId="0" borderId="0" xfId="0" applyAlignment="1">
      <alignment horizont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wrapText="1"/>
    </xf>
    <xf numFmtId="0" fontId="12" fillId="0" borderId="3" xfId="0" applyFont="1" applyBorder="1" applyAlignment="1">
      <alignment wrapText="1"/>
    </xf>
    <xf numFmtId="0" fontId="12" fillId="0" borderId="3" xfId="0" quotePrefix="1" applyFont="1" applyBorder="1" applyAlignment="1">
      <alignment wrapText="1"/>
    </xf>
    <xf numFmtId="0" fontId="12" fillId="0" borderId="3" xfId="0" quotePrefix="1" applyFont="1" applyFill="1" applyBorder="1" applyAlignment="1">
      <alignment horizontal="center" vertical="center"/>
    </xf>
    <xf numFmtId="0" fontId="33" fillId="30" borderId="3" xfId="0" applyFont="1" applyFill="1" applyBorder="1" applyAlignment="1">
      <alignment vertical="center" wrapText="1"/>
    </xf>
    <xf numFmtId="0" fontId="33" fillId="0" borderId="3" xfId="0" applyFont="1" applyBorder="1" applyAlignment="1">
      <alignment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Fill="1" applyBorder="1" applyAlignment="1">
      <alignment horizontal="left" vertical="top" wrapText="1"/>
    </xf>
    <xf numFmtId="49" fontId="5" fillId="0" borderId="3" xfId="0" applyNumberFormat="1" applyFont="1" applyBorder="1" applyAlignment="1">
      <alignment horizontal="center" vertical="top"/>
    </xf>
    <xf numFmtId="49" fontId="5" fillId="0" borderId="7" xfId="0" applyNumberFormat="1" applyFont="1" applyBorder="1" applyAlignment="1">
      <alignment horizontal="center" vertical="top"/>
    </xf>
    <xf numFmtId="0" fontId="5" fillId="0" borderId="7" xfId="0" applyFont="1" applyFill="1" applyBorder="1" applyAlignment="1">
      <alignment vertical="top" wrapText="1"/>
    </xf>
    <xf numFmtId="0" fontId="4" fillId="0" borderId="3" xfId="0" applyFont="1" applyBorder="1" applyAlignment="1">
      <alignment horizontal="center" vertical="top"/>
    </xf>
    <xf numFmtId="0" fontId="5" fillId="0" borderId="0" xfId="0" applyFont="1" applyAlignment="1">
      <alignment vertical="top" wrapText="1"/>
    </xf>
    <xf numFmtId="0" fontId="5" fillId="0" borderId="17" xfId="0"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applyFont="1" applyFill="1" applyBorder="1" applyAlignment="1">
      <alignment horizontal="center" vertical="top"/>
    </xf>
    <xf numFmtId="0" fontId="5" fillId="0" borderId="6" xfId="0" applyFont="1" applyBorder="1" applyAlignment="1">
      <alignment horizontal="center" vertical="top"/>
    </xf>
    <xf numFmtId="0" fontId="5" fillId="0" borderId="7" xfId="0" quotePrefix="1" applyFont="1" applyFill="1" applyBorder="1" applyAlignment="1">
      <alignment horizontal="center" vertical="top" wrapText="1"/>
    </xf>
    <xf numFmtId="0" fontId="5" fillId="0" borderId="19"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0" fillId="0" borderId="7" xfId="0" applyBorder="1" applyAlignment="1">
      <alignment horizontal="center"/>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35" fillId="0" borderId="3" xfId="0" applyFont="1" applyBorder="1" applyAlignment="1">
      <alignment horizontal="center" vertical="top" wrapText="1"/>
    </xf>
    <xf numFmtId="0" fontId="36" fillId="0" borderId="0" xfId="0" applyFont="1"/>
    <xf numFmtId="0" fontId="5" fillId="0" borderId="3" xfId="0" quotePrefix="1" applyFont="1" applyFill="1" applyBorder="1" applyAlignment="1">
      <alignment horizontal="lef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3" xfId="0" applyFont="1" applyFill="1" applyBorder="1" applyAlignment="1">
      <alignment vertical="top"/>
    </xf>
    <xf numFmtId="0" fontId="5" fillId="0" borderId="3"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Fill="1" applyBorder="1" applyAlignment="1">
      <alignment horizontal="left" vertical="top"/>
    </xf>
    <xf numFmtId="0" fontId="6" fillId="20" borderId="7" xfId="0" applyFont="1" applyFill="1" applyBorder="1" applyAlignment="1">
      <alignment vertical="top"/>
    </xf>
    <xf numFmtId="0" fontId="5" fillId="20" borderId="7" xfId="0" applyFont="1" applyFill="1" applyBorder="1" applyAlignment="1">
      <alignment vertical="top" wrapText="1"/>
    </xf>
    <xf numFmtId="0" fontId="6" fillId="20" borderId="7" xfId="0" applyFont="1" applyFill="1" applyBorder="1" applyAlignment="1">
      <alignment horizontal="center" vertical="top" wrapText="1"/>
    </xf>
    <xf numFmtId="0" fontId="6" fillId="20" borderId="7" xfId="0" quotePrefix="1" applyFont="1" applyFill="1" applyBorder="1" applyAlignment="1">
      <alignment horizontal="center" vertical="top" wrapText="1"/>
    </xf>
    <xf numFmtId="0" fontId="5" fillId="20" borderId="7" xfId="0" quotePrefix="1" applyFont="1" applyFill="1" applyBorder="1" applyAlignment="1">
      <alignment horizontal="left" vertical="top" wrapText="1"/>
    </xf>
    <xf numFmtId="0" fontId="5" fillId="20" borderId="7" xfId="0" quotePrefix="1" applyFont="1" applyFill="1" applyBorder="1" applyAlignment="1">
      <alignment horizontal="center" vertical="top" wrapText="1"/>
    </xf>
    <xf numFmtId="0" fontId="34" fillId="0" borderId="0" xfId="0" applyFont="1"/>
    <xf numFmtId="0" fontId="5" fillId="0" borderId="3" xfId="0" applyFont="1" applyFill="1" applyBorder="1" applyAlignment="1">
      <alignment horizontal="left" vertical="top" wrapText="1"/>
    </xf>
    <xf numFmtId="0" fontId="5" fillId="20" borderId="16" xfId="0" applyFont="1" applyFill="1" applyBorder="1" applyAlignment="1">
      <alignment vertical="top"/>
    </xf>
    <xf numFmtId="0" fontId="5" fillId="20" borderId="16" xfId="0" applyFont="1" applyFill="1" applyBorder="1" applyAlignment="1">
      <alignment vertical="top" wrapText="1"/>
    </xf>
    <xf numFmtId="0" fontId="6" fillId="20" borderId="16" xfId="0" applyFont="1" applyFill="1" applyBorder="1" applyAlignment="1">
      <alignment horizontal="center" vertical="top" wrapText="1"/>
    </xf>
    <xf numFmtId="0" fontId="6" fillId="20" borderId="16" xfId="0" quotePrefix="1" applyFont="1" applyFill="1" applyBorder="1" applyAlignment="1">
      <alignment horizontal="center" vertical="top" wrapText="1"/>
    </xf>
    <xf numFmtId="0" fontId="5" fillId="20" borderId="22" xfId="0" quotePrefix="1" applyFont="1" applyFill="1" applyBorder="1" applyAlignment="1">
      <alignment horizontal="left" vertical="top" wrapText="1"/>
    </xf>
    <xf numFmtId="0" fontId="5" fillId="20" borderId="22" xfId="0" quotePrefix="1" applyFont="1" applyFill="1" applyBorder="1" applyAlignment="1">
      <alignment horizontal="center" vertical="top" wrapText="1"/>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7" xfId="0" quotePrefix="1" applyFont="1" applyFill="1" applyBorder="1" applyAlignment="1">
      <alignment vertical="top" wrapText="1"/>
    </xf>
    <xf numFmtId="0" fontId="5" fillId="0" borderId="21" xfId="0" applyFont="1" applyFill="1" applyBorder="1" applyAlignment="1">
      <alignment horizontal="center" vertical="top" wrapText="1"/>
    </xf>
    <xf numFmtId="0" fontId="5" fillId="0" borderId="18" xfId="0" applyFont="1" applyFill="1" applyBorder="1" applyAlignment="1">
      <alignment vertical="top" wrapText="1"/>
    </xf>
    <xf numFmtId="0" fontId="5" fillId="0" borderId="20" xfId="0" applyFont="1" applyFill="1" applyBorder="1" applyAlignment="1">
      <alignment horizontal="center" vertical="top" wrapText="1"/>
    </xf>
    <xf numFmtId="0" fontId="5" fillId="0" borderId="22" xfId="0" applyFont="1" applyFill="1" applyBorder="1" applyAlignment="1">
      <alignment vertical="top" wrapText="1"/>
    </xf>
    <xf numFmtId="0" fontId="5" fillId="0" borderId="3" xfId="0" quotePrefix="1" applyFont="1" applyFill="1" applyBorder="1" applyAlignment="1">
      <alignment vertical="top" wrapText="1"/>
    </xf>
    <xf numFmtId="0" fontId="4" fillId="0" borderId="0" xfId="0" quotePrefix="1" applyFont="1" applyFill="1" applyAlignment="1">
      <alignment horizontal="left" vertical="top" wrapText="1"/>
    </xf>
    <xf numFmtId="0" fontId="5" fillId="20" borderId="4" xfId="0" applyFont="1" applyFill="1" applyBorder="1" applyAlignment="1">
      <alignment vertical="top" wrapText="1"/>
    </xf>
    <xf numFmtId="0" fontId="6" fillId="20" borderId="4" xfId="0" applyFont="1" applyFill="1" applyBorder="1" applyAlignment="1">
      <alignment horizontal="center" vertical="top" wrapText="1"/>
    </xf>
    <xf numFmtId="0" fontId="6" fillId="20" borderId="4" xfId="0" quotePrefix="1" applyFont="1" applyFill="1" applyBorder="1" applyAlignment="1">
      <alignment horizontal="center" vertical="top" wrapText="1"/>
    </xf>
    <xf numFmtId="0" fontId="5" fillId="20" borderId="5" xfId="0" quotePrefix="1" applyFont="1" applyFill="1" applyBorder="1" applyAlignment="1">
      <alignment horizontal="left" vertical="top" wrapText="1"/>
    </xf>
    <xf numFmtId="0" fontId="5" fillId="20" borderId="5" xfId="0" quotePrefix="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3" xfId="0" quotePrefix="1" applyNumberFormat="1" applyFont="1" applyFill="1" applyBorder="1" applyAlignment="1">
      <alignment horizontal="left" vertical="top" wrapText="1"/>
    </xf>
    <xf numFmtId="0" fontId="0" fillId="0" borderId="0" xfId="0" applyFill="1"/>
    <xf numFmtId="0" fontId="16" fillId="0" borderId="3" xfId="0" quotePrefix="1" applyFont="1" applyFill="1" applyBorder="1" applyAlignment="1">
      <alignment horizontal="center" vertical="top" wrapText="1"/>
    </xf>
    <xf numFmtId="0" fontId="5" fillId="0" borderId="3" xfId="0" quotePrefix="1" applyFont="1" applyBorder="1" applyAlignment="1">
      <alignment horizontal="left" vertical="top"/>
    </xf>
    <xf numFmtId="0" fontId="5" fillId="20" borderId="5" xfId="0" applyFont="1" applyFill="1" applyBorder="1" applyAlignment="1">
      <alignment horizontal="left" vertical="top"/>
    </xf>
    <xf numFmtId="0" fontId="5" fillId="20" borderId="5" xfId="0" applyFont="1" applyFill="1" applyBorder="1" applyAlignment="1">
      <alignment vertical="top"/>
    </xf>
    <xf numFmtId="0" fontId="6" fillId="20" borderId="19" xfId="0" applyFont="1" applyFill="1" applyBorder="1" applyAlignment="1">
      <alignment vertical="top"/>
    </xf>
    <xf numFmtId="0" fontId="0" fillId="0" borderId="0" xfId="0" applyFont="1" applyAlignment="1">
      <alignment horizontal="left"/>
    </xf>
    <xf numFmtId="0" fontId="5" fillId="0" borderId="3" xfId="0" applyFont="1" applyFill="1" applyBorder="1"/>
    <xf numFmtId="0" fontId="5" fillId="0" borderId="5" xfId="0" applyFont="1" applyFill="1" applyBorder="1" applyAlignment="1">
      <alignment vertical="top" wrapText="1"/>
    </xf>
    <xf numFmtId="49" fontId="5" fillId="0" borderId="3" xfId="0" quotePrefix="1" applyNumberFormat="1" applyFont="1" applyFill="1" applyBorder="1" applyAlignment="1">
      <alignment horizontal="center" vertical="top" wrapText="1"/>
    </xf>
    <xf numFmtId="0" fontId="5" fillId="0" borderId="3" xfId="0" quotePrefix="1" applyFont="1" applyFill="1" applyBorder="1" applyAlignment="1">
      <alignment horizontal="center" vertical="top"/>
    </xf>
    <xf numFmtId="0" fontId="25" fillId="0" borderId="0" xfId="0" applyFont="1" applyAlignment="1"/>
    <xf numFmtId="0" fontId="37" fillId="0" borderId="0" xfId="0" applyFont="1" applyAlignment="1">
      <alignment vertical="center"/>
    </xf>
    <xf numFmtId="0" fontId="29" fillId="0" borderId="0" xfId="0" applyFont="1" applyAlignment="1">
      <alignment horizontal="center" vertical="top"/>
    </xf>
    <xf numFmtId="49" fontId="29" fillId="0" borderId="0" xfId="0" applyNumberFormat="1" applyFont="1" applyAlignment="1">
      <alignment horizontal="center" vertical="top"/>
    </xf>
    <xf numFmtId="0" fontId="29" fillId="0" borderId="0" xfId="0" applyFont="1" applyAlignment="1">
      <alignment vertical="top" wrapText="1"/>
    </xf>
    <xf numFmtId="0" fontId="29" fillId="0" borderId="0" xfId="0" applyFont="1" applyAlignment="1">
      <alignment horizontal="center" vertical="top" wrapText="1"/>
    </xf>
    <xf numFmtId="0" fontId="29" fillId="0" borderId="0" xfId="0" applyFont="1" applyAlignment="1">
      <alignment vertical="top"/>
    </xf>
    <xf numFmtId="0" fontId="29" fillId="0" borderId="0" xfId="0" applyFont="1" applyAlignment="1">
      <alignment horizontal="left" vertical="center"/>
    </xf>
    <xf numFmtId="0" fontId="38" fillId="5" borderId="3" xfId="0" applyFont="1" applyFill="1" applyBorder="1" applyAlignment="1">
      <alignment horizontal="center" vertical="center" wrapText="1"/>
    </xf>
    <xf numFmtId="0" fontId="38"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3" borderId="0" xfId="0" applyFont="1" applyFill="1" applyAlignment="1">
      <alignment horizontal="left"/>
    </xf>
    <xf numFmtId="0" fontId="5" fillId="3" borderId="0" xfId="0" applyFont="1" applyFill="1" applyAlignment="1">
      <alignment horizontal="center" vertical="top"/>
    </xf>
    <xf numFmtId="49" fontId="5" fillId="3" borderId="0" xfId="0" applyNumberFormat="1" applyFont="1" applyFill="1" applyAlignment="1">
      <alignment horizontal="center" vertical="top"/>
    </xf>
    <xf numFmtId="0" fontId="5" fillId="3" borderId="0" xfId="0" applyFont="1" applyFill="1" applyAlignment="1">
      <alignment vertical="top" wrapText="1"/>
    </xf>
    <xf numFmtId="0" fontId="5" fillId="3" borderId="18" xfId="0" applyFont="1" applyFill="1" applyBorder="1" applyAlignment="1">
      <alignment horizontal="center" vertical="top" wrapText="1"/>
    </xf>
    <xf numFmtId="0" fontId="5" fillId="0" borderId="6" xfId="0" applyFont="1" applyBorder="1" applyAlignment="1">
      <alignment vertical="top" wrapText="1"/>
    </xf>
    <xf numFmtId="0" fontId="4" fillId="2" borderId="3" xfId="0" applyFont="1" applyFill="1" applyBorder="1" applyAlignment="1">
      <alignment horizontal="center" vertical="center"/>
    </xf>
    <xf numFmtId="0" fontId="4" fillId="2" borderId="3" xfId="0" applyFont="1" applyFill="1" applyBorder="1" applyAlignment="1">
      <alignment vertical="center"/>
    </xf>
    <xf numFmtId="0" fontId="5" fillId="3" borderId="4" xfId="0" applyFont="1" applyFill="1" applyBorder="1" applyAlignment="1">
      <alignment horizontal="left" vertical="top" wrapText="1"/>
    </xf>
    <xf numFmtId="0" fontId="5" fillId="3" borderId="4" xfId="0" applyFont="1" applyFill="1" applyBorder="1" applyAlignment="1">
      <alignment horizontal="center" vertical="top"/>
    </xf>
    <xf numFmtId="49" fontId="5" fillId="3" borderId="4" xfId="0" applyNumberFormat="1" applyFont="1" applyFill="1" applyBorder="1" applyAlignment="1">
      <alignment horizontal="center" vertical="top"/>
    </xf>
    <xf numFmtId="0" fontId="5" fillId="3" borderId="5" xfId="0" applyFont="1" applyFill="1" applyBorder="1" applyAlignment="1">
      <alignment horizontal="center"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3" borderId="0" xfId="0" applyFont="1" applyFill="1" applyAlignment="1">
      <alignment horizontal="left" vertical="top" wrapText="1"/>
    </xf>
    <xf numFmtId="49" fontId="5" fillId="3" borderId="0" xfId="0" quotePrefix="1" applyNumberFormat="1" applyFont="1" applyFill="1" applyAlignment="1">
      <alignment horizontal="center" vertical="top"/>
    </xf>
    <xf numFmtId="49" fontId="5" fillId="0" borderId="0" xfId="0" applyNumberFormat="1" applyFont="1" applyAlignment="1">
      <alignment vertical="top" wrapText="1"/>
    </xf>
    <xf numFmtId="0" fontId="5" fillId="0" borderId="0" xfId="0" applyFont="1" applyFill="1" applyAlignment="1">
      <alignment vertical="top"/>
    </xf>
    <xf numFmtId="0" fontId="5" fillId="3" borderId="6" xfId="0" applyFont="1" applyFill="1" applyBorder="1" applyAlignment="1">
      <alignment vertical="top" wrapText="1"/>
    </xf>
    <xf numFmtId="0" fontId="38" fillId="0" borderId="0" xfId="0" applyFont="1" applyAlignment="1">
      <alignment horizontal="left" vertical="top"/>
    </xf>
    <xf numFmtId="49" fontId="38" fillId="0" borderId="0" xfId="0" applyNumberFormat="1" applyFont="1" applyAlignment="1">
      <alignment horizontal="center" vertical="top"/>
    </xf>
    <xf numFmtId="0" fontId="38" fillId="0" borderId="0" xfId="0" applyFont="1" applyAlignment="1">
      <alignment horizontal="center" vertical="top"/>
    </xf>
    <xf numFmtId="0" fontId="6" fillId="3" borderId="6" xfId="0" applyFont="1" applyFill="1" applyBorder="1" applyAlignment="1"/>
    <xf numFmtId="0" fontId="6" fillId="3" borderId="4" xfId="0" applyFont="1" applyFill="1" applyBorder="1" applyAlignment="1"/>
    <xf numFmtId="0" fontId="6" fillId="3" borderId="5" xfId="0" applyFont="1" applyFill="1" applyBorder="1" applyAlignment="1"/>
    <xf numFmtId="0" fontId="6" fillId="3" borderId="0" xfId="0" applyFont="1" applyFill="1" applyAlignment="1">
      <alignment horizontal="left"/>
    </xf>
    <xf numFmtId="49" fontId="6" fillId="3" borderId="0" xfId="0" applyNumberFormat="1" applyFont="1" applyFill="1" applyAlignment="1">
      <alignment horizontal="center"/>
    </xf>
    <xf numFmtId="0" fontId="6" fillId="3" borderId="0" xfId="0" applyFont="1" applyFill="1" applyAlignment="1">
      <alignment horizontal="center"/>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6" fillId="3" borderId="4" xfId="0" applyFont="1" applyFill="1" applyBorder="1" applyAlignment="1">
      <alignment vertical="top" wrapText="1"/>
    </xf>
    <xf numFmtId="0" fontId="6" fillId="3" borderId="5" xfId="0" applyFont="1" applyFill="1" applyBorder="1" applyAlignment="1">
      <alignment vertical="top" wrapText="1"/>
    </xf>
    <xf numFmtId="0" fontId="6" fillId="3" borderId="0" xfId="0" applyFont="1" applyFill="1" applyAlignment="1">
      <alignment horizontal="left" vertical="top" wrapText="1"/>
    </xf>
    <xf numFmtId="49" fontId="6" fillId="3" borderId="0" xfId="0" applyNumberFormat="1" applyFont="1" applyFill="1" applyAlignment="1">
      <alignment horizontal="center" vertical="top" wrapText="1"/>
    </xf>
    <xf numFmtId="0" fontId="6" fillId="3" borderId="3" xfId="0" applyFont="1" applyFill="1" applyBorder="1" applyAlignment="1">
      <alignment horizontal="center" vertical="top" wrapText="1"/>
    </xf>
    <xf numFmtId="0" fontId="6" fillId="3" borderId="6" xfId="0" applyFont="1" applyFill="1" applyBorder="1" applyAlignment="1">
      <alignment vertical="top"/>
    </xf>
    <xf numFmtId="0" fontId="6" fillId="3" borderId="4" xfId="0" applyFont="1" applyFill="1" applyBorder="1" applyAlignment="1">
      <alignment vertical="top"/>
    </xf>
    <xf numFmtId="0" fontId="6" fillId="3" borderId="5" xfId="0" applyFont="1" applyFill="1" applyBorder="1" applyAlignment="1">
      <alignment vertical="top"/>
    </xf>
    <xf numFmtId="0" fontId="6" fillId="3" borderId="3" xfId="0" applyFont="1" applyFill="1" applyBorder="1" applyAlignment="1">
      <alignment horizontal="left" vertical="top"/>
    </xf>
    <xf numFmtId="49" fontId="6" fillId="3" borderId="3" xfId="0" applyNumberFormat="1" applyFont="1" applyFill="1" applyBorder="1" applyAlignment="1">
      <alignment horizontal="center" vertical="top"/>
    </xf>
    <xf numFmtId="0" fontId="6" fillId="3" borderId="3" xfId="0" applyFont="1" applyFill="1" applyBorder="1" applyAlignment="1">
      <alignment horizontal="center" vertical="top"/>
    </xf>
    <xf numFmtId="0" fontId="6" fillId="3" borderId="3" xfId="0" applyFont="1" applyFill="1" applyBorder="1" applyAlignment="1">
      <alignment vertical="center" wrapText="1"/>
    </xf>
    <xf numFmtId="0" fontId="5" fillId="3" borderId="3" xfId="0" applyFont="1" applyFill="1" applyBorder="1" applyAlignment="1">
      <alignment vertical="top" wrapText="1"/>
    </xf>
    <xf numFmtId="0" fontId="6" fillId="3" borderId="3" xfId="0" applyFont="1" applyFill="1" applyBorder="1" applyAlignment="1">
      <alignment horizontal="left" vertical="center" wrapText="1"/>
    </xf>
    <xf numFmtId="49" fontId="6" fillId="3" borderId="3"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19" xfId="0" applyFont="1" applyBorder="1" applyAlignment="1">
      <alignment horizontal="center" vertical="top"/>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5" fillId="3" borderId="4" xfId="0" quotePrefix="1" applyFont="1" applyFill="1" applyBorder="1" applyAlignment="1">
      <alignment vertical="top" wrapText="1"/>
    </xf>
    <xf numFmtId="0" fontId="6" fillId="3" borderId="4" xfId="0" applyFont="1" applyFill="1" applyBorder="1" applyAlignment="1">
      <alignment horizontal="left" vertical="center" wrapText="1"/>
    </xf>
    <xf numFmtId="49" fontId="6" fillId="3" borderId="4" xfId="0" applyNumberFormat="1" applyFont="1" applyFill="1" applyBorder="1" applyAlignment="1">
      <alignment horizontal="center" vertical="center" wrapText="1"/>
    </xf>
    <xf numFmtId="0" fontId="5" fillId="3" borderId="0" xfId="0" quotePrefix="1" applyFont="1" applyFill="1" applyAlignment="1">
      <alignment vertical="top" wrapText="1"/>
    </xf>
    <xf numFmtId="49" fontId="5" fillId="3" borderId="0" xfId="0" quotePrefix="1" applyNumberFormat="1" applyFont="1" applyFill="1" applyAlignment="1">
      <alignment horizontal="center" vertical="top" wrapText="1"/>
    </xf>
    <xf numFmtId="0" fontId="5" fillId="3" borderId="3" xfId="0" quotePrefix="1" applyFont="1" applyFill="1" applyBorder="1" applyAlignment="1">
      <alignment horizontal="center" vertical="top" wrapText="1"/>
    </xf>
    <xf numFmtId="0" fontId="6" fillId="3" borderId="3" xfId="0" applyFont="1" applyFill="1" applyBorder="1" applyAlignment="1">
      <alignment vertical="top" wrapText="1"/>
    </xf>
    <xf numFmtId="49" fontId="6" fillId="3" borderId="3" xfId="0" applyNumberFormat="1" applyFont="1" applyFill="1" applyBorder="1" applyAlignment="1">
      <alignment vertical="top" wrapText="1"/>
    </xf>
    <xf numFmtId="49" fontId="5" fillId="0" borderId="0" xfId="0" applyNumberFormat="1" applyFont="1" applyFill="1" applyAlignment="1">
      <alignment horizontal="center" vertical="top" wrapText="1"/>
    </xf>
    <xf numFmtId="0" fontId="5" fillId="0" borderId="3" xfId="0" applyFont="1" applyBorder="1" applyAlignment="1">
      <alignment vertical="top" wrapText="1"/>
    </xf>
    <xf numFmtId="0" fontId="4" fillId="0" borderId="7" xfId="0" applyFont="1" applyBorder="1" applyAlignment="1">
      <alignment horizontal="center" vertical="top" wrapText="1"/>
    </xf>
    <xf numFmtId="0" fontId="4" fillId="0" borderId="7"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3" xfId="0" applyNumberFormat="1" applyFont="1" applyFill="1" applyBorder="1" applyAlignment="1">
      <alignment horizontal="center" vertical="top"/>
    </xf>
    <xf numFmtId="0" fontId="0" fillId="0" borderId="3" xfId="0" applyFill="1" applyBorder="1" applyAlignment="1">
      <alignment horizontal="center" vertical="top"/>
    </xf>
    <xf numFmtId="0" fontId="0" fillId="0" borderId="3" xfId="0" applyFill="1" applyBorder="1" applyAlignment="1">
      <alignment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7"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3" xfId="0" applyFont="1" applyFill="1" applyBorder="1" applyAlignment="1">
      <alignment horizontal="center" vertical="top"/>
    </xf>
    <xf numFmtId="0" fontId="5" fillId="0" borderId="7" xfId="0" quotePrefix="1" applyFont="1" applyBorder="1" applyAlignment="1">
      <alignment horizontal="center" vertical="top"/>
    </xf>
    <xf numFmtId="49" fontId="5" fillId="0" borderId="3"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7" xfId="0" applyFont="1" applyFill="1" applyBorder="1" applyAlignment="1">
      <alignment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49" fontId="5" fillId="0" borderId="3" xfId="0" applyNumberFormat="1" applyFont="1" applyFill="1" applyBorder="1" applyAlignment="1">
      <alignment horizontal="left" vertical="top" wrapText="1"/>
    </xf>
    <xf numFmtId="49" fontId="4" fillId="0" borderId="3" xfId="0" applyNumberFormat="1" applyFont="1" applyFill="1" applyBorder="1" applyAlignment="1">
      <alignment horizontal="center" vertical="top"/>
    </xf>
    <xf numFmtId="0" fontId="12" fillId="0" borderId="3" xfId="0" quotePrefix="1" applyFont="1" applyBorder="1" applyAlignment="1">
      <alignment horizontal="left" wrapText="1"/>
    </xf>
    <xf numFmtId="0" fontId="4" fillId="0" borderId="0" xfId="0" quotePrefix="1" applyFont="1" applyFill="1" applyBorder="1" applyAlignment="1">
      <alignment horizontal="left" vertical="top" wrapText="1"/>
    </xf>
    <xf numFmtId="0" fontId="5" fillId="0" borderId="3" xfId="0" applyFont="1" applyFill="1" applyBorder="1" applyAlignment="1">
      <alignment horizontal="left" vertical="top"/>
    </xf>
    <xf numFmtId="49" fontId="16" fillId="0" borderId="8" xfId="0" applyNumberFormat="1"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3" xfId="0" applyFont="1" applyFill="1" applyBorder="1" applyAlignment="1">
      <alignment horizontal="left" vertical="top" wrapText="1"/>
    </xf>
    <xf numFmtId="49" fontId="5" fillId="0" borderId="19" xfId="0" applyNumberFormat="1" applyFont="1" applyFill="1" applyBorder="1" applyAlignment="1">
      <alignment horizontal="center" vertical="top" wrapText="1"/>
    </xf>
    <xf numFmtId="49" fontId="5" fillId="0" borderId="20" xfId="0" applyNumberFormat="1" applyFont="1" applyFill="1" applyBorder="1" applyAlignment="1">
      <alignment horizontal="center" vertical="top" wrapText="1"/>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quotePrefix="1" applyFont="1" applyFill="1" applyBorder="1" applyAlignment="1">
      <alignment vertical="center" wrapText="1"/>
    </xf>
    <xf numFmtId="0" fontId="5" fillId="0" borderId="3" xfId="0" quotePrefix="1" applyFont="1" applyFill="1" applyBorder="1" applyAlignment="1">
      <alignment horizontal="center" vertical="center" wrapText="1"/>
    </xf>
    <xf numFmtId="0" fontId="5" fillId="0" borderId="5" xfId="0" applyFont="1" applyFill="1" applyBorder="1" applyAlignment="1">
      <alignment horizontal="center" vertical="top" wrapText="1"/>
    </xf>
    <xf numFmtId="0" fontId="5" fillId="0" borderId="0" xfId="0" applyFont="1" applyBorder="1" applyAlignment="1">
      <alignment horizontal="center" vertical="top"/>
    </xf>
    <xf numFmtId="0" fontId="5" fillId="0" borderId="0" xfId="0" applyFont="1" applyFill="1"/>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quotePrefix="1"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Fill="1" applyBorder="1" applyAlignment="1">
      <alignment vertical="top" wrapText="1"/>
    </xf>
    <xf numFmtId="49" fontId="5" fillId="0" borderId="9"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xf>
    <xf numFmtId="0" fontId="12" fillId="0" borderId="3" xfId="0" applyFont="1" applyFill="1" applyBorder="1" applyAlignment="1">
      <alignment horizontal="left" vertical="top" wrapText="1"/>
    </xf>
    <xf numFmtId="0" fontId="12" fillId="0" borderId="4" xfId="0" quotePrefix="1" applyFont="1" applyFill="1" applyBorder="1" applyAlignment="1">
      <alignment horizontal="center"/>
    </xf>
    <xf numFmtId="0" fontId="12" fillId="0" borderId="4" xfId="0" applyFont="1" applyFill="1" applyBorder="1" applyAlignment="1">
      <alignment wrapText="1"/>
    </xf>
    <xf numFmtId="49" fontId="20" fillId="0" borderId="3" xfId="0" applyNumberFormat="1" applyFont="1" applyFill="1" applyBorder="1" applyAlignment="1">
      <alignment horizontal="center"/>
    </xf>
    <xf numFmtId="0" fontId="20" fillId="0" borderId="3" xfId="0" applyFont="1" applyFill="1" applyBorder="1"/>
    <xf numFmtId="49" fontId="20" fillId="0" borderId="3" xfId="0" quotePrefix="1" applyNumberFormat="1" applyFont="1" applyFill="1" applyBorder="1" applyAlignment="1">
      <alignment horizontal="center"/>
    </xf>
    <xf numFmtId="0" fontId="12" fillId="0" borderId="3" xfId="0" applyFont="1" applyFill="1" applyBorder="1" applyAlignment="1">
      <alignment horizontal="left"/>
    </xf>
    <xf numFmtId="0" fontId="12" fillId="0" borderId="0" xfId="0" applyFont="1" applyFill="1"/>
    <xf numFmtId="0" fontId="12" fillId="0" borderId="0" xfId="0" applyFont="1" applyFill="1" applyAlignment="1">
      <alignment wrapText="1"/>
    </xf>
    <xf numFmtId="49" fontId="12" fillId="0" borderId="8" xfId="0" applyNumberFormat="1" applyFont="1" applyFill="1" applyBorder="1" applyAlignment="1">
      <alignment horizont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0" fontId="5" fillId="0" borderId="7"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7" xfId="0" applyFont="1" applyBorder="1" applyAlignment="1">
      <alignment horizontal="center" vertical="top" wrapText="1"/>
    </xf>
    <xf numFmtId="165" fontId="4" fillId="28" borderId="3" xfId="0" applyNumberFormat="1" applyFont="1" applyFill="1" applyBorder="1" applyAlignment="1">
      <alignment horizontal="center" vertical="top" wrapText="1"/>
    </xf>
    <xf numFmtId="165" fontId="4" fillId="7" borderId="3" xfId="0" applyNumberFormat="1" applyFont="1" applyFill="1" applyBorder="1" applyAlignment="1">
      <alignment horizontal="center" vertical="top" wrapText="1"/>
    </xf>
    <xf numFmtId="0" fontId="26" fillId="0" borderId="7" xfId="0" applyFont="1" applyBorder="1" applyAlignment="1">
      <alignment vertical="top" wrapText="1"/>
    </xf>
    <xf numFmtId="0" fontId="26" fillId="0" borderId="15" xfId="0" applyFont="1" applyFill="1" applyBorder="1" applyAlignment="1">
      <alignment vertical="top" wrapText="1"/>
    </xf>
    <xf numFmtId="0" fontId="26" fillId="0" borderId="3" xfId="0" applyFont="1" applyFill="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32" fillId="0" borderId="3" xfId="0" applyFont="1" applyFill="1" applyBorder="1" applyAlignment="1">
      <alignment horizontal="center" vertical="center"/>
    </xf>
    <xf numFmtId="0" fontId="32" fillId="0" borderId="3" xfId="0" applyFont="1" applyFill="1" applyBorder="1" applyAlignment="1">
      <alignment vertical="center" wrapText="1"/>
    </xf>
    <xf numFmtId="0" fontId="0" fillId="0" borderId="0" xfId="0"/>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0" borderId="0" xfId="0"/>
    <xf numFmtId="0" fontId="5" fillId="2" borderId="0" xfId="0" applyFont="1" applyFill="1"/>
    <xf numFmtId="0" fontId="39" fillId="20" borderId="3" xfId="0" applyFont="1" applyFill="1" applyBorder="1" applyAlignment="1">
      <alignment vertical="top"/>
    </xf>
    <xf numFmtId="0" fontId="40" fillId="20" borderId="3" xfId="0" applyFont="1" applyFill="1" applyBorder="1" applyAlignment="1">
      <alignment vertical="top"/>
    </xf>
    <xf numFmtId="0" fontId="0" fillId="20" borderId="3" xfId="0" applyFill="1" applyBorder="1"/>
    <xf numFmtId="0" fontId="0" fillId="0" borderId="0" xfId="0"/>
    <xf numFmtId="0" fontId="5" fillId="2" borderId="0" xfId="0" applyFont="1" applyFill="1"/>
    <xf numFmtId="0" fontId="5" fillId="0" borderId="3" xfId="0" applyFont="1" applyFill="1" applyBorder="1" applyAlignment="1">
      <alignment vertical="top" wrapText="1"/>
    </xf>
    <xf numFmtId="0" fontId="39" fillId="20" borderId="4" xfId="0" applyFont="1" applyFill="1" applyBorder="1" applyAlignment="1">
      <alignment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top"/>
    </xf>
    <xf numFmtId="0" fontId="39" fillId="20" borderId="16" xfId="0" applyFont="1" applyFill="1" applyBorder="1" applyAlignment="1">
      <alignment vertical="top"/>
    </xf>
    <xf numFmtId="0" fontId="39" fillId="20" borderId="22" xfId="0" applyFont="1" applyFill="1" applyBorder="1" applyAlignment="1">
      <alignment vertical="top"/>
    </xf>
    <xf numFmtId="0" fontId="4" fillId="20" borderId="4" xfId="0" applyFont="1" applyFill="1" applyBorder="1" applyAlignment="1">
      <alignment horizontal="center" vertical="top" wrapText="1"/>
    </xf>
    <xf numFmtId="0" fontId="4" fillId="20" borderId="4" xfId="0" applyFont="1" applyFill="1" applyBorder="1"/>
    <xf numFmtId="0" fontId="4" fillId="20" borderId="4" xfId="0" applyFont="1" applyFill="1" applyBorder="1" applyAlignment="1">
      <alignment horizontal="center" vertical="top"/>
    </xf>
    <xf numFmtId="49" fontId="4" fillId="20" borderId="4" xfId="0" applyNumberFormat="1" applyFont="1" applyFill="1" applyBorder="1" applyAlignment="1">
      <alignment horizontal="center" vertical="top"/>
    </xf>
    <xf numFmtId="0" fontId="4" fillId="20" borderId="4" xfId="0" applyFont="1" applyFill="1" applyBorder="1" applyAlignment="1">
      <alignment wrapText="1"/>
    </xf>
    <xf numFmtId="0" fontId="39" fillId="20" borderId="8" xfId="0" applyFont="1" applyFill="1" applyBorder="1" applyAlignment="1">
      <alignment vertical="top"/>
    </xf>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20" borderId="0" xfId="0" applyFill="1"/>
    <xf numFmtId="0" fontId="15" fillId="0" borderId="3" xfId="0" applyFont="1" applyFill="1" applyBorder="1" applyAlignment="1">
      <alignment horizontal="left" wrapText="1"/>
    </xf>
    <xf numFmtId="0" fontId="0" fillId="25" borderId="3" xfId="0" applyFont="1" applyFill="1" applyBorder="1" applyAlignment="1">
      <alignment vertical="top" wrapText="1"/>
    </xf>
    <xf numFmtId="0" fontId="0" fillId="0" borderId="0" xfId="0" applyFont="1"/>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horizontal="center" vertical="top" wrapText="1"/>
    </xf>
    <xf numFmtId="165" fontId="4" fillId="31" borderId="3"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3" xfId="0" applyFont="1" applyFill="1" applyBorder="1" applyAlignment="1">
      <alignment vertical="top" wrapText="1"/>
    </xf>
    <xf numFmtId="0" fontId="5" fillId="0" borderId="15" xfId="0" applyFont="1" applyBorder="1" applyAlignment="1">
      <alignment horizontal="center" vertical="top"/>
    </xf>
    <xf numFmtId="0" fontId="5" fillId="0" borderId="15"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Fill="1" applyBorder="1" applyAlignment="1">
      <alignment horizontal="center" vertical="top" wrapText="1"/>
    </xf>
    <xf numFmtId="0" fontId="41" fillId="32" borderId="3" xfId="0" applyFont="1" applyFill="1" applyBorder="1"/>
    <xf numFmtId="0" fontId="32" fillId="0" borderId="3" xfId="0" quotePrefix="1" applyFont="1" applyFill="1" applyBorder="1" applyAlignment="1">
      <alignment wrapText="1"/>
    </xf>
    <xf numFmtId="0" fontId="32" fillId="33" borderId="0" xfId="0" applyFont="1" applyFill="1" applyBorder="1"/>
    <xf numFmtId="0" fontId="32" fillId="0" borderId="3" xfId="0" applyFont="1" applyFill="1" applyBorder="1" applyAlignment="1">
      <alignment wrapText="1"/>
    </xf>
    <xf numFmtId="0" fontId="41" fillId="32" borderId="3" xfId="0" applyFont="1" applyFill="1" applyBorder="1" applyAlignment="1">
      <alignment horizontal="center"/>
    </xf>
    <xf numFmtId="0" fontId="41" fillId="32" borderId="3" xfId="0" applyFont="1" applyFill="1" applyBorder="1" applyAlignment="1">
      <alignment horizontal="center" wrapText="1"/>
    </xf>
    <xf numFmtId="0" fontId="32" fillId="0" borderId="3" xfId="0" applyFont="1" applyFill="1" applyBorder="1" applyAlignment="1">
      <alignment horizontal="center"/>
    </xf>
    <xf numFmtId="0" fontId="32" fillId="33" borderId="3" xfId="0" applyFont="1" applyFill="1" applyBorder="1" applyAlignment="1">
      <alignment horizontal="center" wrapText="1"/>
    </xf>
    <xf numFmtId="0" fontId="32" fillId="0" borderId="3" xfId="0" applyFont="1" applyFill="1" applyBorder="1" applyAlignment="1">
      <alignment horizontal="center" wrapText="1"/>
    </xf>
    <xf numFmtId="0" fontId="32" fillId="0" borderId="3" xfId="0" applyFont="1" applyFill="1" applyBorder="1"/>
    <xf numFmtId="0" fontId="12" fillId="0" borderId="0" xfId="0" quotePrefix="1" applyFont="1" applyBorder="1" applyAlignment="1">
      <alignment horizontal="center"/>
    </xf>
    <xf numFmtId="0" fontId="12" fillId="0" borderId="0" xfId="0" applyFont="1" applyBorder="1" applyAlignment="1">
      <alignment wrapText="1"/>
    </xf>
    <xf numFmtId="0" fontId="20" fillId="0" borderId="0"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quotePrefix="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39" fillId="0" borderId="7" xfId="0" applyFont="1" applyFill="1" applyBorder="1" applyAlignment="1">
      <alignment vertical="top"/>
    </xf>
    <xf numFmtId="0" fontId="39" fillId="0" borderId="15" xfId="0" applyFont="1" applyFill="1" applyBorder="1" applyAlignment="1">
      <alignment vertical="top"/>
    </xf>
    <xf numFmtId="0" fontId="26" fillId="0" borderId="8" xfId="0" applyFont="1" applyFill="1" applyBorder="1" applyAlignment="1">
      <alignment vertical="top" wrapText="1"/>
    </xf>
    <xf numFmtId="0" fontId="12" fillId="0" borderId="3" xfId="0" quotePrefix="1" applyFont="1" applyFill="1" applyBorder="1" applyAlignment="1">
      <alignment horizontal="left" wrapText="1"/>
    </xf>
    <xf numFmtId="0" fontId="5" fillId="0" borderId="3" xfId="0" applyFont="1" applyFill="1" applyBorder="1" applyAlignment="1">
      <alignmen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Border="1" applyAlignment="1">
      <alignment vertical="top" wrapText="1"/>
    </xf>
    <xf numFmtId="0" fontId="0" fillId="0" borderId="3" xfId="0" applyFill="1" applyBorder="1"/>
    <xf numFmtId="0" fontId="5" fillId="0" borderId="17" xfId="0" applyFont="1" applyFill="1" applyBorder="1" applyAlignment="1">
      <alignment vertical="top" wrapText="1"/>
    </xf>
    <xf numFmtId="0" fontId="0" fillId="0" borderId="5" xfId="0" applyFill="1" applyBorder="1"/>
    <xf numFmtId="49" fontId="5" fillId="0" borderId="21" xfId="0" applyNumberFormat="1" applyFont="1" applyFill="1" applyBorder="1" applyAlignment="1">
      <alignment horizontal="center" vertical="top" wrapText="1"/>
    </xf>
    <xf numFmtId="0" fontId="17" fillId="0" borderId="3" xfId="0" quotePrefix="1" applyFont="1" applyBorder="1" applyAlignment="1">
      <alignment horizontal="center" vertical="top" wrapText="1"/>
    </xf>
    <xf numFmtId="0" fontId="17" fillId="0" borderId="15" xfId="0" applyFont="1" applyFill="1" applyBorder="1" applyAlignment="1">
      <alignment vertical="top" wrapText="1"/>
    </xf>
    <xf numFmtId="0" fontId="17" fillId="0" borderId="15" xfId="0" applyFont="1" applyFill="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left"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center"/>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3" xfId="0" quotePrefix="1" applyFont="1" applyFill="1" applyBorder="1" applyAlignment="1">
      <alignment horizontal="center" vertical="center"/>
    </xf>
    <xf numFmtId="0" fontId="5" fillId="0" borderId="3" xfId="0" applyFont="1" applyBorder="1" applyAlignment="1">
      <alignment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165" fontId="4" fillId="4" borderId="3" xfId="0" applyNumberFormat="1" applyFont="1" applyFill="1" applyBorder="1" applyAlignment="1">
      <alignment horizontal="center" vertical="top" wrapText="1"/>
    </xf>
    <xf numFmtId="165" fontId="4" fillId="4"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1" fillId="0" borderId="8" xfId="0" applyFont="1" applyBorder="1" applyAlignment="1">
      <alignment horizontal="center" vertical="top" wrapText="1"/>
    </xf>
    <xf numFmtId="0" fontId="1" fillId="0" borderId="15" xfId="0" applyFont="1" applyBorder="1" applyAlignment="1">
      <alignment horizontal="center" vertical="top" wrapText="1"/>
    </xf>
    <xf numFmtId="0" fontId="1" fillId="0" borderId="15" xfId="0" applyFont="1" applyFill="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49" fontId="5" fillId="4" borderId="3" xfId="0" applyNumberFormat="1" applyFont="1" applyFill="1" applyBorder="1" applyAlignment="1">
      <alignment horizontal="center" vertic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4" borderId="3" xfId="0" applyNumberFormat="1" applyFont="1" applyFill="1" applyBorder="1" applyAlignment="1">
      <alignment horizontal="center"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6" fillId="20" borderId="3" xfId="0" applyFont="1" applyFill="1" applyBorder="1" applyAlignment="1">
      <alignment horizontal="left" vertical="top"/>
    </xf>
    <xf numFmtId="0" fontId="5" fillId="0" borderId="3" xfId="0" quotePrefix="1"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165" fontId="4" fillId="34" borderId="3" xfId="0" applyNumberFormat="1" applyFont="1" applyFill="1" applyBorder="1" applyAlignment="1">
      <alignment horizontal="center" vertical="top"/>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0" fontId="5" fillId="34" borderId="3" xfId="0" applyFont="1" applyFill="1" applyBorder="1" applyAlignment="1">
      <alignment horizontal="left" vertical="center"/>
    </xf>
    <xf numFmtId="0" fontId="4" fillId="0" borderId="15" xfId="0" applyFont="1" applyFill="1" applyBorder="1" applyAlignment="1">
      <alignment vertical="top" wrapText="1"/>
    </xf>
    <xf numFmtId="165" fontId="4" fillId="34" borderId="3" xfId="0" applyNumberFormat="1" applyFont="1" applyFill="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0" fontId="5" fillId="0" borderId="7" xfId="0" applyFont="1" applyFill="1" applyBorder="1" applyAlignment="1">
      <alignment horizontal="left" vertical="top" wrapText="1"/>
    </xf>
    <xf numFmtId="0" fontId="5" fillId="0" borderId="8" xfId="0" quotePrefix="1" applyFont="1" applyBorder="1" applyAlignment="1">
      <alignment horizontal="left" vertical="top" wrapText="1"/>
    </xf>
    <xf numFmtId="0" fontId="8" fillId="4" borderId="3" xfId="0" applyFont="1" applyFill="1" applyBorder="1" applyAlignment="1">
      <alignment horizontal="center" vertical="top"/>
    </xf>
    <xf numFmtId="0" fontId="0" fillId="25" borderId="3" xfId="0" applyFont="1" applyFill="1" applyBorder="1" applyAlignment="1">
      <alignment vertical="top"/>
    </xf>
    <xf numFmtId="0" fontId="5" fillId="20" borderId="4" xfId="0" applyFont="1" applyFill="1" applyBorder="1" applyAlignment="1">
      <alignment vertical="top"/>
    </xf>
    <xf numFmtId="0" fontId="15" fillId="20" borderId="4" xfId="0" applyFont="1" applyFill="1" applyBorder="1" applyAlignment="1">
      <alignment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center"/>
    </xf>
    <xf numFmtId="0" fontId="5" fillId="4" borderId="3" xfId="0" applyFont="1" applyFill="1" applyBorder="1" applyAlignment="1">
      <alignment horizontal="center" vertical="center"/>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165" fontId="4" fillId="26" borderId="3" xfId="0" applyNumberFormat="1" applyFont="1" applyFill="1" applyBorder="1" applyAlignment="1">
      <alignment horizontal="center"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0" fontId="5" fillId="0" borderId="0" xfId="0" applyFont="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0" fontId="5" fillId="27" borderId="3" xfId="0" applyFont="1" applyFill="1" applyBorder="1" applyAlignment="1">
      <alignment horizontal="center" vertical="top"/>
    </xf>
    <xf numFmtId="165" fontId="4" fillId="31" borderId="3" xfId="0" applyNumberFormat="1" applyFont="1" applyFill="1" applyBorder="1" applyAlignment="1">
      <alignment horizontal="center" vertical="top"/>
    </xf>
    <xf numFmtId="0" fontId="5" fillId="31" borderId="3" xfId="0" applyFont="1" applyFill="1" applyBorder="1" applyAlignment="1">
      <alignment vertical="top" wrapText="1"/>
    </xf>
    <xf numFmtId="49" fontId="5" fillId="31" borderId="3" xfId="0" applyNumberFormat="1" applyFont="1" applyFill="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31" borderId="3" xfId="0" applyNumberFormat="1" applyFont="1" applyFill="1" applyBorder="1" applyAlignment="1">
      <alignment horizontal="center" vertical="center"/>
    </xf>
    <xf numFmtId="0" fontId="5" fillId="31" borderId="3" xfId="0" applyFont="1" applyFill="1" applyBorder="1" applyAlignment="1">
      <alignment horizontal="left" vertical="center"/>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49" fontId="5" fillId="0" borderId="15" xfId="0" applyNumberFormat="1" applyFont="1" applyFill="1" applyBorder="1" applyAlignment="1">
      <alignment horizontal="center" vertical="top" wrapText="1"/>
    </xf>
    <xf numFmtId="49" fontId="5" fillId="31" borderId="3" xfId="0" applyNumberFormat="1" applyFont="1" applyFill="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7"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49" fontId="5" fillId="31" borderId="3" xfId="0" quotePrefix="1" applyNumberFormat="1" applyFont="1" applyFill="1" applyBorder="1" applyAlignment="1">
      <alignment horizontal="center" vertical="top" wrapText="1"/>
    </xf>
    <xf numFmtId="0" fontId="5" fillId="31" borderId="3" xfId="0" applyFont="1" applyFill="1" applyBorder="1" applyAlignment="1">
      <alignment horizontal="left" vertical="top" wrapText="1"/>
    </xf>
    <xf numFmtId="0" fontId="4" fillId="31" borderId="3" xfId="0" applyFont="1" applyFill="1" applyBorder="1" applyAlignment="1">
      <alignment vertical="top" wrapText="1"/>
    </xf>
    <xf numFmtId="49" fontId="5" fillId="0" borderId="17" xfId="0" applyNumberFormat="1" applyFont="1" applyFill="1" applyBorder="1" applyAlignment="1">
      <alignment horizontal="left" vertical="top" wrapText="1"/>
    </xf>
    <xf numFmtId="49" fontId="5" fillId="0" borderId="18" xfId="0" applyNumberFormat="1" applyFont="1" applyFill="1" applyBorder="1" applyAlignment="1">
      <alignment horizontal="left" vertical="top" wrapText="1"/>
    </xf>
    <xf numFmtId="49" fontId="5" fillId="0" borderId="22" xfId="0" applyNumberFormat="1" applyFont="1" applyFill="1" applyBorder="1" applyAlignment="1">
      <alignment horizontal="left" vertical="top" wrapText="1"/>
    </xf>
    <xf numFmtId="0" fontId="5" fillId="0" borderId="6" xfId="0" applyFont="1" applyFill="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31" borderId="7" xfId="0" applyFont="1" applyFill="1" applyBorder="1" applyAlignment="1">
      <alignment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xf>
    <xf numFmtId="0" fontId="4" fillId="0" borderId="3" xfId="0" applyFont="1" applyBorder="1" applyAlignment="1">
      <alignment vertical="top" wrapText="1"/>
    </xf>
    <xf numFmtId="165" fontId="4" fillId="7"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3" xfId="0" applyFont="1" applyFill="1" applyBorder="1" applyAlignment="1">
      <alignment horizontal="center" vertical="top" wrapText="1"/>
    </xf>
    <xf numFmtId="0" fontId="5" fillId="7" borderId="3" xfId="0" applyFont="1" applyFill="1" applyBorder="1" applyAlignment="1">
      <alignment vertical="top" wrapText="1"/>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0" fontId="5" fillId="7" borderId="3" xfId="0" applyFont="1" applyFill="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7" borderId="3" xfId="0"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1" fillId="0" borderId="3" xfId="0"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165" fontId="4" fillId="27" borderId="3" xfId="0" applyNumberFormat="1" applyFont="1" applyFill="1" applyBorder="1" applyAlignment="1">
      <alignment horizontal="center" vertical="top"/>
    </xf>
    <xf numFmtId="165" fontId="4" fillId="27" borderId="3" xfId="0" applyNumberFormat="1" applyFont="1" applyFill="1" applyBorder="1" applyAlignment="1">
      <alignment horizontal="center" vertical="top" wrapText="1"/>
    </xf>
    <xf numFmtId="49" fontId="16" fillId="27" borderId="3" xfId="0" applyNumberFormat="1" applyFont="1" applyFill="1" applyBorder="1" applyAlignment="1">
      <alignment horizontal="center" vertical="top" wrapText="1"/>
    </xf>
    <xf numFmtId="0" fontId="16" fillId="27" borderId="3" xfId="0" applyFont="1" applyFill="1" applyBorder="1" applyAlignment="1">
      <alignment vertical="top" wrapText="1"/>
    </xf>
    <xf numFmtId="0" fontId="5" fillId="27" borderId="3" xfId="0" applyFont="1" applyFill="1" applyBorder="1" applyAlignment="1">
      <alignment horizontal="left" vertical="top" wrapText="1"/>
    </xf>
    <xf numFmtId="0" fontId="5" fillId="27" borderId="3" xfId="0" applyFont="1" applyFill="1" applyBorder="1" applyAlignment="1">
      <alignment horizontal="center" vertical="top" wrapText="1"/>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center"/>
    </xf>
    <xf numFmtId="0" fontId="33" fillId="27" borderId="3" xfId="0" applyFont="1" applyFill="1" applyBorder="1" applyAlignment="1">
      <alignment horizontal="center"/>
    </xf>
    <xf numFmtId="0" fontId="33" fillId="27" borderId="3" xfId="0" applyFont="1" applyFill="1" applyBorder="1" applyAlignment="1">
      <alignment wrapText="1"/>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5" fillId="27" borderId="3" xfId="0" applyFont="1" applyFill="1" applyBorder="1" applyAlignment="1">
      <alignment horizontal="left" vertical="center"/>
    </xf>
    <xf numFmtId="0" fontId="5" fillId="0" borderId="3" xfId="0" applyFont="1" applyFill="1" applyBorder="1" applyAlignment="1">
      <alignment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15"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49" fontId="5" fillId="27" borderId="3" xfId="0" quotePrefix="1" applyNumberFormat="1" applyFont="1" applyFill="1" applyBorder="1" applyAlignment="1">
      <alignment horizontal="center" vertical="top" wrapText="1"/>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15" xfId="0" applyFont="1" applyBorder="1" applyAlignment="1">
      <alignment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15"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27" borderId="3" xfId="0" quotePrefix="1" applyNumberFormat="1" applyFont="1" applyFill="1" applyBorder="1" applyAlignment="1">
      <alignment horizontal="center" vertical="top"/>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3" xfId="0" quotePrefix="1"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16"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49" fontId="5" fillId="27" borderId="3" xfId="0" applyNumberFormat="1" applyFont="1" applyFill="1" applyBorder="1" applyAlignment="1">
      <alignment horizontal="center" vertical="top"/>
    </xf>
    <xf numFmtId="0" fontId="5" fillId="0" borderId="3" xfId="0" applyFont="1" applyBorder="1" applyAlignment="1">
      <alignment vertical="top" wrapText="1"/>
    </xf>
    <xf numFmtId="0" fontId="5" fillId="0" borderId="3" xfId="0" applyFont="1" applyFill="1" applyBorder="1" applyAlignment="1">
      <alignment vertical="top" wrapText="1"/>
    </xf>
    <xf numFmtId="0" fontId="5" fillId="27" borderId="3" xfId="0" applyFont="1" applyFill="1" applyBorder="1" applyAlignment="1">
      <alignment horizontal="center" vertical="top" wrapText="1"/>
    </xf>
    <xf numFmtId="0" fontId="5" fillId="27" borderId="3" xfId="0" applyFont="1" applyFill="1" applyBorder="1" applyAlignment="1">
      <alignment vertical="top" wrapText="1"/>
    </xf>
    <xf numFmtId="0" fontId="5" fillId="27" borderId="3" xfId="0" applyFont="1" applyFill="1" applyBorder="1" applyAlignment="1">
      <alignment horizontal="center" vertical="top"/>
    </xf>
    <xf numFmtId="0" fontId="5" fillId="27" borderId="3" xfId="0" quotePrefix="1" applyFont="1" applyFill="1" applyBorder="1" applyAlignment="1">
      <alignment vertical="top" wrapText="1"/>
    </xf>
    <xf numFmtId="0" fontId="5" fillId="27" borderId="3" xfId="0" quotePrefix="1" applyFont="1" applyFill="1" applyBorder="1" applyAlignment="1">
      <alignment horizontal="left" vertical="top" wrapText="1"/>
    </xf>
    <xf numFmtId="0" fontId="4" fillId="27" borderId="3" xfId="0" applyFont="1" applyFill="1" applyBorder="1" applyAlignment="1">
      <alignment horizontal="left" vertical="top" wrapText="1"/>
    </xf>
    <xf numFmtId="0" fontId="4" fillId="27" borderId="3" xfId="0" applyFont="1" applyFill="1" applyBorder="1" applyAlignment="1">
      <alignment horizontal="center" vertical="top" wrapText="1"/>
    </xf>
    <xf numFmtId="49" fontId="4" fillId="27" borderId="3" xfId="0" applyNumberFormat="1" applyFont="1" applyFill="1" applyBorder="1" applyAlignment="1">
      <alignment horizontal="center" vertical="top" wrapText="1"/>
    </xf>
    <xf numFmtId="0" fontId="5" fillId="27" borderId="7" xfId="0" quotePrefix="1" applyFont="1" applyFill="1" applyBorder="1" applyAlignment="1">
      <alignment horizontal="center" vertical="top" wrapText="1"/>
    </xf>
    <xf numFmtId="0" fontId="5" fillId="27" borderId="7" xfId="0" quotePrefix="1" applyFont="1" applyFill="1" applyBorder="1" applyAlignment="1">
      <alignment horizontal="left" vertical="top" wrapText="1"/>
    </xf>
    <xf numFmtId="0" fontId="5" fillId="27" borderId="3" xfId="0" quotePrefix="1" applyFont="1" applyFill="1" applyBorder="1" applyAlignment="1">
      <alignment horizontal="center" vertical="top" wrapText="1"/>
    </xf>
    <xf numFmtId="49" fontId="5" fillId="27" borderId="3" xfId="0" applyNumberFormat="1" applyFont="1" applyFill="1" applyBorder="1" applyAlignment="1">
      <alignment horizontal="center" vertical="top" wrapText="1"/>
    </xf>
    <xf numFmtId="0" fontId="5" fillId="27" borderId="8" xfId="0" quotePrefix="1" applyFont="1" applyFill="1" applyBorder="1" applyAlignment="1">
      <alignment vertical="top" wrapText="1"/>
    </xf>
    <xf numFmtId="0" fontId="5" fillId="27" borderId="8" xfId="0" applyFont="1" applyFill="1" applyBorder="1" applyAlignment="1">
      <alignment horizontal="center" vertical="top" wrapText="1"/>
    </xf>
    <xf numFmtId="0" fontId="5" fillId="27" borderId="7" xfId="0" applyFont="1" applyFill="1" applyBorder="1" applyAlignment="1">
      <alignment horizontal="center" vertical="top" wrapText="1"/>
    </xf>
    <xf numFmtId="0" fontId="5" fillId="27" borderId="7" xfId="0" applyFont="1" applyFill="1" applyBorder="1" applyAlignment="1">
      <alignment horizontal="center" vertical="top"/>
    </xf>
    <xf numFmtId="0" fontId="5" fillId="27" borderId="7" xfId="0" applyFont="1" applyFill="1" applyBorder="1" applyAlignment="1">
      <alignment horizontal="left" vertical="top" wrapText="1"/>
    </xf>
    <xf numFmtId="0" fontId="5" fillId="27" borderId="0" xfId="0" applyFont="1" applyFill="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5" fillId="27" borderId="3" xfId="0" applyFont="1" applyFill="1" applyBorder="1" applyAlignment="1">
      <alignment vertical="top" wrapText="1"/>
    </xf>
    <xf numFmtId="0" fontId="5" fillId="27" borderId="3" xfId="0" applyFont="1" applyFill="1" applyBorder="1" applyAlignment="1">
      <alignment horizontal="center" vertical="top"/>
    </xf>
    <xf numFmtId="49" fontId="5" fillId="27" borderId="3" xfId="0" applyNumberFormat="1" applyFont="1" applyFill="1" applyBorder="1" applyAlignment="1">
      <alignment horizontal="center" vertical="top" wrapText="1"/>
    </xf>
    <xf numFmtId="0" fontId="4" fillId="0" borderId="3" xfId="0" applyFont="1" applyFill="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4" fillId="0" borderId="7" xfId="0" applyFont="1" applyBorder="1" applyAlignment="1">
      <alignment horizontal="center" vertical="top" wrapText="1"/>
    </xf>
    <xf numFmtId="0" fontId="4" fillId="0" borderId="7" xfId="0" applyFont="1" applyBorder="1" applyAlignment="1">
      <alignment horizontal="left" vertical="top" wrapText="1"/>
    </xf>
    <xf numFmtId="0" fontId="5" fillId="0" borderId="7"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27" borderId="3" xfId="0" applyFont="1" applyFill="1" applyBorder="1" applyAlignment="1">
      <alignment vertical="top" wrapText="1"/>
    </xf>
    <xf numFmtId="0" fontId="5" fillId="27"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0" fontId="4" fillId="0" borderId="3" xfId="0" applyFont="1" applyFill="1" applyBorder="1" applyAlignment="1">
      <alignment horizontal="center" vertical="top"/>
    </xf>
    <xf numFmtId="0" fontId="5"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Fill="1" applyBorder="1" applyAlignment="1">
      <alignment horizontal="left" vertical="top"/>
    </xf>
    <xf numFmtId="0" fontId="5" fillId="0" borderId="9" xfId="0" applyFont="1" applyFill="1" applyBorder="1" applyAlignment="1">
      <alignment horizontal="left" vertical="top" wrapText="1"/>
    </xf>
    <xf numFmtId="0" fontId="26" fillId="0" borderId="7" xfId="0" applyFont="1" applyFill="1" applyBorder="1" applyAlignment="1">
      <alignment horizontal="left" vertical="top" wrapText="1"/>
    </xf>
    <xf numFmtId="0" fontId="26" fillId="0" borderId="3" xfId="0" quotePrefix="1" applyFont="1" applyFill="1" applyBorder="1" applyAlignment="1">
      <alignment horizontal="center" vertical="top" wrapText="1"/>
    </xf>
    <xf numFmtId="0" fontId="26" fillId="0" borderId="21" xfId="0" applyFont="1" applyFill="1" applyBorder="1" applyAlignment="1">
      <alignment horizontal="center" vertical="center"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5" fillId="27" borderId="3" xfId="0" applyFont="1" applyFill="1" applyBorder="1" applyAlignment="1">
      <alignment vertical="top" wrapText="1"/>
    </xf>
    <xf numFmtId="0" fontId="5" fillId="27" borderId="3" xfId="0" applyFont="1" applyFill="1" applyBorder="1" applyAlignment="1">
      <alignment horizontal="center" vertical="top"/>
    </xf>
    <xf numFmtId="49" fontId="5" fillId="27" borderId="3" xfId="0" applyNumberFormat="1" applyFont="1" applyFill="1" applyBorder="1" applyAlignment="1">
      <alignment horizontal="center" vertical="top" wrapText="1"/>
    </xf>
    <xf numFmtId="0" fontId="12" fillId="27" borderId="3" xfId="0" quotePrefix="1" applyFont="1" applyFill="1" applyBorder="1" applyAlignment="1">
      <alignment horizontal="center"/>
    </xf>
    <xf numFmtId="0" fontId="12" fillId="27" borderId="3" xfId="0" applyFont="1" applyFill="1" applyBorder="1" applyAlignment="1">
      <alignment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8" xfId="0" applyNumberFormat="1" applyFont="1" applyFill="1" applyBorder="1" applyAlignment="1">
      <alignment horizontal="center" vertical="top" wrapText="1"/>
    </xf>
    <xf numFmtId="0" fontId="0" fillId="27" borderId="3" xfId="0" applyFill="1" applyBorder="1"/>
    <xf numFmtId="0" fontId="12" fillId="27" borderId="7" xfId="0" applyFont="1" applyFill="1" applyBorder="1" applyAlignment="1">
      <alignment horizontal="center" vertical="top"/>
    </xf>
    <xf numFmtId="0" fontId="12" fillId="27" borderId="15" xfId="0" applyFont="1" applyFill="1" applyBorder="1" applyAlignment="1">
      <alignment vertical="top"/>
    </xf>
    <xf numFmtId="0" fontId="12" fillId="27" borderId="8" xfId="0" applyFont="1" applyFill="1" applyBorder="1" applyAlignment="1">
      <alignment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0" fontId="12" fillId="0" borderId="17" xfId="0" applyFont="1" applyFill="1" applyBorder="1" applyAlignment="1">
      <alignment horizontal="center" vertical="top"/>
    </xf>
    <xf numFmtId="0" fontId="12" fillId="0" borderId="18" xfId="0" applyFont="1" applyFill="1" applyBorder="1" applyAlignment="1">
      <alignment vertical="top"/>
    </xf>
    <xf numFmtId="0" fontId="12" fillId="0" borderId="22" xfId="0" applyFont="1" applyFill="1" applyBorder="1" applyAlignment="1">
      <alignment vertical="top"/>
    </xf>
    <xf numFmtId="0" fontId="12" fillId="27" borderId="3" xfId="0" applyFont="1" applyFill="1" applyBorder="1" applyAlignment="1">
      <alignment horizontal="left"/>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xf>
    <xf numFmtId="0" fontId="4" fillId="27" borderId="3" xfId="0" applyFont="1" applyFill="1" applyBorder="1" applyAlignment="1">
      <alignment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165" fontId="4" fillId="15" borderId="3" xfId="0" applyNumberFormat="1" applyFont="1" applyFill="1" applyBorder="1" applyAlignment="1">
      <alignment horizontal="center" vertical="top"/>
    </xf>
    <xf numFmtId="0" fontId="4" fillId="15" borderId="3" xfId="0" applyFont="1" applyFill="1" applyBorder="1" applyAlignment="1">
      <alignment vertical="top" wrapText="1"/>
    </xf>
    <xf numFmtId="165" fontId="4" fillId="15" borderId="3" xfId="0" applyNumberFormat="1" applyFont="1" applyFill="1" applyBorder="1" applyAlignment="1">
      <alignment horizontal="center" vertical="top" wrapText="1"/>
    </xf>
    <xf numFmtId="0" fontId="5" fillId="0" borderId="3" xfId="0" applyFont="1" applyBorder="1" applyAlignment="1">
      <alignment horizontal="left" vertical="center" wrapText="1"/>
    </xf>
    <xf numFmtId="0" fontId="5" fillId="31" borderId="3" xfId="0"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8" xfId="0" applyFont="1" applyFill="1" applyBorder="1" applyAlignment="1">
      <alignment horizontal="lef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4" fillId="0" borderId="3" xfId="0" applyFont="1" applyBorder="1" applyAlignment="1">
      <alignment vertical="top" wrapText="1"/>
    </xf>
    <xf numFmtId="165" fontId="4" fillId="28" borderId="3" xfId="0" applyNumberFormat="1" applyFont="1" applyFill="1" applyBorder="1" applyAlignment="1">
      <alignment horizontal="center" vertical="top"/>
    </xf>
    <xf numFmtId="0" fontId="4" fillId="28" borderId="3" xfId="0" applyFont="1" applyFill="1" applyBorder="1" applyAlignment="1">
      <alignment vertical="top" wrapText="1"/>
    </xf>
    <xf numFmtId="0" fontId="12" fillId="28" borderId="3" xfId="0" quotePrefix="1" applyFont="1" applyFill="1" applyBorder="1" applyAlignment="1">
      <alignment horizontal="center"/>
    </xf>
    <xf numFmtId="0" fontId="12" fillId="28" borderId="3" xfId="0" applyFont="1" applyFill="1" applyBorder="1" applyAlignment="1">
      <alignment wrapText="1"/>
    </xf>
    <xf numFmtId="0" fontId="5" fillId="28" borderId="3" xfId="0" applyFont="1" applyFill="1" applyBorder="1" applyAlignment="1">
      <alignment vertical="top" wrapText="1"/>
    </xf>
    <xf numFmtId="49" fontId="5" fillId="28" borderId="3" xfId="0" applyNumberFormat="1" applyFont="1" applyFill="1" applyBorder="1" applyAlignment="1">
      <alignment horizontal="center" vertical="top" wrapText="1"/>
    </xf>
    <xf numFmtId="49" fontId="5" fillId="28" borderId="3" xfId="0" applyNumberFormat="1" applyFont="1" applyFill="1" applyBorder="1" applyAlignment="1">
      <alignment horizontal="center" vertical="center" wrapText="1"/>
    </xf>
    <xf numFmtId="0" fontId="5" fillId="28" borderId="3" xfId="0" applyFont="1" applyFill="1" applyBorder="1" applyAlignment="1">
      <alignment horizontal="left" vertical="center" wrapText="1"/>
    </xf>
    <xf numFmtId="49" fontId="5" fillId="28" borderId="3" xfId="0" applyNumberFormat="1" applyFont="1" applyFill="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5" fillId="0" borderId="3" xfId="0" applyFont="1" applyBorder="1" applyAlignment="1">
      <alignment vertical="top" wrapText="1"/>
    </xf>
    <xf numFmtId="0" fontId="4" fillId="0" borderId="15"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5" xfId="0" applyFont="1" applyBorder="1" applyAlignment="1">
      <alignmen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4" fillId="0" borderId="8"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15" xfId="0" applyFont="1" applyBorder="1" applyAlignment="1">
      <alignment vertical="top" wrapText="1"/>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15" xfId="0" applyFont="1" applyBorder="1" applyAlignment="1">
      <alignment horizontal="center" vertical="top" wrapText="1"/>
    </xf>
    <xf numFmtId="0" fontId="5" fillId="4" borderId="7" xfId="0" applyFont="1" applyFill="1" applyBorder="1" applyAlignment="1">
      <alignment horizontal="center" vertical="top" wrapText="1"/>
    </xf>
    <xf numFmtId="0" fontId="5" fillId="4" borderId="15"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0" borderId="15" xfId="0" quotePrefix="1" applyFont="1" applyBorder="1" applyAlignment="1">
      <alignment horizontal="center" vertical="top"/>
    </xf>
    <xf numFmtId="0" fontId="5" fillId="0" borderId="3" xfId="0" applyFont="1" applyBorder="1" applyAlignment="1">
      <alignment horizontal="center" vertical="top"/>
    </xf>
    <xf numFmtId="0" fontId="5" fillId="0" borderId="15"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7" xfId="0" applyFont="1" applyFill="1" applyBorder="1" applyAlignment="1">
      <alignment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8" xfId="0" applyFont="1" applyBorder="1" applyAlignment="1">
      <alignment vertical="top"/>
    </xf>
    <xf numFmtId="0" fontId="5" fillId="0" borderId="15" xfId="0" applyFont="1" applyBorder="1" applyAlignment="1">
      <alignment horizontal="left" vertical="top" wrapText="1"/>
    </xf>
    <xf numFmtId="164" fontId="5" fillId="0" borderId="3" xfId="0" applyNumberFormat="1" applyFont="1" applyBorder="1" applyAlignment="1">
      <alignment horizontal="center" vertical="top"/>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1" xfId="0" applyFont="1" applyBorder="1" applyAlignment="1">
      <alignment horizontal="left" vertical="top" wrapText="1"/>
    </xf>
    <xf numFmtId="0" fontId="5" fillId="0" borderId="20"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0" borderId="3" xfId="0" applyFont="1" applyBorder="1" applyAlignment="1">
      <alignment horizontal="left" vertical="top" wrapText="1"/>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xf>
    <xf numFmtId="164" fontId="5" fillId="0" borderId="7" xfId="0" applyNumberFormat="1" applyFont="1" applyFill="1" applyBorder="1" applyAlignment="1">
      <alignment horizontal="center" vertical="top"/>
    </xf>
    <xf numFmtId="164" fontId="5" fillId="0" borderId="15" xfId="0" applyNumberFormat="1" applyFont="1" applyFill="1" applyBorder="1" applyAlignment="1">
      <alignment horizontal="center" vertical="top"/>
    </xf>
    <xf numFmtId="164" fontId="5" fillId="0" borderId="8" xfId="0" applyNumberFormat="1" applyFont="1" applyFill="1" applyBorder="1" applyAlignment="1">
      <alignment horizontal="center" vertical="top"/>
    </xf>
    <xf numFmtId="49" fontId="5" fillId="0" borderId="3"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15"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3" xfId="0" applyNumberFormat="1" applyFont="1" applyFill="1" applyBorder="1" applyAlignment="1">
      <alignment horizontal="center" vertical="top"/>
    </xf>
    <xf numFmtId="49" fontId="4" fillId="0" borderId="8" xfId="0" applyNumberFormat="1" applyFont="1" applyBorder="1" applyAlignment="1">
      <alignment horizontal="center" vertical="top"/>
    </xf>
    <xf numFmtId="0" fontId="5" fillId="27" borderId="3" xfId="0" applyFont="1" applyFill="1" applyBorder="1" applyAlignment="1">
      <alignment horizontal="center" vertical="top" wrapText="1"/>
    </xf>
    <xf numFmtId="0" fontId="5" fillId="27" borderId="3" xfId="0" applyFont="1" applyFill="1" applyBorder="1" applyAlignment="1">
      <alignment vertical="top" wrapText="1"/>
    </xf>
    <xf numFmtId="0" fontId="5" fillId="27" borderId="3" xfId="0" applyFont="1" applyFill="1" applyBorder="1" applyAlignment="1">
      <alignment horizontal="center" vertical="top"/>
    </xf>
    <xf numFmtId="0" fontId="5" fillId="27" borderId="7" xfId="0" applyFont="1" applyFill="1" applyBorder="1" applyAlignment="1">
      <alignment horizontal="center" vertical="top" wrapText="1"/>
    </xf>
    <xf numFmtId="0" fontId="5" fillId="27" borderId="15" xfId="0" applyFont="1" applyFill="1" applyBorder="1" applyAlignment="1">
      <alignment horizontal="center" vertical="top" wrapText="1"/>
    </xf>
    <xf numFmtId="0" fontId="5" fillId="27" borderId="8" xfId="0" applyFont="1" applyFill="1" applyBorder="1" applyAlignment="1">
      <alignment horizontal="center" vertical="top" wrapText="1"/>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horizontal="left" vertical="top"/>
    </xf>
    <xf numFmtId="0" fontId="5" fillId="0" borderId="6" xfId="0" applyFont="1" applyFill="1" applyBorder="1" applyAlignment="1">
      <alignment horizontal="center" vertical="top"/>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0" fillId="0" borderId="15" xfId="0" applyBorder="1"/>
    <xf numFmtId="0" fontId="0" fillId="0" borderId="8" xfId="0" applyBorder="1"/>
    <xf numFmtId="0" fontId="6" fillId="0" borderId="7" xfId="0" quotePrefix="1"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3" xfId="0" applyNumberFormat="1" applyFont="1" applyBorder="1" applyAlignment="1">
      <alignment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0" fontId="5" fillId="0" borderId="7" xfId="0" quotePrefix="1" applyFont="1" applyFill="1" applyBorder="1" applyAlignment="1">
      <alignment horizontal="center" vertical="top" wrapText="1"/>
    </xf>
    <xf numFmtId="0" fontId="5" fillId="0" borderId="8" xfId="0" quotePrefix="1"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8" xfId="0" quotePrefix="1" applyFont="1" applyFill="1" applyBorder="1" applyAlignment="1">
      <alignment horizontal="left" vertical="top"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1" fillId="0" borderId="3" xfId="0" applyFont="1" applyBorder="1" applyAlignment="1">
      <alignment horizontal="center" vertical="top" wrapText="1"/>
    </xf>
    <xf numFmtId="0" fontId="5" fillId="0" borderId="3" xfId="0" applyFont="1" applyFill="1" applyBorder="1" applyAlignment="1">
      <alignment vertical="top" wrapText="1"/>
    </xf>
    <xf numFmtId="0" fontId="1" fillId="0" borderId="3" xfId="0" applyFont="1" applyBorder="1" applyAlignment="1">
      <alignment horizontal="left" vertical="top" wrapText="1"/>
    </xf>
    <xf numFmtId="0" fontId="5" fillId="0" borderId="3" xfId="0" applyFont="1" applyBorder="1" applyAlignment="1">
      <alignment horizontal="left" vertical="top"/>
    </xf>
    <xf numFmtId="0" fontId="5" fillId="0" borderId="6" xfId="0" applyFont="1" applyBorder="1" applyAlignment="1">
      <alignment horizontal="center" vertical="top"/>
    </xf>
    <xf numFmtId="0" fontId="6" fillId="20" borderId="3" xfId="0" applyFont="1" applyFill="1" applyBorder="1" applyAlignment="1">
      <alignment horizontal="left" vertical="top"/>
    </xf>
    <xf numFmtId="49" fontId="5" fillId="0" borderId="15" xfId="0" applyNumberFormat="1" applyFont="1" applyFill="1" applyBorder="1" applyAlignment="1">
      <alignment horizontal="center" vertical="top" wrapText="1"/>
    </xf>
    <xf numFmtId="0" fontId="12" fillId="27" borderId="7" xfId="0" applyFont="1" applyFill="1" applyBorder="1" applyAlignment="1">
      <alignment horizontal="left" vertical="top" wrapText="1"/>
    </xf>
    <xf numFmtId="0" fontId="12" fillId="27" borderId="15" xfId="0" applyFont="1" applyFill="1" applyBorder="1" applyAlignment="1">
      <alignment horizontal="left" vertical="top" wrapText="1"/>
    </xf>
    <xf numFmtId="0" fontId="12" fillId="27" borderId="8" xfId="0" applyFont="1" applyFill="1" applyBorder="1" applyAlignment="1">
      <alignment horizontal="left" vertical="top" wrapText="1"/>
    </xf>
    <xf numFmtId="0" fontId="12" fillId="27" borderId="7" xfId="0" applyFont="1" applyFill="1" applyBorder="1" applyAlignment="1">
      <alignment horizontal="center" vertical="top"/>
    </xf>
    <xf numFmtId="0" fontId="12" fillId="27" borderId="15" xfId="0" applyFont="1" applyFill="1" applyBorder="1" applyAlignment="1">
      <alignment horizontal="center" vertical="top"/>
    </xf>
    <xf numFmtId="0" fontId="12" fillId="27" borderId="8" xfId="0" applyFont="1" applyFill="1" applyBorder="1" applyAlignment="1">
      <alignment horizontal="center" vertical="top"/>
    </xf>
    <xf numFmtId="0" fontId="12" fillId="0" borderId="7" xfId="0" applyFont="1" applyFill="1" applyBorder="1" applyAlignment="1">
      <alignment horizontal="center" vertical="top"/>
    </xf>
    <xf numFmtId="0" fontId="12" fillId="0" borderId="15" xfId="0" applyFont="1" applyFill="1" applyBorder="1" applyAlignment="1">
      <alignment horizontal="center" vertical="top"/>
    </xf>
    <xf numFmtId="0" fontId="12" fillId="0" borderId="8" xfId="0" applyFont="1" applyFill="1" applyBorder="1" applyAlignment="1">
      <alignment horizontal="center" vertical="top"/>
    </xf>
    <xf numFmtId="0" fontId="15" fillId="27" borderId="7" xfId="0" applyFont="1" applyFill="1" applyBorder="1" applyAlignment="1">
      <alignment horizontal="center" vertical="top"/>
    </xf>
    <xf numFmtId="0" fontId="15" fillId="27" borderId="15" xfId="0" applyFont="1" applyFill="1" applyBorder="1" applyAlignment="1">
      <alignment horizontal="center" vertical="top"/>
    </xf>
    <xf numFmtId="0" fontId="15" fillId="27" borderId="8" xfId="0" applyFont="1" applyFill="1" applyBorder="1" applyAlignment="1">
      <alignment horizontal="center" vertical="top"/>
    </xf>
    <xf numFmtId="0" fontId="15" fillId="27" borderId="7" xfId="0" applyFont="1" applyFill="1" applyBorder="1" applyAlignment="1">
      <alignment horizontal="center" vertical="top" wrapText="1"/>
    </xf>
    <xf numFmtId="0" fontId="5" fillId="0" borderId="3" xfId="0" applyFont="1" applyFill="1" applyBorder="1" applyAlignment="1">
      <alignment horizontal="justify" vertical="top" wrapText="1"/>
    </xf>
    <xf numFmtId="0" fontId="5" fillId="0" borderId="3" xfId="0" applyFont="1" applyFill="1" applyBorder="1" applyAlignment="1">
      <alignment horizontal="justify" vertical="top"/>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39" fillId="0" borderId="7" xfId="0" applyFont="1" applyFill="1" applyBorder="1" applyAlignment="1">
      <alignment horizontal="center" vertical="top"/>
    </xf>
    <xf numFmtId="0" fontId="39" fillId="0" borderId="15" xfId="0" applyFont="1" applyFill="1" applyBorder="1" applyAlignment="1">
      <alignment horizontal="center" vertical="top"/>
    </xf>
    <xf numFmtId="0" fontId="15" fillId="0" borderId="3" xfId="0" applyFont="1" applyFill="1" applyBorder="1" applyAlignment="1">
      <alignment horizontal="center" vertical="top"/>
    </xf>
    <xf numFmtId="0" fontId="1" fillId="0" borderId="3" xfId="0" applyFont="1" applyBorder="1" applyAlignment="1">
      <alignment horizontal="center" vertical="top"/>
    </xf>
    <xf numFmtId="0" fontId="15" fillId="0" borderId="6" xfId="0" applyFont="1" applyFill="1" applyBorder="1" applyAlignment="1">
      <alignment horizontal="center" vertical="top"/>
    </xf>
    <xf numFmtId="0" fontId="5" fillId="0" borderId="19" xfId="0" applyFont="1" applyBorder="1" applyAlignment="1">
      <alignment horizontal="center" vertical="top"/>
    </xf>
    <xf numFmtId="0" fontId="1" fillId="0" borderId="3" xfId="0" applyFont="1" applyFill="1" applyBorder="1" applyAlignment="1">
      <alignment horizontal="center" vertical="top"/>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5" fillId="27" borderId="7" xfId="0" applyFont="1" applyFill="1" applyBorder="1" applyAlignment="1">
      <alignment horizontal="left" vertical="top" wrapText="1"/>
    </xf>
    <xf numFmtId="0" fontId="5" fillId="27" borderId="15" xfId="0" applyFont="1" applyFill="1" applyBorder="1" applyAlignment="1">
      <alignment horizontal="left" vertical="top" wrapText="1"/>
    </xf>
    <xf numFmtId="49" fontId="5" fillId="27" borderId="3" xfId="0" applyNumberFormat="1" applyFont="1" applyFill="1" applyBorder="1" applyAlignment="1">
      <alignment horizontal="center" vertical="top" wrapText="1"/>
    </xf>
    <xf numFmtId="0" fontId="5" fillId="27" borderId="8" xfId="0" applyFont="1" applyFill="1" applyBorder="1" applyAlignment="1">
      <alignment horizontal="left" vertical="top" wrapText="1"/>
    </xf>
    <xf numFmtId="49" fontId="5" fillId="27" borderId="7" xfId="0" applyNumberFormat="1" applyFont="1" applyFill="1" applyBorder="1" applyAlignment="1">
      <alignment horizontal="center" vertical="top" wrapText="1"/>
    </xf>
    <xf numFmtId="49" fontId="5" fillId="27" borderId="15" xfId="0" applyNumberFormat="1" applyFont="1" applyFill="1" applyBorder="1" applyAlignment="1">
      <alignment horizontal="center" vertical="top" wrapText="1"/>
    </xf>
    <xf numFmtId="49" fontId="5" fillId="27" borderId="8" xfId="0" applyNumberFormat="1" applyFont="1" applyFill="1" applyBorder="1" applyAlignment="1">
      <alignment horizontal="center" vertical="top" wrapText="1"/>
    </xf>
    <xf numFmtId="0" fontId="5" fillId="27" borderId="7" xfId="0" applyFont="1" applyFill="1" applyBorder="1" applyAlignment="1">
      <alignment horizontal="center" vertical="top"/>
    </xf>
    <xf numFmtId="0" fontId="5" fillId="27" borderId="15" xfId="0" applyFont="1" applyFill="1" applyBorder="1" applyAlignment="1">
      <alignment horizontal="center" vertical="top"/>
    </xf>
    <xf numFmtId="0" fontId="5" fillId="27" borderId="8" xfId="0" applyFont="1" applyFill="1" applyBorder="1" applyAlignment="1">
      <alignment horizontal="center" vertical="top"/>
    </xf>
    <xf numFmtId="0" fontId="5" fillId="0" borderId="19" xfId="0" applyFont="1" applyFill="1" applyBorder="1" applyAlignment="1">
      <alignment horizontal="center" vertical="top"/>
    </xf>
    <xf numFmtId="0" fontId="5" fillId="0" borderId="21" xfId="0" applyFont="1" applyFill="1" applyBorder="1" applyAlignment="1">
      <alignment horizontal="center" vertical="top"/>
    </xf>
    <xf numFmtId="0" fontId="5" fillId="0" borderId="24" xfId="0" applyFont="1" applyBorder="1" applyAlignment="1">
      <alignment horizontal="left" vertical="top" wrapText="1"/>
    </xf>
    <xf numFmtId="0" fontId="5" fillId="0" borderId="0" xfId="0" applyFont="1" applyBorder="1" applyAlignment="1">
      <alignment horizontal="left" vertical="top" wrapText="1"/>
    </xf>
    <xf numFmtId="0" fontId="5" fillId="0" borderId="16" xfId="0" applyFont="1" applyBorder="1" applyAlignment="1">
      <alignment horizontal="left" vertical="top" wrapText="1"/>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7" xfId="0" quotePrefix="1" applyFont="1" applyBorder="1" applyAlignment="1">
      <alignment horizontal="center" vertical="top" wrapText="1"/>
    </xf>
    <xf numFmtId="0" fontId="1" fillId="0" borderId="8" xfId="0" quotePrefix="1" applyFont="1" applyBorder="1" applyAlignment="1">
      <alignment horizontal="center"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5" fillId="0" borderId="20" xfId="0" applyFont="1" applyBorder="1" applyAlignment="1">
      <alignment horizontal="center" vertical="top" wrapText="1"/>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Fill="1" applyBorder="1" applyAlignment="1">
      <alignment horizontal="center" vertical="top"/>
    </xf>
    <xf numFmtId="0" fontId="1" fillId="0" borderId="15" xfId="0" applyFont="1" applyFill="1" applyBorder="1" applyAlignment="1">
      <alignment horizontal="center" vertical="top"/>
    </xf>
    <xf numFmtId="0" fontId="1" fillId="0" borderId="8" xfId="0" applyFont="1" applyFill="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15" xfId="0" applyFont="1" applyBorder="1" applyAlignment="1">
      <alignment horizontal="center" vertical="top"/>
    </xf>
    <xf numFmtId="0" fontId="1" fillId="0" borderId="15" xfId="0" applyFont="1" applyBorder="1" applyAlignment="1">
      <alignment horizontal="left" vertical="top" wrapText="1"/>
    </xf>
    <xf numFmtId="0" fontId="5" fillId="0" borderId="3" xfId="0" quotePrefix="1" applyFont="1" applyBorder="1" applyAlignment="1">
      <alignment horizontal="center" vertical="top"/>
    </xf>
    <xf numFmtId="0" fontId="5" fillId="0" borderId="7" xfId="0" applyNumberFormat="1" applyFont="1" applyFill="1" applyBorder="1" applyAlignment="1">
      <alignment horizontal="center" vertical="top" wrapText="1"/>
    </xf>
    <xf numFmtId="0" fontId="5" fillId="0" borderId="15" xfId="0" applyNumberFormat="1" applyFont="1" applyFill="1" applyBorder="1" applyAlignment="1">
      <alignment horizontal="center" vertical="top" wrapText="1"/>
    </xf>
    <xf numFmtId="0" fontId="5" fillId="0" borderId="8" xfId="0" applyNumberFormat="1" applyFont="1" applyFill="1" applyBorder="1" applyAlignment="1">
      <alignment horizontal="center" vertical="top" wrapText="1"/>
    </xf>
    <xf numFmtId="0" fontId="4" fillId="0" borderId="15" xfId="0" applyFont="1" applyFill="1" applyBorder="1" applyAlignment="1">
      <alignment horizontal="center" vertical="top" wrapText="1"/>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15" xfId="0" applyFont="1" applyFill="1" applyBorder="1" applyAlignment="1">
      <alignment horizontal="center" vertical="top"/>
    </xf>
    <xf numFmtId="0" fontId="4" fillId="0" borderId="8" xfId="0" applyFont="1" applyFill="1" applyBorder="1" applyAlignment="1">
      <alignment horizontal="center" vertical="top"/>
    </xf>
    <xf numFmtId="0" fontId="4" fillId="0" borderId="21" xfId="0" applyFont="1" applyFill="1" applyBorder="1" applyAlignment="1">
      <alignment horizontal="center" vertical="top"/>
    </xf>
    <xf numFmtId="0" fontId="4" fillId="0" borderId="20" xfId="0" applyFont="1" applyFill="1" applyBorder="1" applyAlignment="1">
      <alignment horizontal="center" vertical="top"/>
    </xf>
    <xf numFmtId="0" fontId="5" fillId="0" borderId="15" xfId="0" applyFont="1" applyFill="1" applyBorder="1" applyAlignment="1">
      <alignment vertical="top"/>
    </xf>
    <xf numFmtId="0" fontId="5" fillId="0" borderId="3" xfId="0" applyFont="1" applyFill="1" applyBorder="1" applyAlignment="1">
      <alignment vertical="top"/>
    </xf>
    <xf numFmtId="0" fontId="5" fillId="2" borderId="7" xfId="0" applyFont="1" applyFill="1" applyBorder="1" applyAlignment="1">
      <alignment vertical="top" wrapText="1"/>
    </xf>
    <xf numFmtId="0" fontId="5" fillId="2" borderId="15" xfId="0" applyFont="1" applyFill="1" applyBorder="1" applyAlignment="1">
      <alignment vertical="top" wrapText="1"/>
    </xf>
    <xf numFmtId="0" fontId="5" fillId="2" borderId="8" xfId="0" applyFont="1" applyFill="1" applyBorder="1" applyAlignment="1">
      <alignment vertical="top" wrapText="1"/>
    </xf>
    <xf numFmtId="0" fontId="0" fillId="0" borderId="18" xfId="0" applyBorder="1" applyAlignment="1">
      <alignment horizontal="center"/>
    </xf>
    <xf numFmtId="0" fontId="6" fillId="3" borderId="6"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3"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3" borderId="6" xfId="0" applyFont="1" applyFill="1" applyBorder="1" applyAlignment="1">
      <alignment horizontal="center" vertical="top" wrapText="1"/>
    </xf>
    <xf numFmtId="0" fontId="6" fillId="3" borderId="4" xfId="0" applyFont="1" applyFill="1" applyBorder="1" applyAlignment="1">
      <alignment horizontal="center" vertical="top" wrapText="1"/>
    </xf>
    <xf numFmtId="0" fontId="38" fillId="0" borderId="16" xfId="0" applyFont="1" applyBorder="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3" borderId="20"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22" xfId="0" applyFont="1" applyFill="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2" borderId="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15" xfId="0" applyFont="1" applyBorder="1" applyAlignment="1">
      <alignment horizontal="center"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8" fillId="0" borderId="16" xfId="0" applyFont="1" applyBorder="1" applyAlignment="1">
      <alignment horizontal="left" vertical="center"/>
    </xf>
    <xf numFmtId="0" fontId="6" fillId="3" borderId="6" xfId="0" applyFont="1" applyFill="1" applyBorder="1" applyAlignment="1">
      <alignment horizontal="left"/>
    </xf>
    <xf numFmtId="0" fontId="6" fillId="3" borderId="4" xfId="0" applyFont="1" applyFill="1" applyBorder="1" applyAlignment="1">
      <alignment horizontal="left"/>
    </xf>
    <xf numFmtId="0" fontId="6" fillId="3" borderId="5" xfId="0" applyFont="1" applyFill="1" applyBorder="1" applyAlignment="1">
      <alignment horizontal="left"/>
    </xf>
    <xf numFmtId="0" fontId="4" fillId="2" borderId="7"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vertical="top"/>
    </xf>
    <xf numFmtId="0" fontId="4" fillId="2" borderId="8" xfId="0" applyFont="1" applyFill="1" applyBorder="1" applyAlignment="1">
      <alignmen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26" fillId="0" borderId="7" xfId="0" applyFont="1" applyBorder="1" applyAlignment="1">
      <alignment horizontal="left" vertical="top" wrapText="1"/>
    </xf>
    <xf numFmtId="0" fontId="26" fillId="0" borderId="15" xfId="0" applyFont="1" applyBorder="1" applyAlignment="1">
      <alignment horizontal="left" vertical="top" wrapText="1"/>
    </xf>
    <xf numFmtId="0" fontId="26" fillId="0" borderId="7" xfId="0" applyFont="1" applyBorder="1" applyAlignment="1">
      <alignment horizontal="center" vertical="top" wrapText="1"/>
    </xf>
    <xf numFmtId="0" fontId="26" fillId="0" borderId="15" xfId="0" applyFont="1" applyBorder="1" applyAlignment="1">
      <alignment horizontal="center" vertical="top" wrapText="1"/>
    </xf>
    <xf numFmtId="0" fontId="26" fillId="0" borderId="7" xfId="0" applyFont="1" applyFill="1" applyBorder="1" applyAlignment="1">
      <alignment horizontal="center" vertical="top" wrapText="1"/>
    </xf>
    <xf numFmtId="0" fontId="26" fillId="0" borderId="15" xfId="0" applyFont="1" applyFill="1" applyBorder="1" applyAlignment="1">
      <alignment horizontal="center" vertical="top" wrapText="1"/>
    </xf>
    <xf numFmtId="0" fontId="26" fillId="0" borderId="8" xfId="0" applyFont="1" applyBorder="1" applyAlignment="1">
      <alignment horizontal="center" vertical="top" wrapText="1"/>
    </xf>
    <xf numFmtId="0" fontId="26" fillId="0" borderId="8"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26" fillId="0" borderId="7" xfId="0" quotePrefix="1"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7" xfId="0" applyFont="1" applyBorder="1" applyAlignment="1">
      <alignment horizontal="center" vertical="top"/>
    </xf>
    <xf numFmtId="0" fontId="26" fillId="0" borderId="15" xfId="0" applyFont="1" applyBorder="1" applyAlignment="1">
      <alignment horizontal="center" vertical="top"/>
    </xf>
    <xf numFmtId="0" fontId="26" fillId="0" borderId="8" xfId="0" applyFont="1" applyBorder="1" applyAlignment="1">
      <alignment horizontal="center" vertical="top"/>
    </xf>
    <xf numFmtId="0" fontId="26" fillId="0" borderId="3" xfId="0" applyFont="1" applyBorder="1" applyAlignment="1">
      <alignment horizontal="center" vertical="top"/>
    </xf>
    <xf numFmtId="0" fontId="26" fillId="0" borderId="15" xfId="0" quotePrefix="1" applyFont="1" applyBorder="1" applyAlignment="1">
      <alignment horizontal="center" vertical="top" wrapText="1"/>
    </xf>
    <xf numFmtId="0" fontId="26" fillId="0" borderId="7" xfId="0" quotePrefix="1" applyFont="1" applyBorder="1" applyAlignment="1">
      <alignment horizontal="left" vertical="top" wrapText="1"/>
    </xf>
    <xf numFmtId="0" fontId="26" fillId="0" borderId="8" xfId="0" quotePrefix="1" applyFont="1" applyBorder="1" applyAlignment="1">
      <alignment horizontal="left" vertical="top" wrapText="1"/>
    </xf>
    <xf numFmtId="0" fontId="0" fillId="0" borderId="7" xfId="0" applyBorder="1" applyAlignment="1">
      <alignment horizontal="center"/>
    </xf>
    <xf numFmtId="0" fontId="0" fillId="0" borderId="8" xfId="0" applyBorder="1" applyAlignment="1">
      <alignment horizontal="center"/>
    </xf>
    <xf numFmtId="0" fontId="14" fillId="0" borderId="3" xfId="2" applyBorder="1" applyAlignment="1" applyProtection="1">
      <alignment horizontal="center"/>
    </xf>
    <xf numFmtId="0" fontId="18" fillId="0" borderId="3" xfId="3" applyFont="1" applyBorder="1" applyAlignment="1" applyProtection="1">
      <alignment horizontal="center"/>
    </xf>
    <xf numFmtId="0" fontId="11" fillId="2" borderId="0" xfId="0" applyFont="1" applyFill="1" applyAlignment="1">
      <alignment horizontal="center"/>
    </xf>
    <xf numFmtId="0" fontId="13" fillId="0" borderId="3" xfId="0" applyFont="1" applyBorder="1" applyAlignment="1">
      <alignment horizontal="center"/>
    </xf>
    <xf numFmtId="0" fontId="13" fillId="0" borderId="3" xfId="0" applyFont="1" applyFill="1" applyBorder="1" applyAlignment="1">
      <alignment horizontal="center"/>
    </xf>
    <xf numFmtId="0" fontId="12" fillId="0" borderId="6" xfId="0" applyFont="1" applyFill="1" applyBorder="1"/>
    <xf numFmtId="0" fontId="12" fillId="0" borderId="5" xfId="0" applyFont="1" applyFill="1" applyBorder="1"/>
    <xf numFmtId="0" fontId="12" fillId="0" borderId="3" xfId="0" quotePrefix="1" applyFont="1" applyBorder="1" applyAlignment="1">
      <alignment horizontal="left" wrapText="1"/>
    </xf>
    <xf numFmtId="0" fontId="12" fillId="0" borderId="3" xfId="0" applyFont="1" applyBorder="1" applyAlignment="1">
      <alignment horizontal="left" wrapText="1"/>
    </xf>
    <xf numFmtId="0" fontId="19" fillId="0" borderId="3" xfId="4" applyBorder="1" applyAlignment="1" applyProtection="1">
      <alignment horizontal="center"/>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5" borderId="3" xfId="0" applyFont="1" applyFill="1" applyBorder="1" applyAlignment="1">
      <alignment horizontal="center" vertical="top"/>
    </xf>
    <xf numFmtId="0" fontId="0" fillId="17" borderId="6" xfId="0" applyFont="1" applyFill="1" applyBorder="1" applyAlignment="1">
      <alignment vertical="top"/>
    </xf>
    <xf numFmtId="0" fontId="0" fillId="17" borderId="4" xfId="0" applyFont="1" applyFill="1" applyBorder="1" applyAlignment="1">
      <alignment vertical="top"/>
    </xf>
    <xf numFmtId="0" fontId="0" fillId="17" borderId="5" xfId="0" applyFont="1"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E86A73"/>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000-000002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000-000003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00000000-0008-0000-1000-000004000000}"/>
            </a:ext>
          </a:extLst>
        </xdr:cNvPr>
        <xdr:cNvSpPr txBox="1"/>
      </xdr:nvSpPr>
      <xdr:spPr>
        <a:xfrm>
          <a:off x="3137989" y="486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164</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152</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144</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51</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47</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60</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109</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173</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181</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webinei.inei.gob.pe:8080/sisconcode/proyecto/index.htm?proyectoTitulo=UBIGEO&amp;proyectoId=3"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7.bin"/><Relationship Id="rId4" Type="http://schemas.openxmlformats.org/officeDocument/2006/relationships/hyperlink" Target="https://www.unspsc.org/codeset-downloads/productid/28/createdbyuser/3?txtsearch="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22"/>
  <sheetViews>
    <sheetView zoomScaleNormal="100" workbookViewId="0">
      <pane xSplit="3" ySplit="2" topLeftCell="D3" activePane="bottomRight" state="frozen"/>
      <selection activeCell="L6" sqref="L6"/>
      <selection pane="topRight" activeCell="L6" sqref="L6"/>
      <selection pane="bottomLeft" activeCell="L6" sqref="L6"/>
      <selection pane="bottomRight" activeCell="E3" sqref="E3"/>
    </sheetView>
  </sheetViews>
  <sheetFormatPr baseColWidth="10" defaultColWidth="0" defaultRowHeight="23.25"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x14ac:dyDescent="0.35">
      <c r="A1" s="275"/>
      <c r="B1" s="275"/>
      <c r="C1" s="275"/>
      <c r="D1" s="275"/>
      <c r="E1" s="275"/>
      <c r="F1" s="275"/>
      <c r="G1" s="275"/>
    </row>
    <row r="2" spans="1:7" ht="23.25" customHeight="1" x14ac:dyDescent="0.35">
      <c r="A2" s="275"/>
      <c r="B2" s="51" t="s">
        <v>2484</v>
      </c>
      <c r="C2" s="50" t="s">
        <v>2483</v>
      </c>
      <c r="D2" s="50" t="s">
        <v>2482</v>
      </c>
      <c r="E2" s="51" t="s">
        <v>2787</v>
      </c>
      <c r="F2" s="53" t="s">
        <v>2736</v>
      </c>
      <c r="G2" s="275"/>
    </row>
    <row r="3" spans="1:7" ht="23.25" customHeight="1" x14ac:dyDescent="0.35">
      <c r="A3" s="275"/>
      <c r="B3" s="70" t="s">
        <v>2485</v>
      </c>
      <c r="C3" s="48" t="s">
        <v>177</v>
      </c>
      <c r="D3" s="47" t="s">
        <v>1045</v>
      </c>
      <c r="E3" s="70" t="str">
        <f>VLOOKUP(D3,CódigosRetorno!A:B,2,FALSE)</f>
        <v>El sistema no puede responder su solicitud. Intente nuevamente o comuníquese con su Administrador</v>
      </c>
      <c r="F3" s="49" t="s">
        <v>169</v>
      </c>
      <c r="G3" s="275"/>
    </row>
    <row r="4" spans="1:7" ht="23.25" customHeight="1" x14ac:dyDescent="0.35">
      <c r="A4" s="275"/>
      <c r="B4" s="70" t="s">
        <v>2752</v>
      </c>
      <c r="C4" s="48" t="s">
        <v>177</v>
      </c>
      <c r="D4" s="52" t="s">
        <v>1026</v>
      </c>
      <c r="E4" s="70" t="s">
        <v>1027</v>
      </c>
      <c r="F4" s="49" t="s">
        <v>169</v>
      </c>
      <c r="G4" s="275"/>
    </row>
    <row r="5" spans="1:7" ht="23.25" customHeight="1" x14ac:dyDescent="0.35">
      <c r="A5" s="275"/>
      <c r="B5" s="70" t="s">
        <v>2751</v>
      </c>
      <c r="C5" s="48" t="s">
        <v>177</v>
      </c>
      <c r="D5" s="52" t="s">
        <v>1024</v>
      </c>
      <c r="E5" s="70" t="s">
        <v>1025</v>
      </c>
      <c r="F5" s="49" t="s">
        <v>2487</v>
      </c>
      <c r="G5" s="275"/>
    </row>
    <row r="6" spans="1:7" ht="239.25" customHeight="1" x14ac:dyDescent="0.35">
      <c r="A6" s="275"/>
      <c r="B6" s="841" t="s">
        <v>7453</v>
      </c>
      <c r="C6" s="48" t="s">
        <v>177</v>
      </c>
      <c r="D6" s="47" t="s">
        <v>1033</v>
      </c>
      <c r="E6" s="70" t="s">
        <v>1034</v>
      </c>
      <c r="F6" s="49" t="s">
        <v>169</v>
      </c>
      <c r="G6" s="275"/>
    </row>
    <row r="7" spans="1:7" ht="72.75" customHeight="1" x14ac:dyDescent="0.35">
      <c r="A7" s="275"/>
      <c r="B7" s="841" t="s">
        <v>6899</v>
      </c>
      <c r="C7" s="48" t="s">
        <v>177</v>
      </c>
      <c r="D7" s="47" t="s">
        <v>1033</v>
      </c>
      <c r="E7" s="497" t="s">
        <v>1034</v>
      </c>
      <c r="F7" s="49" t="s">
        <v>169</v>
      </c>
      <c r="G7" s="275"/>
    </row>
    <row r="8" spans="1:7" ht="105.75" customHeight="1" x14ac:dyDescent="0.35">
      <c r="A8" s="275"/>
      <c r="B8" s="1391" t="s">
        <v>8380</v>
      </c>
      <c r="C8" s="842" t="s">
        <v>177</v>
      </c>
      <c r="D8" s="843" t="s">
        <v>1002</v>
      </c>
      <c r="E8" s="841" t="s">
        <v>1003</v>
      </c>
      <c r="F8" s="922" t="s">
        <v>2487</v>
      </c>
      <c r="G8" s="275"/>
    </row>
    <row r="9" spans="1:7" ht="23.25" customHeight="1" x14ac:dyDescent="0.35">
      <c r="A9" s="275"/>
      <c r="B9" s="71" t="s">
        <v>5086</v>
      </c>
      <c r="C9" s="48" t="s">
        <v>177</v>
      </c>
      <c r="D9" s="47" t="s">
        <v>1047</v>
      </c>
      <c r="E9" s="70" t="s">
        <v>1048</v>
      </c>
      <c r="F9" s="49" t="s">
        <v>169</v>
      </c>
      <c r="G9" s="275"/>
    </row>
    <row r="10" spans="1:7" ht="23.25" customHeight="1" x14ac:dyDescent="0.35">
      <c r="A10" s="275"/>
      <c r="B10" s="71" t="s">
        <v>1049</v>
      </c>
      <c r="C10" s="48" t="s">
        <v>177</v>
      </c>
      <c r="D10" s="47" t="s">
        <v>1050</v>
      </c>
      <c r="E10" s="70" t="s">
        <v>1049</v>
      </c>
      <c r="F10" s="49" t="s">
        <v>169</v>
      </c>
      <c r="G10" s="275"/>
    </row>
    <row r="11" spans="1:7" ht="23.25" customHeight="1" x14ac:dyDescent="0.35">
      <c r="A11" s="275"/>
      <c r="B11" s="71" t="s">
        <v>2754</v>
      </c>
      <c r="C11" s="48" t="s">
        <v>177</v>
      </c>
      <c r="D11" s="47" t="s">
        <v>1051</v>
      </c>
      <c r="E11" s="70" t="s">
        <v>1052</v>
      </c>
      <c r="F11" s="49" t="s">
        <v>169</v>
      </c>
      <c r="G11" s="275"/>
    </row>
    <row r="12" spans="1:7" ht="23.25" customHeight="1" x14ac:dyDescent="0.35">
      <c r="A12" s="275"/>
      <c r="B12" s="70" t="s">
        <v>2753</v>
      </c>
      <c r="C12" s="48" t="s">
        <v>177</v>
      </c>
      <c r="D12" s="47" t="s">
        <v>1036</v>
      </c>
      <c r="E12" s="70" t="s">
        <v>1038</v>
      </c>
      <c r="F12" s="49" t="s">
        <v>169</v>
      </c>
      <c r="G12" s="275"/>
    </row>
    <row r="13" spans="1:7" ht="60.75" customHeight="1" x14ac:dyDescent="0.35">
      <c r="A13" s="275"/>
      <c r="B13" s="70" t="s">
        <v>2755</v>
      </c>
      <c r="C13" s="48" t="s">
        <v>177</v>
      </c>
      <c r="D13" s="52" t="s">
        <v>1035</v>
      </c>
      <c r="E13" s="70" t="s">
        <v>1037</v>
      </c>
      <c r="F13" s="49" t="s">
        <v>169</v>
      </c>
      <c r="G13" s="275"/>
    </row>
    <row r="14" spans="1:7" ht="23.25" customHeight="1" x14ac:dyDescent="0.35">
      <c r="A14" s="275"/>
      <c r="B14" s="70" t="s">
        <v>5087</v>
      </c>
      <c r="C14" s="48" t="s">
        <v>177</v>
      </c>
      <c r="D14" s="47" t="s">
        <v>1055</v>
      </c>
      <c r="E14" s="70" t="s">
        <v>1056</v>
      </c>
      <c r="F14" s="49" t="s">
        <v>169</v>
      </c>
      <c r="G14" s="275"/>
    </row>
    <row r="15" spans="1:7" ht="23.25" customHeight="1" x14ac:dyDescent="0.35">
      <c r="A15" s="275"/>
      <c r="B15" s="70" t="s">
        <v>1054</v>
      </c>
      <c r="C15" s="48" t="s">
        <v>177</v>
      </c>
      <c r="D15" s="47" t="s">
        <v>1053</v>
      </c>
      <c r="E15" s="70" t="s">
        <v>1054</v>
      </c>
      <c r="F15" s="49" t="s">
        <v>169</v>
      </c>
      <c r="G15" s="275"/>
    </row>
    <row r="16" spans="1:7" ht="23.25" customHeight="1" x14ac:dyDescent="0.35">
      <c r="A16" s="275"/>
      <c r="B16" s="70" t="s">
        <v>4907</v>
      </c>
      <c r="C16" s="48" t="s">
        <v>177</v>
      </c>
      <c r="D16" s="47" t="s">
        <v>338</v>
      </c>
      <c r="E16" s="70" t="s">
        <v>647</v>
      </c>
      <c r="F16" s="49" t="s">
        <v>169</v>
      </c>
      <c r="G16" s="275"/>
    </row>
    <row r="17" spans="1:7" ht="41.25" customHeight="1" x14ac:dyDescent="0.35">
      <c r="A17" s="275"/>
      <c r="B17" s="841" t="s">
        <v>6551</v>
      </c>
      <c r="C17" s="842" t="s">
        <v>177</v>
      </c>
      <c r="D17" s="843" t="s">
        <v>1015</v>
      </c>
      <c r="E17" s="70" t="s">
        <v>1014</v>
      </c>
      <c r="F17" s="49" t="s">
        <v>2486</v>
      </c>
      <c r="G17" s="275"/>
    </row>
    <row r="18" spans="1:7" ht="24" x14ac:dyDescent="0.35">
      <c r="A18" s="275"/>
      <c r="B18" s="841" t="s">
        <v>2756</v>
      </c>
      <c r="C18" s="842" t="s">
        <v>177</v>
      </c>
      <c r="D18" s="843" t="s">
        <v>1007</v>
      </c>
      <c r="E18" s="70" t="s">
        <v>1010</v>
      </c>
      <c r="F18" s="49" t="s">
        <v>2486</v>
      </c>
      <c r="G18" s="275"/>
    </row>
    <row r="19" spans="1:7" ht="39" customHeight="1" x14ac:dyDescent="0.35">
      <c r="A19" s="342"/>
      <c r="B19" s="841" t="s">
        <v>6836</v>
      </c>
      <c r="C19" s="842" t="s">
        <v>177</v>
      </c>
      <c r="D19" s="843" t="s">
        <v>5088</v>
      </c>
      <c r="E19" s="70" t="s">
        <v>5128</v>
      </c>
      <c r="F19" s="49" t="s">
        <v>169</v>
      </c>
      <c r="G19" s="275"/>
    </row>
    <row r="20" spans="1:7" ht="23.25" customHeight="1" x14ac:dyDescent="0.35">
      <c r="A20" s="342"/>
      <c r="B20" s="519" t="s">
        <v>2757</v>
      </c>
      <c r="C20" s="48" t="s">
        <v>177</v>
      </c>
      <c r="D20" s="47" t="s">
        <v>1040</v>
      </c>
      <c r="E20" s="519" t="s">
        <v>1041</v>
      </c>
      <c r="F20" s="49" t="s">
        <v>169</v>
      </c>
      <c r="G20" s="275"/>
    </row>
    <row r="21" spans="1:7" ht="23.25" customHeight="1" x14ac:dyDescent="0.35">
      <c r="A21" s="275"/>
      <c r="B21" s="275"/>
      <c r="C21" s="275"/>
      <c r="D21" s="275"/>
      <c r="E21" s="275"/>
      <c r="F21" s="275"/>
      <c r="G21" s="275"/>
    </row>
    <row r="22" spans="1:7" ht="23.25" hidden="1" customHeight="1" x14ac:dyDescent="0.35"/>
  </sheetData>
  <pageMargins left="0.7" right="0.7" top="0.75" bottom="0.75" header="0.3" footer="0.3"/>
  <pageSetup orientation="portrait" r:id="rId1"/>
  <ignoredErrors>
    <ignoredError sqref="D3:D6 D9:D18 D8 D1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17"/>
  <sheetViews>
    <sheetView topLeftCell="H342" zoomScaleNormal="100" workbookViewId="0">
      <selection activeCell="L345" sqref="L345"/>
    </sheetView>
  </sheetViews>
  <sheetFormatPr baseColWidth="10" defaultColWidth="0" defaultRowHeight="14.5" zeroHeight="1" x14ac:dyDescent="0.35"/>
  <cols>
    <col min="1" max="1" width="2.54296875" customWidth="1"/>
    <col min="2" max="2" width="10.81640625" customWidth="1"/>
    <col min="3" max="3" width="28.54296875" customWidth="1"/>
    <col min="4" max="4" width="7.453125" customWidth="1"/>
    <col min="5" max="5" width="11.453125" customWidth="1"/>
    <col min="6" max="6" width="10" customWidth="1"/>
    <col min="7" max="7" width="14.453125" customWidth="1"/>
    <col min="8" max="8" width="35.81640625" customWidth="1"/>
    <col min="9" max="9" width="7.453125" hidden="1" customWidth="1"/>
    <col min="10" max="10" width="41.453125" customWidth="1"/>
    <col min="11" max="12" width="10" customWidth="1"/>
    <col min="13" max="13" width="41.453125" customWidth="1"/>
    <col min="14" max="14" width="12.54296875" customWidth="1"/>
    <col min="15" max="15" width="10.81640625" customWidth="1"/>
    <col min="16" max="16384" width="10.81640625" hidden="1"/>
  </cols>
  <sheetData>
    <row r="1" spans="1:14" x14ac:dyDescent="0.35">
      <c r="A1" s="288"/>
      <c r="B1" s="294"/>
      <c r="C1" s="288"/>
      <c r="D1" s="295"/>
      <c r="E1" s="295"/>
      <c r="F1" s="295"/>
      <c r="G1" s="295"/>
      <c r="H1" s="296"/>
      <c r="I1" s="331"/>
      <c r="J1" s="289"/>
      <c r="K1" s="290"/>
      <c r="L1" s="293"/>
      <c r="M1" s="289"/>
      <c r="N1" s="297"/>
    </row>
    <row r="2" spans="1:14" ht="36" x14ac:dyDescent="0.35">
      <c r="A2" s="298"/>
      <c r="B2" s="75" t="s">
        <v>0</v>
      </c>
      <c r="C2" s="75" t="s">
        <v>56</v>
      </c>
      <c r="D2" s="75" t="s">
        <v>1</v>
      </c>
      <c r="E2" s="75" t="s">
        <v>3929</v>
      </c>
      <c r="F2" s="75" t="s">
        <v>2799</v>
      </c>
      <c r="G2" s="75" t="s">
        <v>3930</v>
      </c>
      <c r="H2" s="75" t="s">
        <v>26</v>
      </c>
      <c r="I2" s="75" t="s">
        <v>3931</v>
      </c>
      <c r="J2" s="75" t="s">
        <v>2484</v>
      </c>
      <c r="K2" s="75" t="s">
        <v>2483</v>
      </c>
      <c r="L2" s="75" t="s">
        <v>2482</v>
      </c>
      <c r="M2" s="75" t="s">
        <v>2797</v>
      </c>
      <c r="N2" s="75" t="s">
        <v>2736</v>
      </c>
    </row>
    <row r="3" spans="1:14" x14ac:dyDescent="0.35">
      <c r="A3" s="289"/>
      <c r="B3" s="85" t="s">
        <v>169</v>
      </c>
      <c r="C3" s="74" t="s">
        <v>169</v>
      </c>
      <c r="D3" s="85"/>
      <c r="E3" s="85" t="s">
        <v>169</v>
      </c>
      <c r="F3" s="85" t="s">
        <v>169</v>
      </c>
      <c r="G3" s="85" t="s">
        <v>169</v>
      </c>
      <c r="H3" s="91" t="s">
        <v>169</v>
      </c>
      <c r="I3" s="85"/>
      <c r="J3" s="543" t="s">
        <v>3036</v>
      </c>
      <c r="K3" s="86" t="s">
        <v>169</v>
      </c>
      <c r="L3" s="86" t="s">
        <v>169</v>
      </c>
      <c r="M3" s="543" t="str">
        <f>VLOOKUP(L3,CódigosRetorno!A:B,2,FALSE)</f>
        <v>-</v>
      </c>
      <c r="N3" s="85" t="s">
        <v>169</v>
      </c>
    </row>
    <row r="4" spans="1:14" x14ac:dyDescent="0.35">
      <c r="A4" s="288"/>
      <c r="B4" s="180" t="s">
        <v>4102</v>
      </c>
      <c r="C4" s="172"/>
      <c r="D4" s="174"/>
      <c r="E4" s="174" t="s">
        <v>169</v>
      </c>
      <c r="F4" s="175" t="s">
        <v>169</v>
      </c>
      <c r="G4" s="175" t="s">
        <v>169</v>
      </c>
      <c r="H4" s="176" t="s">
        <v>169</v>
      </c>
      <c r="I4" s="175"/>
      <c r="J4" s="172" t="s">
        <v>169</v>
      </c>
      <c r="K4" s="177" t="s">
        <v>169</v>
      </c>
      <c r="L4" s="178" t="s">
        <v>169</v>
      </c>
      <c r="M4" s="172" t="str">
        <f>VLOOKUP(L4,CódigosRetorno!A:B,2,FALSE)</f>
        <v>-</v>
      </c>
      <c r="N4" s="179" t="s">
        <v>169</v>
      </c>
    </row>
    <row r="5" spans="1:14" ht="24" x14ac:dyDescent="0.35">
      <c r="A5" s="288"/>
      <c r="B5" s="1495">
        <v>1</v>
      </c>
      <c r="C5" s="1543" t="s">
        <v>30</v>
      </c>
      <c r="D5" s="1520" t="s">
        <v>3</v>
      </c>
      <c r="E5" s="1520" t="s">
        <v>4</v>
      </c>
      <c r="F5" s="1495" t="s">
        <v>13</v>
      </c>
      <c r="G5" s="1520" t="s">
        <v>3861</v>
      </c>
      <c r="H5" s="1489" t="s">
        <v>40</v>
      </c>
      <c r="I5" s="1495">
        <v>1</v>
      </c>
      <c r="J5" s="543" t="s">
        <v>2837</v>
      </c>
      <c r="K5" s="1356" t="s">
        <v>177</v>
      </c>
      <c r="L5" s="77" t="s">
        <v>2253</v>
      </c>
      <c r="M5" s="543" t="str">
        <f>VLOOKUP(L5,CódigosRetorno!$A$2:$B$1784,2,FALSE)</f>
        <v>El XML no contiene el tag o no existe informacion de UBLVersionID</v>
      </c>
      <c r="N5" s="542" t="s">
        <v>169</v>
      </c>
    </row>
    <row r="6" spans="1:14" x14ac:dyDescent="0.35">
      <c r="A6" s="288"/>
      <c r="B6" s="1495"/>
      <c r="C6" s="1543"/>
      <c r="D6" s="1520"/>
      <c r="E6" s="1520"/>
      <c r="F6" s="1495"/>
      <c r="G6" s="1520"/>
      <c r="H6" s="1489"/>
      <c r="I6" s="1495"/>
      <c r="J6" s="543" t="s">
        <v>3237</v>
      </c>
      <c r="K6" s="1356" t="s">
        <v>177</v>
      </c>
      <c r="L6" s="77" t="s">
        <v>2254</v>
      </c>
      <c r="M6" s="543" t="str">
        <f>VLOOKUP(L6,CódigosRetorno!$A$2:$B$1784,2,FALSE)</f>
        <v>UBLVersionID - La versión del UBL no es correcta</v>
      </c>
      <c r="N6" s="542" t="s">
        <v>169</v>
      </c>
    </row>
    <row r="7" spans="1:14" x14ac:dyDescent="0.35">
      <c r="A7" s="288"/>
      <c r="B7" s="1495">
        <f>B5+1</f>
        <v>2</v>
      </c>
      <c r="C7" s="1489" t="s">
        <v>31</v>
      </c>
      <c r="D7" s="1520" t="s">
        <v>3</v>
      </c>
      <c r="E7" s="1520" t="s">
        <v>4</v>
      </c>
      <c r="F7" s="1495" t="s">
        <v>13</v>
      </c>
      <c r="G7" s="1555" t="s">
        <v>3862</v>
      </c>
      <c r="H7" s="1489" t="s">
        <v>41</v>
      </c>
      <c r="I7" s="1495">
        <v>1</v>
      </c>
      <c r="J7" s="543" t="s">
        <v>2837</v>
      </c>
      <c r="K7" s="1356" t="s">
        <v>177</v>
      </c>
      <c r="L7" s="77" t="s">
        <v>2255</v>
      </c>
      <c r="M7" s="543" t="str">
        <f>VLOOKUP(L7,CódigosRetorno!$A$2:$B$1784,2,FALSE)</f>
        <v>El XML no existe informacion de CustomizationID</v>
      </c>
      <c r="N7" s="542" t="s">
        <v>169</v>
      </c>
    </row>
    <row r="8" spans="1:14" ht="24" x14ac:dyDescent="0.35">
      <c r="A8" s="288"/>
      <c r="B8" s="1495"/>
      <c r="C8" s="1489"/>
      <c r="D8" s="1520"/>
      <c r="E8" s="1520"/>
      <c r="F8" s="1495"/>
      <c r="G8" s="1555"/>
      <c r="H8" s="1489"/>
      <c r="I8" s="1495"/>
      <c r="J8" s="543" t="s">
        <v>2490</v>
      </c>
      <c r="K8" s="1356" t="s">
        <v>177</v>
      </c>
      <c r="L8" s="77" t="s">
        <v>2256</v>
      </c>
      <c r="M8" s="543" t="str">
        <f>VLOOKUP(L8,CódigosRetorno!$A$2:$B$1784,2,FALSE)</f>
        <v>CustomizationID - La versión del documento no es la correcta</v>
      </c>
      <c r="N8" s="542" t="s">
        <v>169</v>
      </c>
    </row>
    <row r="9" spans="1:14" ht="24" x14ac:dyDescent="0.35">
      <c r="A9" s="288"/>
      <c r="B9" s="1495"/>
      <c r="C9" s="1489"/>
      <c r="D9" s="1520"/>
      <c r="E9" s="545" t="s">
        <v>9</v>
      </c>
      <c r="F9" s="542"/>
      <c r="G9" s="555" t="s">
        <v>3863</v>
      </c>
      <c r="H9" s="561" t="s">
        <v>3880</v>
      </c>
      <c r="I9" s="542" t="s">
        <v>3865</v>
      </c>
      <c r="J9" s="543" t="s">
        <v>4201</v>
      </c>
      <c r="K9" s="1355" t="s">
        <v>1071</v>
      </c>
      <c r="L9" s="1356" t="s">
        <v>4195</v>
      </c>
      <c r="M9" s="543" t="str">
        <f>VLOOKUP(L9,CódigosRetorno!$A$2:$B$1784,2,FALSE)</f>
        <v>El dato ingresado como atributo @schemeAgencyName es incorrecto.</v>
      </c>
      <c r="N9" s="542" t="s">
        <v>169</v>
      </c>
    </row>
    <row r="10" spans="1:14" ht="24" x14ac:dyDescent="0.35">
      <c r="A10" s="288"/>
      <c r="B10" s="1495">
        <f>B7+1</f>
        <v>3</v>
      </c>
      <c r="C10" s="1543" t="s">
        <v>27</v>
      </c>
      <c r="D10" s="1520" t="s">
        <v>3</v>
      </c>
      <c r="E10" s="1520" t="s">
        <v>4</v>
      </c>
      <c r="F10" s="1495" t="s">
        <v>44</v>
      </c>
      <c r="G10" s="1520" t="s">
        <v>55</v>
      </c>
      <c r="H10" s="1489" t="s">
        <v>35</v>
      </c>
      <c r="I10" s="1495">
        <v>1</v>
      </c>
      <c r="J10" s="544" t="s">
        <v>2794</v>
      </c>
      <c r="K10" s="1356" t="s">
        <v>177</v>
      </c>
      <c r="L10" s="1356" t="s">
        <v>2374</v>
      </c>
      <c r="M10" s="543" t="str">
        <f>VLOOKUP(L10,CódigosRetorno!$A$2:$B$1784,2,FALSE)</f>
        <v>Numero de Serie del nombre del archivo no coincide con el consignado en el contenido del archivo XML</v>
      </c>
      <c r="N10" s="542" t="s">
        <v>169</v>
      </c>
    </row>
    <row r="11" spans="1:14" ht="24" x14ac:dyDescent="0.35">
      <c r="A11" s="288"/>
      <c r="B11" s="1495"/>
      <c r="C11" s="1543"/>
      <c r="D11" s="1520"/>
      <c r="E11" s="1520"/>
      <c r="F11" s="1495"/>
      <c r="G11" s="1520"/>
      <c r="H11" s="1489"/>
      <c r="I11" s="1495"/>
      <c r="J11" s="544" t="s">
        <v>2795</v>
      </c>
      <c r="K11" s="1356" t="s">
        <v>177</v>
      </c>
      <c r="L11" s="1356" t="s">
        <v>2373</v>
      </c>
      <c r="M11" s="543" t="str">
        <f>VLOOKUP(L11,CódigosRetorno!$A$2:$B$1784,2,FALSE)</f>
        <v>Número de documento en el nombre del archivo no coincide con el consignado en el contenido del XML</v>
      </c>
      <c r="N11" s="542" t="s">
        <v>169</v>
      </c>
    </row>
    <row r="12" spans="1:14" ht="36" x14ac:dyDescent="0.35">
      <c r="A12" s="288"/>
      <c r="B12" s="1495"/>
      <c r="C12" s="1543"/>
      <c r="D12" s="1520"/>
      <c r="E12" s="1520"/>
      <c r="F12" s="1495"/>
      <c r="G12" s="1520"/>
      <c r="H12" s="1489"/>
      <c r="I12" s="1495"/>
      <c r="J12" s="544" t="s">
        <v>4868</v>
      </c>
      <c r="K12" s="1356" t="s">
        <v>177</v>
      </c>
      <c r="L12" s="1356" t="s">
        <v>2413</v>
      </c>
      <c r="M12" s="543" t="str">
        <f>VLOOKUP(L12,CódigosRetorno!$A$2:$B$1784,2,FALSE)</f>
        <v>ID - El dato SERIE-CORRELATIVO no cumple con el formato de acuerdo al tipo de comprobante</v>
      </c>
      <c r="N12" s="542" t="s">
        <v>169</v>
      </c>
    </row>
    <row r="13" spans="1:14" ht="36" x14ac:dyDescent="0.35">
      <c r="A13" s="288"/>
      <c r="B13" s="1495"/>
      <c r="C13" s="1543"/>
      <c r="D13" s="1520"/>
      <c r="E13" s="1520"/>
      <c r="F13" s="1495"/>
      <c r="G13" s="1520"/>
      <c r="H13" s="1489"/>
      <c r="I13" s="1495"/>
      <c r="J13" s="812" t="s">
        <v>5418</v>
      </c>
      <c r="K13" s="1362" t="s">
        <v>177</v>
      </c>
      <c r="L13" s="1362" t="s">
        <v>2376</v>
      </c>
      <c r="M13" s="811" t="str">
        <f>VLOOKUP(L13,CódigosRetorno!$A$2:$B$1784,2,FALSE)</f>
        <v>El comprobante fue registrado previamente con otros datos</v>
      </c>
      <c r="N13" s="542" t="s">
        <v>2488</v>
      </c>
    </row>
    <row r="14" spans="1:14" ht="60" x14ac:dyDescent="0.35">
      <c r="A14" s="288"/>
      <c r="B14" s="1495"/>
      <c r="C14" s="1543"/>
      <c r="D14" s="1520"/>
      <c r="E14" s="1520"/>
      <c r="F14" s="1495"/>
      <c r="G14" s="1520"/>
      <c r="H14" s="1489"/>
      <c r="I14" s="1495"/>
      <c r="J14" s="812" t="s">
        <v>5415</v>
      </c>
      <c r="K14" s="1362" t="s">
        <v>177</v>
      </c>
      <c r="L14" s="1362" t="s">
        <v>2377</v>
      </c>
      <c r="M14" s="811" t="str">
        <f>VLOOKUP(L14,CódigosRetorno!$A$2:$B$1784,2,FALSE)</f>
        <v>El comprobante ya esta informado y se encuentra con estado anulado o rechazado</v>
      </c>
      <c r="N14" s="542" t="s">
        <v>2488</v>
      </c>
    </row>
    <row r="15" spans="1:14" ht="36" x14ac:dyDescent="0.35">
      <c r="A15" s="288"/>
      <c r="B15" s="1495"/>
      <c r="C15" s="1543"/>
      <c r="D15" s="1520"/>
      <c r="E15" s="1520"/>
      <c r="F15" s="1495"/>
      <c r="G15" s="1520"/>
      <c r="H15" s="1489"/>
      <c r="I15" s="1495"/>
      <c r="J15" s="1379" t="s">
        <v>4633</v>
      </c>
      <c r="K15" s="1380" t="s">
        <v>1071</v>
      </c>
      <c r="L15" s="1380" t="s">
        <v>8011</v>
      </c>
      <c r="M15" s="543" t="str">
        <f>VLOOKUP(L15,CódigosRetorno!$A$2:$B$1784,2,FALSE)</f>
        <v>Comprobante físico no se encuentra autorizado como comprobante de contingencia</v>
      </c>
      <c r="N15" s="542" t="s">
        <v>4630</v>
      </c>
    </row>
    <row r="16" spans="1:14" ht="36" x14ac:dyDescent="0.35">
      <c r="A16" s="288"/>
      <c r="B16" s="1495"/>
      <c r="C16" s="1543"/>
      <c r="D16" s="1520"/>
      <c r="E16" s="1520"/>
      <c r="F16" s="1495"/>
      <c r="G16" s="1520"/>
      <c r="H16" s="1489"/>
      <c r="I16" s="1495"/>
      <c r="J16" s="544" t="s">
        <v>4633</v>
      </c>
      <c r="K16" s="1356" t="s">
        <v>177</v>
      </c>
      <c r="L16" s="1356" t="s">
        <v>4631</v>
      </c>
      <c r="M16" s="543" t="str">
        <f>VLOOKUP(L16,CódigosRetorno!$A$2:$B$1784,2,FALSE)</f>
        <v xml:space="preserve">Comprobante físico no se encuentra autorizado </v>
      </c>
      <c r="N16" s="542" t="s">
        <v>2832</v>
      </c>
    </row>
    <row r="17" spans="1:14" ht="48" x14ac:dyDescent="0.35">
      <c r="A17" s="288"/>
      <c r="B17" s="1495">
        <f>B10+1</f>
        <v>4</v>
      </c>
      <c r="C17" s="1489" t="s">
        <v>22</v>
      </c>
      <c r="D17" s="1520" t="s">
        <v>3</v>
      </c>
      <c r="E17" s="1520" t="s">
        <v>4</v>
      </c>
      <c r="F17" s="1495" t="s">
        <v>141</v>
      </c>
      <c r="G17" s="1520" t="s">
        <v>24</v>
      </c>
      <c r="H17" s="1489" t="s">
        <v>32</v>
      </c>
      <c r="I17" s="1495">
        <v>1</v>
      </c>
      <c r="J17" s="1379" t="s">
        <v>8381</v>
      </c>
      <c r="K17" s="1362" t="s">
        <v>177</v>
      </c>
      <c r="L17" s="1362" t="s">
        <v>6162</v>
      </c>
      <c r="M17" s="957" t="str">
        <f>VLOOKUP(L17,CódigosRetorno!$A$2:$B$1784,2,FALSE)</f>
        <v>Solo puede enviar el comprobante en un resumen diario</v>
      </c>
      <c r="N17" s="542" t="s">
        <v>6839</v>
      </c>
    </row>
    <row r="18" spans="1:14" ht="24" x14ac:dyDescent="0.35">
      <c r="A18" s="288"/>
      <c r="B18" s="1495"/>
      <c r="C18" s="1489"/>
      <c r="D18" s="1520"/>
      <c r="E18" s="1520"/>
      <c r="F18" s="1495"/>
      <c r="G18" s="1520"/>
      <c r="H18" s="1489"/>
      <c r="I18" s="1495"/>
      <c r="J18" s="544" t="s">
        <v>3055</v>
      </c>
      <c r="K18" s="1356" t="s">
        <v>177</v>
      </c>
      <c r="L18" s="78" t="s">
        <v>1989</v>
      </c>
      <c r="M18" s="543" t="str">
        <f>VLOOKUP(L18,CódigosRetorno!$A$2:$B$1784,2,FALSE)</f>
        <v>La fecha de emision se encuentra fuera del limite permitido</v>
      </c>
      <c r="N18" s="542" t="s">
        <v>169</v>
      </c>
    </row>
    <row r="19" spans="1:14" x14ac:dyDescent="0.35">
      <c r="A19" s="288"/>
      <c r="B19" s="542">
        <f>B17+1</f>
        <v>5</v>
      </c>
      <c r="C19" s="544" t="s">
        <v>1070</v>
      </c>
      <c r="D19" s="545" t="s">
        <v>3</v>
      </c>
      <c r="E19" s="545" t="s">
        <v>9</v>
      </c>
      <c r="F19" s="72" t="s">
        <v>166</v>
      </c>
      <c r="G19" s="551" t="s">
        <v>2759</v>
      </c>
      <c r="H19" s="128" t="s">
        <v>2758</v>
      </c>
      <c r="I19" s="546">
        <v>1</v>
      </c>
      <c r="J19" s="543" t="s">
        <v>2502</v>
      </c>
      <c r="K19" s="1355" t="s">
        <v>169</v>
      </c>
      <c r="L19" s="1356" t="s">
        <v>169</v>
      </c>
      <c r="M19" s="543" t="str">
        <f>VLOOKUP(L19,CódigosRetorno!$A$2:$B$1784,2,FALSE)</f>
        <v>-</v>
      </c>
      <c r="N19" s="542" t="s">
        <v>169</v>
      </c>
    </row>
    <row r="20" spans="1:14" ht="24" x14ac:dyDescent="0.35">
      <c r="A20" s="288"/>
      <c r="B20" s="1495">
        <f>+B19+1</f>
        <v>6</v>
      </c>
      <c r="C20" s="1543" t="s">
        <v>99</v>
      </c>
      <c r="D20" s="1520" t="s">
        <v>3</v>
      </c>
      <c r="E20" s="1520" t="s">
        <v>4</v>
      </c>
      <c r="F20" s="1495" t="s">
        <v>10</v>
      </c>
      <c r="G20" s="1520" t="s">
        <v>5584</v>
      </c>
      <c r="H20" s="1489" t="s">
        <v>2496</v>
      </c>
      <c r="I20" s="1495">
        <v>1</v>
      </c>
      <c r="J20" s="171" t="s">
        <v>2837</v>
      </c>
      <c r="K20" s="1356" t="s">
        <v>177</v>
      </c>
      <c r="L20" s="1358" t="s">
        <v>2410</v>
      </c>
      <c r="M20" s="543" t="str">
        <f>VLOOKUP(L20,CódigosRetorno!$A$2:$B$1784,2,FALSE)</f>
        <v>El XML no contiene el tag o no existe informacion de InvoiceTypeCode</v>
      </c>
      <c r="N20" s="542" t="s">
        <v>169</v>
      </c>
    </row>
    <row r="21" spans="1:14" ht="24" x14ac:dyDescent="0.35">
      <c r="A21" s="288"/>
      <c r="B21" s="1495"/>
      <c r="C21" s="1543"/>
      <c r="D21" s="1520"/>
      <c r="E21" s="1520"/>
      <c r="F21" s="1495"/>
      <c r="G21" s="1520"/>
      <c r="H21" s="1489"/>
      <c r="I21" s="1495"/>
      <c r="J21" s="544" t="s">
        <v>2796</v>
      </c>
      <c r="K21" s="1356" t="s">
        <v>177</v>
      </c>
      <c r="L21" s="1358" t="s">
        <v>2411</v>
      </c>
      <c r="M21" s="543" t="str">
        <f>VLOOKUP(L21,CódigosRetorno!$A$2:$B$1784,2,FALSE)</f>
        <v>InvoiceTypeCode - El valor del tipo de documento es invalido o no coincide con el nombre del archivo</v>
      </c>
      <c r="N21" s="542" t="s">
        <v>169</v>
      </c>
    </row>
    <row r="22" spans="1:14" ht="24" x14ac:dyDescent="0.35">
      <c r="A22" s="288"/>
      <c r="B22" s="1495"/>
      <c r="C22" s="1543"/>
      <c r="D22" s="1520"/>
      <c r="E22" s="1520" t="s">
        <v>9</v>
      </c>
      <c r="F22" s="1497"/>
      <c r="G22" s="558" t="s">
        <v>3863</v>
      </c>
      <c r="H22" s="561" t="s">
        <v>3864</v>
      </c>
      <c r="I22" s="542" t="s">
        <v>3865</v>
      </c>
      <c r="J22" s="543" t="s">
        <v>4201</v>
      </c>
      <c r="K22" s="1355" t="s">
        <v>1071</v>
      </c>
      <c r="L22" s="1356" t="s">
        <v>4189</v>
      </c>
      <c r="M22" s="543" t="str">
        <f>VLOOKUP(L22,CódigosRetorno!$A$2:$B$1784,2,FALSE)</f>
        <v>El dato ingresado como atributo @listAgencyName es incorrecto.</v>
      </c>
      <c r="N22" s="542" t="s">
        <v>169</v>
      </c>
    </row>
    <row r="23" spans="1:14" ht="24" x14ac:dyDescent="0.35">
      <c r="A23" s="288"/>
      <c r="B23" s="1495"/>
      <c r="C23" s="1543"/>
      <c r="D23" s="1520"/>
      <c r="E23" s="1520"/>
      <c r="F23" s="1515"/>
      <c r="G23" s="558" t="s">
        <v>3866</v>
      </c>
      <c r="H23" s="561" t="s">
        <v>3867</v>
      </c>
      <c r="I23" s="542" t="s">
        <v>3865</v>
      </c>
      <c r="J23" s="543" t="s">
        <v>4202</v>
      </c>
      <c r="K23" s="1355" t="s">
        <v>1071</v>
      </c>
      <c r="L23" s="1356" t="s">
        <v>4190</v>
      </c>
      <c r="M23" s="543" t="str">
        <f>VLOOKUP(L23,CódigosRetorno!$A$2:$B$1784,2,FALSE)</f>
        <v>El dato ingresado como atributo @listName es incorrecto.</v>
      </c>
      <c r="N23" s="558" t="s">
        <v>169</v>
      </c>
    </row>
    <row r="24" spans="1:14" ht="36" x14ac:dyDescent="0.35">
      <c r="A24" s="288"/>
      <c r="B24" s="1495"/>
      <c r="C24" s="1543"/>
      <c r="D24" s="1520"/>
      <c r="E24" s="1520"/>
      <c r="F24" s="1498"/>
      <c r="G24" s="558" t="s">
        <v>3868</v>
      </c>
      <c r="H24" s="561" t="s">
        <v>3869</v>
      </c>
      <c r="I24" s="542" t="s">
        <v>3865</v>
      </c>
      <c r="J24" s="543" t="s">
        <v>4203</v>
      </c>
      <c r="K24" s="1356" t="s">
        <v>1071</v>
      </c>
      <c r="L24" s="1358" t="s">
        <v>4191</v>
      </c>
      <c r="M24" s="543" t="str">
        <f>VLOOKUP(L24,CódigosRetorno!$A$2:$B$1784,2,FALSE)</f>
        <v>El dato ingresado como atributo @listURI es incorrecto.</v>
      </c>
      <c r="N24" s="558" t="s">
        <v>169</v>
      </c>
    </row>
    <row r="25" spans="1:14" ht="24" x14ac:dyDescent="0.35">
      <c r="A25" s="288"/>
      <c r="B25" s="1495">
        <f>B20+1</f>
        <v>7</v>
      </c>
      <c r="C25" s="1543" t="s">
        <v>5819</v>
      </c>
      <c r="D25" s="1520" t="s">
        <v>3</v>
      </c>
      <c r="E25" s="1520" t="s">
        <v>4</v>
      </c>
      <c r="F25" s="1495" t="s">
        <v>13</v>
      </c>
      <c r="G25" s="1520" t="s">
        <v>5580</v>
      </c>
      <c r="H25" s="1489" t="s">
        <v>2497</v>
      </c>
      <c r="I25" s="1495">
        <v>1</v>
      </c>
      <c r="J25" s="543" t="s">
        <v>2837</v>
      </c>
      <c r="K25" s="1356" t="s">
        <v>177</v>
      </c>
      <c r="L25" s="1358" t="s">
        <v>693</v>
      </c>
      <c r="M25" s="543" t="str">
        <f>VLOOKUP(L25,CódigosRetorno!$A$2:$B$1784,2,FALSE)</f>
        <v>El XML no contiene el tag o no existe informacion de DocumentCurrencyCode</v>
      </c>
      <c r="N25" s="542" t="s">
        <v>169</v>
      </c>
    </row>
    <row r="26" spans="1:14" ht="24" x14ac:dyDescent="0.35">
      <c r="A26" s="288"/>
      <c r="B26" s="1495"/>
      <c r="C26" s="1543"/>
      <c r="D26" s="1520"/>
      <c r="E26" s="1520"/>
      <c r="F26" s="1495"/>
      <c r="G26" s="1520"/>
      <c r="H26" s="1489"/>
      <c r="I26" s="1495"/>
      <c r="J26" s="544" t="s">
        <v>3870</v>
      </c>
      <c r="K26" s="1356" t="s">
        <v>177</v>
      </c>
      <c r="L26" s="1358" t="s">
        <v>3809</v>
      </c>
      <c r="M26" s="543" t="str">
        <f>VLOOKUP(L26,CódigosRetorno!$A$2:$B$1784,2,FALSE)</f>
        <v>El valor ingresado como moneda del comprobante no es valido (catalogo nro 02).</v>
      </c>
      <c r="N26" s="1074" t="s">
        <v>4493</v>
      </c>
    </row>
    <row r="27" spans="1:14" ht="36" x14ac:dyDescent="0.35">
      <c r="A27" s="288"/>
      <c r="B27" s="1495"/>
      <c r="C27" s="1543"/>
      <c r="D27" s="1520"/>
      <c r="E27" s="1520"/>
      <c r="F27" s="1495"/>
      <c r="G27" s="1520"/>
      <c r="H27" s="1489"/>
      <c r="I27" s="1495"/>
      <c r="J27" s="544" t="s">
        <v>3932</v>
      </c>
      <c r="K27" s="1356" t="s">
        <v>177</v>
      </c>
      <c r="L27" s="1358" t="s">
        <v>694</v>
      </c>
      <c r="M27" s="543" t="str">
        <f>VLOOKUP(L27,CódigosRetorno!$A$2:$B$1784,2,FALSE)</f>
        <v>La moneda debe ser la misma en todo el documento. Salvo las percepciones que sólo son en moneda nacional</v>
      </c>
      <c r="N27" s="920" t="s">
        <v>4493</v>
      </c>
    </row>
    <row r="28" spans="1:14" ht="24" x14ac:dyDescent="0.35">
      <c r="A28" s="288"/>
      <c r="B28" s="1495"/>
      <c r="C28" s="1543"/>
      <c r="D28" s="1520"/>
      <c r="E28" s="1520" t="s">
        <v>9</v>
      </c>
      <c r="F28" s="1495"/>
      <c r="G28" s="558" t="s">
        <v>3871</v>
      </c>
      <c r="H28" s="561" t="s">
        <v>3872</v>
      </c>
      <c r="I28" s="542" t="s">
        <v>3865</v>
      </c>
      <c r="J28" s="543" t="s">
        <v>6122</v>
      </c>
      <c r="K28" s="1355" t="s">
        <v>1071</v>
      </c>
      <c r="L28" s="1356" t="s">
        <v>4193</v>
      </c>
      <c r="M28" s="543" t="str">
        <f>VLOOKUP(L28,CódigosRetorno!$A$2:$B$1784,2,FALSE)</f>
        <v>El dato ingresado como atributo @listID es incorrecto.</v>
      </c>
      <c r="N28" s="558" t="s">
        <v>169</v>
      </c>
    </row>
    <row r="29" spans="1:14" ht="24" x14ac:dyDescent="0.35">
      <c r="A29" s="288"/>
      <c r="B29" s="1495"/>
      <c r="C29" s="1543"/>
      <c r="D29" s="1520"/>
      <c r="E29" s="1520"/>
      <c r="F29" s="1495"/>
      <c r="G29" s="542" t="s">
        <v>3873</v>
      </c>
      <c r="H29" s="561" t="s">
        <v>3867</v>
      </c>
      <c r="I29" s="542" t="s">
        <v>3865</v>
      </c>
      <c r="J29" s="543" t="s">
        <v>6123</v>
      </c>
      <c r="K29" s="1355" t="s">
        <v>1071</v>
      </c>
      <c r="L29" s="1356" t="s">
        <v>4190</v>
      </c>
      <c r="M29" s="543" t="str">
        <f>VLOOKUP(L29,CódigosRetorno!$A$2:$B$1784,2,FALSE)</f>
        <v>El dato ingresado como atributo @listName es incorrecto.</v>
      </c>
      <c r="N29" s="558" t="s">
        <v>169</v>
      </c>
    </row>
    <row r="30" spans="1:14" ht="48" x14ac:dyDescent="0.35">
      <c r="A30" s="288"/>
      <c r="B30" s="1495"/>
      <c r="C30" s="1543"/>
      <c r="D30" s="1520"/>
      <c r="E30" s="1520"/>
      <c r="F30" s="1495"/>
      <c r="G30" s="558" t="s">
        <v>3874</v>
      </c>
      <c r="H30" s="561" t="s">
        <v>3864</v>
      </c>
      <c r="I30" s="542" t="s">
        <v>3865</v>
      </c>
      <c r="J30" s="543" t="s">
        <v>6124</v>
      </c>
      <c r="K30" s="1356" t="s">
        <v>1071</v>
      </c>
      <c r="L30" s="1358" t="s">
        <v>4189</v>
      </c>
      <c r="M30" s="543" t="str">
        <f>VLOOKUP(L30,CódigosRetorno!$A$2:$B$1784,2,FALSE)</f>
        <v>El dato ingresado como atributo @listAgencyName es incorrecto.</v>
      </c>
      <c r="N30" s="558" t="s">
        <v>169</v>
      </c>
    </row>
    <row r="31" spans="1:14" x14ac:dyDescent="0.35">
      <c r="A31" s="288"/>
      <c r="B31" s="180" t="s">
        <v>5560</v>
      </c>
      <c r="C31" s="172"/>
      <c r="D31" s="174"/>
      <c r="E31" s="174"/>
      <c r="F31" s="175"/>
      <c r="G31" s="175"/>
      <c r="H31" s="176"/>
      <c r="I31" s="175"/>
      <c r="J31" s="172"/>
      <c r="K31" s="205" t="s">
        <v>169</v>
      </c>
      <c r="L31" s="255" t="s">
        <v>169</v>
      </c>
      <c r="M31" s="172" t="str">
        <f>VLOOKUP(L31,CódigosRetorno!$A$2:$B$1784,2,FALSE)</f>
        <v>-</v>
      </c>
      <c r="N31" s="179"/>
    </row>
    <row r="32" spans="1:14" x14ac:dyDescent="0.35">
      <c r="A32" s="288"/>
      <c r="B32" s="542">
        <f>B25+1</f>
        <v>8</v>
      </c>
      <c r="C32" s="543" t="s">
        <v>5570</v>
      </c>
      <c r="D32" s="545" t="s">
        <v>3</v>
      </c>
      <c r="E32" s="545" t="s">
        <v>4</v>
      </c>
      <c r="F32" s="542" t="s">
        <v>25</v>
      </c>
      <c r="G32" s="545" t="s">
        <v>169</v>
      </c>
      <c r="H32" s="543" t="s">
        <v>169</v>
      </c>
      <c r="I32" s="542">
        <v>1</v>
      </c>
      <c r="J32" s="543" t="s">
        <v>3037</v>
      </c>
      <c r="K32" s="1355" t="s">
        <v>169</v>
      </c>
      <c r="L32" s="1356" t="s">
        <v>169</v>
      </c>
      <c r="M32" s="543" t="str">
        <f>VLOOKUP(L32,CódigosRetorno!$A$2:$B$1784,2,FALSE)</f>
        <v>-</v>
      </c>
      <c r="N32" s="542" t="s">
        <v>169</v>
      </c>
    </row>
    <row r="33" spans="1:14" x14ac:dyDescent="0.35">
      <c r="A33" s="288"/>
      <c r="B33" s="180" t="s">
        <v>5561</v>
      </c>
      <c r="C33" s="181"/>
      <c r="D33" s="174"/>
      <c r="E33" s="174"/>
      <c r="F33" s="175"/>
      <c r="G33" s="175"/>
      <c r="H33" s="176"/>
      <c r="I33" s="175"/>
      <c r="J33" s="172"/>
      <c r="K33" s="205" t="s">
        <v>169</v>
      </c>
      <c r="L33" s="255" t="s">
        <v>169</v>
      </c>
      <c r="M33" s="172" t="str">
        <f>VLOOKUP(L33,CódigosRetorno!$A$2:$B$1784,2,FALSE)</f>
        <v>-</v>
      </c>
      <c r="N33" s="179"/>
    </row>
    <row r="34" spans="1:14" ht="36" x14ac:dyDescent="0.35">
      <c r="A34" s="288"/>
      <c r="B34" s="1495">
        <f>B32+1</f>
        <v>9</v>
      </c>
      <c r="C34" s="1543" t="s">
        <v>6</v>
      </c>
      <c r="D34" s="1520" t="s">
        <v>3</v>
      </c>
      <c r="E34" s="1520" t="s">
        <v>4</v>
      </c>
      <c r="F34" s="1495" t="s">
        <v>7</v>
      </c>
      <c r="G34" s="1520" t="s">
        <v>66</v>
      </c>
      <c r="H34" s="1489" t="s">
        <v>3875</v>
      </c>
      <c r="I34" s="1495">
        <v>1</v>
      </c>
      <c r="J34" s="543" t="s">
        <v>3933</v>
      </c>
      <c r="K34" s="1356" t="s">
        <v>177</v>
      </c>
      <c r="L34" s="1358" t="s">
        <v>3811</v>
      </c>
      <c r="M34" s="543" t="str">
        <f>VLOOKUP(L34,CódigosRetorno!$A$2:$B$1784,2,FALSE)</f>
        <v>El XML contiene mas de un tag como elemento de numero de documento del emisor</v>
      </c>
      <c r="N34" s="542" t="s">
        <v>169</v>
      </c>
    </row>
    <row r="35" spans="1:14" ht="24" x14ac:dyDescent="0.35">
      <c r="A35" s="288"/>
      <c r="B35" s="1495"/>
      <c r="C35" s="1543"/>
      <c r="D35" s="1520"/>
      <c r="E35" s="1520"/>
      <c r="F35" s="1495"/>
      <c r="G35" s="1520"/>
      <c r="H35" s="1489"/>
      <c r="I35" s="1495"/>
      <c r="J35" s="543" t="s">
        <v>3056</v>
      </c>
      <c r="K35" s="550" t="s">
        <v>177</v>
      </c>
      <c r="L35" s="1358" t="s">
        <v>2375</v>
      </c>
      <c r="M35" s="543" t="str">
        <f>VLOOKUP(L35,CódigosRetorno!$A$2:$B$1784,2,FALSE)</f>
        <v>Número de RUC del nombre del archivo no coincide con el consignado en el contenido del archivo XML</v>
      </c>
      <c r="N35" s="542" t="s">
        <v>169</v>
      </c>
    </row>
    <row r="36" spans="1:14" ht="24" x14ac:dyDescent="0.35">
      <c r="A36" s="288"/>
      <c r="B36" s="1495"/>
      <c r="C36" s="1543"/>
      <c r="D36" s="1520"/>
      <c r="E36" s="1520"/>
      <c r="F36" s="1495"/>
      <c r="G36" s="1520"/>
      <c r="H36" s="1489"/>
      <c r="I36" s="1495"/>
      <c r="J36" s="543" t="s">
        <v>3062</v>
      </c>
      <c r="K36" s="1321" t="s">
        <v>177</v>
      </c>
      <c r="L36" s="1358" t="s">
        <v>2311</v>
      </c>
      <c r="M36" s="543" t="str">
        <f>VLOOKUP(L36,CódigosRetorno!$A$2:$B$1784,2,FALSE)</f>
        <v>El contribuyente no esta activo</v>
      </c>
      <c r="N36" s="542" t="s">
        <v>2500</v>
      </c>
    </row>
    <row r="37" spans="1:14" ht="24" x14ac:dyDescent="0.35">
      <c r="A37" s="288"/>
      <c r="B37" s="1495"/>
      <c r="C37" s="1543"/>
      <c r="D37" s="1520"/>
      <c r="E37" s="1520"/>
      <c r="F37" s="1495"/>
      <c r="G37" s="1520"/>
      <c r="H37" s="1489"/>
      <c r="I37" s="1495"/>
      <c r="J37" s="811" t="s">
        <v>5656</v>
      </c>
      <c r="K37" s="1362" t="s">
        <v>177</v>
      </c>
      <c r="L37" s="443" t="s">
        <v>2310</v>
      </c>
      <c r="M37" s="543" t="str">
        <f>VLOOKUP(L37,CódigosRetorno!$A$2:$B$1784,2,FALSE)</f>
        <v>El contribuyente no esta habido</v>
      </c>
      <c r="N37" s="542" t="s">
        <v>2500</v>
      </c>
    </row>
    <row r="38" spans="1:14" ht="48" x14ac:dyDescent="0.35">
      <c r="A38" s="288"/>
      <c r="B38" s="1495"/>
      <c r="C38" s="1543"/>
      <c r="D38" s="1520"/>
      <c r="E38" s="1520"/>
      <c r="F38" s="1495"/>
      <c r="G38" s="1520"/>
      <c r="H38" s="1489"/>
      <c r="I38" s="1495"/>
      <c r="J38" s="544" t="s">
        <v>4653</v>
      </c>
      <c r="K38" s="1353" t="s">
        <v>177</v>
      </c>
      <c r="L38" s="1356" t="s">
        <v>4212</v>
      </c>
      <c r="M38" s="543" t="str">
        <f>VLOOKUP(L38,CódigosRetorno!$A$2:$B$1784,2,FALSE)</f>
        <v>El emisor a la fecha no se encuentra registrado ó habilitado en el Registro de exportadores de servicios SUNAT</v>
      </c>
      <c r="N38" s="542" t="s">
        <v>2500</v>
      </c>
    </row>
    <row r="39" spans="1:14" ht="36" x14ac:dyDescent="0.35">
      <c r="A39" s="288"/>
      <c r="B39" s="1495"/>
      <c r="C39" s="1543"/>
      <c r="D39" s="1520"/>
      <c r="E39" s="1520"/>
      <c r="F39" s="1495"/>
      <c r="G39" s="1520"/>
      <c r="H39" s="1489"/>
      <c r="I39" s="1495"/>
      <c r="J39" s="812" t="s">
        <v>6487</v>
      </c>
      <c r="K39" s="1359" t="s">
        <v>177</v>
      </c>
      <c r="L39" s="1362" t="s">
        <v>5088</v>
      </c>
      <c r="M39" s="811" t="str">
        <f>VLOOKUP(L39,CódigosRetorno!$A$2:$B$1784,2,FALSE)</f>
        <v>El emisor no se encuentra autorizado a emitir en el SEE-Desde los sistemas del contribuyente</v>
      </c>
      <c r="N39" s="542" t="s">
        <v>2500</v>
      </c>
    </row>
    <row r="40" spans="1:14" ht="24" x14ac:dyDescent="0.35">
      <c r="A40" s="288"/>
      <c r="B40" s="1495"/>
      <c r="C40" s="1543"/>
      <c r="D40" s="1520"/>
      <c r="E40" s="1520"/>
      <c r="F40" s="1495" t="s">
        <v>3934</v>
      </c>
      <c r="G40" s="1520" t="s">
        <v>3876</v>
      </c>
      <c r="H40" s="1489" t="s">
        <v>3877</v>
      </c>
      <c r="I40" s="1495">
        <v>1</v>
      </c>
      <c r="J40" s="543" t="s">
        <v>6128</v>
      </c>
      <c r="K40" s="550" t="s">
        <v>177</v>
      </c>
      <c r="L40" s="1358" t="s">
        <v>2406</v>
      </c>
      <c r="M40" s="543" t="str">
        <f>VLOOKUP(L40,CódigosRetorno!$A$2:$B$1784,2,FALSE)</f>
        <v>El XML no contiene el tag o no existe informacion en tipo de documento del emisor.</v>
      </c>
      <c r="N40" s="542" t="s">
        <v>169</v>
      </c>
    </row>
    <row r="41" spans="1:14" x14ac:dyDescent="0.35">
      <c r="A41" s="288"/>
      <c r="B41" s="1495"/>
      <c r="C41" s="1543"/>
      <c r="D41" s="1520"/>
      <c r="E41" s="1520"/>
      <c r="F41" s="1495"/>
      <c r="G41" s="1520"/>
      <c r="H41" s="1489"/>
      <c r="I41" s="1495"/>
      <c r="J41" s="543" t="s">
        <v>2922</v>
      </c>
      <c r="K41" s="550" t="s">
        <v>177</v>
      </c>
      <c r="L41" s="1358" t="s">
        <v>2407</v>
      </c>
      <c r="M41" s="543" t="str">
        <f>VLOOKUP(L41,CódigosRetorno!$A$2:$B$1784,2,FALSE)</f>
        <v>El dato ingresado no cumple con el estandar</v>
      </c>
      <c r="N41" s="542" t="s">
        <v>169</v>
      </c>
    </row>
    <row r="42" spans="1:14" ht="24" x14ac:dyDescent="0.35">
      <c r="A42" s="288"/>
      <c r="B42" s="1495"/>
      <c r="C42" s="1543"/>
      <c r="D42" s="1520"/>
      <c r="E42" s="1520" t="s">
        <v>9</v>
      </c>
      <c r="F42" s="1495"/>
      <c r="G42" s="558" t="s">
        <v>3878</v>
      </c>
      <c r="H42" s="92" t="s">
        <v>3879</v>
      </c>
      <c r="I42" s="542" t="s">
        <v>3865</v>
      </c>
      <c r="J42" s="543" t="s">
        <v>6125</v>
      </c>
      <c r="K42" s="1355" t="s">
        <v>1071</v>
      </c>
      <c r="L42" s="1321" t="s">
        <v>4194</v>
      </c>
      <c r="M42" s="543" t="str">
        <f>VLOOKUP(L42,CódigosRetorno!$A$2:$B$1784,2,FALSE)</f>
        <v>El dato ingresado como atributo @schemeName es incorrecto.</v>
      </c>
      <c r="N42" s="558" t="s">
        <v>169</v>
      </c>
    </row>
    <row r="43" spans="1:14" ht="24" x14ac:dyDescent="0.35">
      <c r="A43" s="288"/>
      <c r="B43" s="1495"/>
      <c r="C43" s="1543"/>
      <c r="D43" s="1520"/>
      <c r="E43" s="1520"/>
      <c r="F43" s="1495"/>
      <c r="G43" s="558" t="s">
        <v>3863</v>
      </c>
      <c r="H43" s="92" t="s">
        <v>3880</v>
      </c>
      <c r="I43" s="542" t="s">
        <v>3865</v>
      </c>
      <c r="J43" s="543" t="s">
        <v>4201</v>
      </c>
      <c r="K43" s="1355" t="s">
        <v>1071</v>
      </c>
      <c r="L43" s="1356" t="s">
        <v>4195</v>
      </c>
      <c r="M43" s="543" t="str">
        <f>VLOOKUP(L43,CódigosRetorno!$A$2:$B$1784,2,FALSE)</f>
        <v>El dato ingresado como atributo @schemeAgencyName es incorrecto.</v>
      </c>
      <c r="N43" s="558" t="s">
        <v>169</v>
      </c>
    </row>
    <row r="44" spans="1:14" ht="36" x14ac:dyDescent="0.35">
      <c r="A44" s="288"/>
      <c r="B44" s="1495"/>
      <c r="C44" s="1543"/>
      <c r="D44" s="1520"/>
      <c r="E44" s="1520"/>
      <c r="F44" s="1495"/>
      <c r="G44" s="558" t="s">
        <v>3881</v>
      </c>
      <c r="H44" s="92" t="s">
        <v>3882</v>
      </c>
      <c r="I44" s="542" t="s">
        <v>3865</v>
      </c>
      <c r="J44" s="543" t="s">
        <v>6126</v>
      </c>
      <c r="K44" s="1356" t="s">
        <v>1071</v>
      </c>
      <c r="L44" s="1358" t="s">
        <v>4196</v>
      </c>
      <c r="M44" s="543" t="str">
        <f>VLOOKUP(L44,CódigosRetorno!$A$2:$B$1784,2,FALSE)</f>
        <v>El dato ingresado como atributo @schemeURI es incorrecto.</v>
      </c>
      <c r="N44" s="558" t="s">
        <v>169</v>
      </c>
    </row>
    <row r="45" spans="1:14" ht="60" x14ac:dyDescent="0.35">
      <c r="A45" s="288"/>
      <c r="B45" s="542">
        <f>B34+1</f>
        <v>10</v>
      </c>
      <c r="C45" s="543" t="s">
        <v>5562</v>
      </c>
      <c r="D45" s="545" t="s">
        <v>3</v>
      </c>
      <c r="E45" s="545" t="s">
        <v>9</v>
      </c>
      <c r="F45" s="542" t="s">
        <v>3883</v>
      </c>
      <c r="G45" s="545"/>
      <c r="H45" s="543" t="s">
        <v>34</v>
      </c>
      <c r="I45" s="542">
        <v>1</v>
      </c>
      <c r="J45" s="811" t="s">
        <v>6139</v>
      </c>
      <c r="K45" s="1362" t="s">
        <v>1071</v>
      </c>
      <c r="L45" s="443" t="s">
        <v>1184</v>
      </c>
      <c r="M45" s="811" t="str">
        <f>VLOOKUP(L45,CódigosRetorno!$A$2:$B$1784,2,FALSE)</f>
        <v>El nombre comercial del emisor no cumple con el formato establecido</v>
      </c>
      <c r="N45" s="542" t="s">
        <v>169</v>
      </c>
    </row>
    <row r="46" spans="1:14" ht="24" x14ac:dyDescent="0.35">
      <c r="A46" s="288"/>
      <c r="B46" s="1495">
        <f>B45+1</f>
        <v>11</v>
      </c>
      <c r="C46" s="1489" t="s">
        <v>51</v>
      </c>
      <c r="D46" s="1520" t="s">
        <v>3</v>
      </c>
      <c r="E46" s="1520" t="s">
        <v>4</v>
      </c>
      <c r="F46" s="1495" t="s">
        <v>3883</v>
      </c>
      <c r="G46" s="1520"/>
      <c r="H46" s="1489" t="s">
        <v>33</v>
      </c>
      <c r="I46" s="1495">
        <v>1</v>
      </c>
      <c r="J46" s="543" t="s">
        <v>2837</v>
      </c>
      <c r="K46" s="1356" t="s">
        <v>177</v>
      </c>
      <c r="L46" s="1358" t="s">
        <v>2372</v>
      </c>
      <c r="M46" s="543" t="str">
        <f>VLOOKUP(L46,CódigosRetorno!$A$2:$B$1784,2,FALSE)</f>
        <v>El XML no contiene el tag o no existe informacion de RegistrationName del emisor del documento</v>
      </c>
      <c r="N46" s="542" t="s">
        <v>169</v>
      </c>
    </row>
    <row r="47" spans="1:14" ht="48" x14ac:dyDescent="0.35">
      <c r="A47" s="288"/>
      <c r="B47" s="1495"/>
      <c r="C47" s="1489"/>
      <c r="D47" s="1520"/>
      <c r="E47" s="1520"/>
      <c r="F47" s="1495"/>
      <c r="G47" s="1520"/>
      <c r="H47" s="1489"/>
      <c r="I47" s="1495"/>
      <c r="J47" s="811" t="s">
        <v>6140</v>
      </c>
      <c r="K47" s="1330" t="s">
        <v>1071</v>
      </c>
      <c r="L47" s="443" t="s">
        <v>6547</v>
      </c>
      <c r="M47" s="811" t="str">
        <f>VLOOKUP(L47,CódigosRetorno!$A$2:$B$1784,2,FALSE)</f>
        <v>RegistrationName - El nombre o razon social del emisor no cumple con el estandar</v>
      </c>
      <c r="N47" s="542" t="s">
        <v>169</v>
      </c>
    </row>
    <row r="48" spans="1:14" ht="48" x14ac:dyDescent="0.35">
      <c r="A48" s="288"/>
      <c r="B48" s="1520">
        <f>B46+1</f>
        <v>12</v>
      </c>
      <c r="C48" s="1610" t="s">
        <v>5563</v>
      </c>
      <c r="D48" s="1520" t="s">
        <v>3</v>
      </c>
      <c r="E48" s="1520" t="s">
        <v>9</v>
      </c>
      <c r="F48" s="542" t="s">
        <v>3884</v>
      </c>
      <c r="G48" s="545"/>
      <c r="H48" s="543" t="s">
        <v>3885</v>
      </c>
      <c r="I48" s="542">
        <v>1</v>
      </c>
      <c r="J48" s="811" t="s">
        <v>6276</v>
      </c>
      <c r="K48" s="1357" t="s">
        <v>1071</v>
      </c>
      <c r="L48" s="1362" t="s">
        <v>1182</v>
      </c>
      <c r="M48" s="811" t="str">
        <f>VLOOKUP(L48,CódigosRetorno!$A$2:$B$1784,2,FALSE)</f>
        <v>La dirección completa y detallada del domicilio fiscal del emisor no cumple con el formato establecido</v>
      </c>
      <c r="N48" s="558" t="s">
        <v>169</v>
      </c>
    </row>
    <row r="49" spans="1:14" ht="48" x14ac:dyDescent="0.35">
      <c r="A49" s="288"/>
      <c r="B49" s="1520"/>
      <c r="C49" s="1610"/>
      <c r="D49" s="1520"/>
      <c r="E49" s="1520"/>
      <c r="F49" s="542" t="s">
        <v>48</v>
      </c>
      <c r="G49" s="545"/>
      <c r="H49" s="543" t="s">
        <v>3886</v>
      </c>
      <c r="I49" s="542" t="s">
        <v>3865</v>
      </c>
      <c r="J49" s="811" t="s">
        <v>6299</v>
      </c>
      <c r="K49" s="1357" t="s">
        <v>1071</v>
      </c>
      <c r="L49" s="1362" t="s">
        <v>1181</v>
      </c>
      <c r="M49" s="811" t="str">
        <f>VLOOKUP(L49,CódigosRetorno!$A$2:$B$1784,2,FALSE)</f>
        <v>La urbanización del domicilio fiscal del emisor no cumple con el formato establecido</v>
      </c>
      <c r="N49" s="558" t="s">
        <v>169</v>
      </c>
    </row>
    <row r="50" spans="1:14" ht="48" x14ac:dyDescent="0.35">
      <c r="A50" s="288"/>
      <c r="B50" s="1520"/>
      <c r="C50" s="1610"/>
      <c r="D50" s="1520"/>
      <c r="E50" s="1520"/>
      <c r="F50" s="542" t="s">
        <v>18</v>
      </c>
      <c r="G50" s="545"/>
      <c r="H50" s="543" t="s">
        <v>3887</v>
      </c>
      <c r="I50" s="542" t="s">
        <v>3865</v>
      </c>
      <c r="J50" s="811" t="s">
        <v>6300</v>
      </c>
      <c r="K50" s="1357" t="s">
        <v>1071</v>
      </c>
      <c r="L50" s="1362" t="s">
        <v>1180</v>
      </c>
      <c r="M50" s="811" t="str">
        <f>VLOOKUP(L50,CódigosRetorno!$A$2:$B$1784,2,FALSE)</f>
        <v>La provincia del domicilio fiscal del emisor no cumple con el formato establecido</v>
      </c>
      <c r="N50" s="558" t="s">
        <v>169</v>
      </c>
    </row>
    <row r="51" spans="1:14" ht="36" x14ac:dyDescent="0.35">
      <c r="A51" s="288"/>
      <c r="B51" s="1520"/>
      <c r="C51" s="1610"/>
      <c r="D51" s="1520"/>
      <c r="E51" s="1520"/>
      <c r="F51" s="542" t="s">
        <v>47</v>
      </c>
      <c r="G51" s="545" t="s">
        <v>5582</v>
      </c>
      <c r="H51" s="543" t="s">
        <v>3888</v>
      </c>
      <c r="I51" s="542">
        <v>1</v>
      </c>
      <c r="J51" s="811" t="s">
        <v>2929</v>
      </c>
      <c r="K51" s="1357" t="s">
        <v>1071</v>
      </c>
      <c r="L51" s="1362" t="s">
        <v>1183</v>
      </c>
      <c r="M51" s="811" t="str">
        <f>VLOOKUP(L51,CódigosRetorno!$A$2:$B$1784,2,FALSE)</f>
        <v>El codigo de ubigeo del domicilio fiscal del emisor no es válido</v>
      </c>
      <c r="N51" s="542" t="s">
        <v>4602</v>
      </c>
    </row>
    <row r="52" spans="1:14" ht="24" x14ac:dyDescent="0.35">
      <c r="A52" s="288"/>
      <c r="B52" s="1520"/>
      <c r="C52" s="1610"/>
      <c r="D52" s="1520"/>
      <c r="E52" s="1520"/>
      <c r="F52" s="1495"/>
      <c r="G52" s="542" t="s">
        <v>3889</v>
      </c>
      <c r="H52" s="561" t="s">
        <v>3880</v>
      </c>
      <c r="I52" s="542" t="s">
        <v>3865</v>
      </c>
      <c r="J52" s="543" t="s">
        <v>4206</v>
      </c>
      <c r="K52" s="1320" t="s">
        <v>1071</v>
      </c>
      <c r="L52" s="1321" t="s">
        <v>4195</v>
      </c>
      <c r="M52" s="543" t="str">
        <f>VLOOKUP(L52,CódigosRetorno!$A$2:$B$1784,2,FALSE)</f>
        <v>El dato ingresado como atributo @schemeAgencyName es incorrecto.</v>
      </c>
      <c r="N52" s="542" t="s">
        <v>169</v>
      </c>
    </row>
    <row r="53" spans="1:14" ht="24" x14ac:dyDescent="0.35">
      <c r="A53" s="288"/>
      <c r="B53" s="1520"/>
      <c r="C53" s="1610"/>
      <c r="D53" s="1520"/>
      <c r="E53" s="1520"/>
      <c r="F53" s="1495"/>
      <c r="G53" s="542" t="s">
        <v>3890</v>
      </c>
      <c r="H53" s="561" t="s">
        <v>3879</v>
      </c>
      <c r="I53" s="542" t="s">
        <v>3865</v>
      </c>
      <c r="J53" s="543" t="s">
        <v>4207</v>
      </c>
      <c r="K53" s="1320" t="s">
        <v>1071</v>
      </c>
      <c r="L53" s="1321" t="s">
        <v>4194</v>
      </c>
      <c r="M53" s="543" t="str">
        <f>VLOOKUP(L53,CódigosRetorno!$A$2:$B$1784,2,FALSE)</f>
        <v>El dato ingresado como atributo @schemeName es incorrecto.</v>
      </c>
      <c r="N53" s="558" t="s">
        <v>169</v>
      </c>
    </row>
    <row r="54" spans="1:14" ht="48" x14ac:dyDescent="0.35">
      <c r="A54" s="288"/>
      <c r="B54" s="1520"/>
      <c r="C54" s="1610"/>
      <c r="D54" s="1520"/>
      <c r="E54" s="1520"/>
      <c r="F54" s="542" t="s">
        <v>18</v>
      </c>
      <c r="G54" s="545"/>
      <c r="H54" s="543" t="s">
        <v>3891</v>
      </c>
      <c r="I54" s="542" t="s">
        <v>3865</v>
      </c>
      <c r="J54" s="811" t="s">
        <v>6300</v>
      </c>
      <c r="K54" s="1357" t="s">
        <v>1071</v>
      </c>
      <c r="L54" s="1362" t="s">
        <v>1179</v>
      </c>
      <c r="M54" s="811" t="str">
        <f>VLOOKUP(L54,CódigosRetorno!$A$2:$B$1784,2,FALSE)</f>
        <v>El departamento del domicilio fiscal del emisor no cumple con el formato establecido</v>
      </c>
      <c r="N54" s="558" t="s">
        <v>169</v>
      </c>
    </row>
    <row r="55" spans="1:14" ht="48" x14ac:dyDescent="0.35">
      <c r="A55" s="288"/>
      <c r="B55" s="1520"/>
      <c r="C55" s="1610"/>
      <c r="D55" s="1520"/>
      <c r="E55" s="1520"/>
      <c r="F55" s="542" t="s">
        <v>18</v>
      </c>
      <c r="G55" s="545"/>
      <c r="H55" s="543" t="s">
        <v>3892</v>
      </c>
      <c r="I55" s="542" t="s">
        <v>3865</v>
      </c>
      <c r="J55" s="811" t="s">
        <v>6300</v>
      </c>
      <c r="K55" s="1357" t="s">
        <v>1071</v>
      </c>
      <c r="L55" s="1362" t="s">
        <v>1178</v>
      </c>
      <c r="M55" s="811" t="str">
        <f>VLOOKUP(L55,CódigosRetorno!$A$2:$B$1784,2,FALSE)</f>
        <v>El distrito del domicilio fiscal del emisor no cumple con el formato establecido</v>
      </c>
      <c r="N55" s="558" t="s">
        <v>169</v>
      </c>
    </row>
    <row r="56" spans="1:14" ht="36" x14ac:dyDescent="0.35">
      <c r="A56" s="288"/>
      <c r="B56" s="1520"/>
      <c r="C56" s="1610"/>
      <c r="D56" s="1520"/>
      <c r="E56" s="1520"/>
      <c r="F56" s="542" t="s">
        <v>10</v>
      </c>
      <c r="G56" s="545" t="s">
        <v>5583</v>
      </c>
      <c r="H56" s="543" t="s">
        <v>3893</v>
      </c>
      <c r="I56" s="542">
        <v>1</v>
      </c>
      <c r="J56" s="543" t="s">
        <v>3064</v>
      </c>
      <c r="K56" s="1355" t="s">
        <v>1071</v>
      </c>
      <c r="L56" s="1356" t="s">
        <v>1277</v>
      </c>
      <c r="M56" s="543" t="str">
        <f>VLOOKUP(L56,CódigosRetorno!$A$2:$B$1784,2,FALSE)</f>
        <v>El codigo de pais debe ser PE</v>
      </c>
      <c r="N56" s="558" t="s">
        <v>169</v>
      </c>
    </row>
    <row r="57" spans="1:14" ht="24" x14ac:dyDescent="0.35">
      <c r="A57" s="288"/>
      <c r="B57" s="1520"/>
      <c r="C57" s="1610"/>
      <c r="D57" s="1520"/>
      <c r="E57" s="1520"/>
      <c r="F57" s="1495"/>
      <c r="G57" s="558" t="s">
        <v>3894</v>
      </c>
      <c r="H57" s="543" t="s">
        <v>3872</v>
      </c>
      <c r="I57" s="542" t="s">
        <v>3865</v>
      </c>
      <c r="J57" s="543" t="s">
        <v>6127</v>
      </c>
      <c r="K57" s="1355" t="s">
        <v>1071</v>
      </c>
      <c r="L57" s="1356" t="s">
        <v>4193</v>
      </c>
      <c r="M57" s="543" t="str">
        <f>VLOOKUP(L57,CódigosRetorno!$A$2:$B$1784,2,FALSE)</f>
        <v>El dato ingresado como atributo @listID es incorrecto.</v>
      </c>
      <c r="N57" s="542" t="s">
        <v>169</v>
      </c>
    </row>
    <row r="58" spans="1:14" ht="48" x14ac:dyDescent="0.35">
      <c r="A58" s="288"/>
      <c r="B58" s="1520"/>
      <c r="C58" s="1610"/>
      <c r="D58" s="1520"/>
      <c r="E58" s="1520"/>
      <c r="F58" s="1495"/>
      <c r="G58" s="558" t="s">
        <v>3874</v>
      </c>
      <c r="H58" s="543" t="s">
        <v>3864</v>
      </c>
      <c r="I58" s="542" t="s">
        <v>3865</v>
      </c>
      <c r="J58" s="543" t="s">
        <v>6124</v>
      </c>
      <c r="K58" s="545" t="s">
        <v>1071</v>
      </c>
      <c r="L58" s="550" t="s">
        <v>4189</v>
      </c>
      <c r="M58" s="543" t="str">
        <f>VLOOKUP(L58,CódigosRetorno!$A$2:$B$1784,2,FALSE)</f>
        <v>El dato ingresado como atributo @listAgencyName es incorrecto.</v>
      </c>
      <c r="N58" s="558" t="s">
        <v>169</v>
      </c>
    </row>
    <row r="59" spans="1:14" ht="24" x14ac:dyDescent="0.35">
      <c r="A59" s="288"/>
      <c r="B59" s="1520"/>
      <c r="C59" s="1610"/>
      <c r="D59" s="1520"/>
      <c r="E59" s="1520"/>
      <c r="F59" s="1495"/>
      <c r="G59" s="542" t="s">
        <v>3896</v>
      </c>
      <c r="H59" s="543" t="s">
        <v>3867</v>
      </c>
      <c r="I59" s="542" t="s">
        <v>3865</v>
      </c>
      <c r="J59" s="543" t="s">
        <v>6241</v>
      </c>
      <c r="K59" s="1356" t="s">
        <v>1071</v>
      </c>
      <c r="L59" s="1358" t="s">
        <v>4190</v>
      </c>
      <c r="M59" s="543" t="str">
        <f>VLOOKUP(L59,CódigosRetorno!$A$2:$B$1784,2,FALSE)</f>
        <v>El dato ingresado como atributo @listName es incorrecto.</v>
      </c>
      <c r="N59" s="558" t="s">
        <v>169</v>
      </c>
    </row>
    <row r="60" spans="1:14" ht="48" x14ac:dyDescent="0.35">
      <c r="A60" s="288"/>
      <c r="B60" s="1520">
        <f>B48+1</f>
        <v>13</v>
      </c>
      <c r="C60" s="1543" t="s">
        <v>4537</v>
      </c>
      <c r="D60" s="1520" t="s">
        <v>3</v>
      </c>
      <c r="E60" s="1520" t="s">
        <v>9</v>
      </c>
      <c r="F60" s="542" t="s">
        <v>3884</v>
      </c>
      <c r="G60" s="545"/>
      <c r="H60" s="543" t="s">
        <v>3935</v>
      </c>
      <c r="I60" s="542">
        <v>1</v>
      </c>
      <c r="J60" s="811" t="s">
        <v>6276</v>
      </c>
      <c r="K60" s="1357" t="s">
        <v>1071</v>
      </c>
      <c r="L60" s="693" t="s">
        <v>3834</v>
      </c>
      <c r="M60" s="811" t="str">
        <f>VLOOKUP(L60,CódigosRetorno!$A$2:$B$1784,2,FALSE)</f>
        <v>El dato ingresado como direccion completa y detallada no cumple con el formato establecido.</v>
      </c>
      <c r="N60" s="542" t="s">
        <v>169</v>
      </c>
    </row>
    <row r="61" spans="1:14" ht="48" x14ac:dyDescent="0.35">
      <c r="A61" s="288"/>
      <c r="B61" s="1520"/>
      <c r="C61" s="1543"/>
      <c r="D61" s="1520"/>
      <c r="E61" s="1520"/>
      <c r="F61" s="542" t="s">
        <v>48</v>
      </c>
      <c r="G61" s="545"/>
      <c r="H61" s="543" t="s">
        <v>3936</v>
      </c>
      <c r="I61" s="542" t="s">
        <v>3865</v>
      </c>
      <c r="J61" s="811" t="s">
        <v>6299</v>
      </c>
      <c r="K61" s="1357" t="s">
        <v>1071</v>
      </c>
      <c r="L61" s="1362" t="s">
        <v>3838</v>
      </c>
      <c r="M61" s="811" t="str">
        <f>VLOOKUP(L61,CódigosRetorno!$A$2:$B$1784,2,FALSE)</f>
        <v>El dato ingresado como urbanización no cumple con el formato establecido</v>
      </c>
      <c r="N61" s="542" t="s">
        <v>169</v>
      </c>
    </row>
    <row r="62" spans="1:14" ht="48" x14ac:dyDescent="0.35">
      <c r="A62" s="288"/>
      <c r="B62" s="1520"/>
      <c r="C62" s="1543"/>
      <c r="D62" s="1520"/>
      <c r="E62" s="1520"/>
      <c r="F62" s="542" t="s">
        <v>18</v>
      </c>
      <c r="G62" s="545"/>
      <c r="H62" s="543" t="s">
        <v>3937</v>
      </c>
      <c r="I62" s="542" t="s">
        <v>3865</v>
      </c>
      <c r="J62" s="811" t="s">
        <v>6300</v>
      </c>
      <c r="K62" s="1357" t="s">
        <v>1071</v>
      </c>
      <c r="L62" s="1362" t="s">
        <v>3840</v>
      </c>
      <c r="M62" s="811" t="str">
        <f>VLOOKUP(L62,CódigosRetorno!$A$2:$B$1784,2,FALSE)</f>
        <v>El dato ingresado como provincia no cumple con el formato establecido</v>
      </c>
      <c r="N62" s="542" t="s">
        <v>169</v>
      </c>
    </row>
    <row r="63" spans="1:14" ht="24" x14ac:dyDescent="0.35">
      <c r="A63" s="288"/>
      <c r="B63" s="1520"/>
      <c r="C63" s="1543"/>
      <c r="D63" s="1520"/>
      <c r="E63" s="1520"/>
      <c r="F63" s="542" t="s">
        <v>47</v>
      </c>
      <c r="G63" s="545" t="s">
        <v>5582</v>
      </c>
      <c r="H63" s="543" t="s">
        <v>3938</v>
      </c>
      <c r="I63" s="542" t="s">
        <v>3865</v>
      </c>
      <c r="J63" s="811" t="s">
        <v>2929</v>
      </c>
      <c r="K63" s="1357" t="s">
        <v>1071</v>
      </c>
      <c r="L63" s="1362" t="s">
        <v>3239</v>
      </c>
      <c r="M63" s="811" t="str">
        <f>VLOOKUP(L63,CódigosRetorno!$A$2:$B$1784,2,FALSE)</f>
        <v>El código de Ubigeo no existe en el listado.</v>
      </c>
      <c r="N63" s="542" t="s">
        <v>4602</v>
      </c>
    </row>
    <row r="64" spans="1:14" ht="24" x14ac:dyDescent="0.35">
      <c r="A64" s="288"/>
      <c r="B64" s="1520"/>
      <c r="C64" s="1543"/>
      <c r="D64" s="1520"/>
      <c r="E64" s="1520"/>
      <c r="F64" s="1495"/>
      <c r="G64" s="542" t="s">
        <v>3889</v>
      </c>
      <c r="H64" s="561" t="s">
        <v>3880</v>
      </c>
      <c r="I64" s="542" t="s">
        <v>3865</v>
      </c>
      <c r="J64" s="543" t="s">
        <v>4206</v>
      </c>
      <c r="K64" s="1355" t="s">
        <v>1071</v>
      </c>
      <c r="L64" s="1356" t="s">
        <v>4195</v>
      </c>
      <c r="M64" s="543" t="str">
        <f>VLOOKUP(L64,CódigosRetorno!$A$2:$B$1784,2,FALSE)</f>
        <v>El dato ingresado como atributo @schemeAgencyName es incorrecto.</v>
      </c>
      <c r="N64" s="542" t="s">
        <v>169</v>
      </c>
    </row>
    <row r="65" spans="1:14" ht="24" x14ac:dyDescent="0.35">
      <c r="A65" s="288"/>
      <c r="B65" s="1520"/>
      <c r="C65" s="1543"/>
      <c r="D65" s="1520"/>
      <c r="E65" s="1520"/>
      <c r="F65" s="1495"/>
      <c r="G65" s="542" t="s">
        <v>3890</v>
      </c>
      <c r="H65" s="561" t="s">
        <v>3879</v>
      </c>
      <c r="I65" s="542" t="s">
        <v>3865</v>
      </c>
      <c r="J65" s="543" t="s">
        <v>4207</v>
      </c>
      <c r="K65" s="1355" t="s">
        <v>1071</v>
      </c>
      <c r="L65" s="1356" t="s">
        <v>4194</v>
      </c>
      <c r="M65" s="543" t="str">
        <f>VLOOKUP(L65,CódigosRetorno!$A$2:$B$1784,2,FALSE)</f>
        <v>El dato ingresado como atributo @schemeName es incorrecto.</v>
      </c>
      <c r="N65" s="558" t="s">
        <v>169</v>
      </c>
    </row>
    <row r="66" spans="1:14" ht="48" x14ac:dyDescent="0.35">
      <c r="A66" s="288"/>
      <c r="B66" s="1520"/>
      <c r="C66" s="1543"/>
      <c r="D66" s="1520"/>
      <c r="E66" s="1520"/>
      <c r="F66" s="542" t="s">
        <v>18</v>
      </c>
      <c r="G66" s="545"/>
      <c r="H66" s="543" t="s">
        <v>3939</v>
      </c>
      <c r="I66" s="542" t="s">
        <v>3865</v>
      </c>
      <c r="J66" s="811" t="s">
        <v>6300</v>
      </c>
      <c r="K66" s="1357" t="s">
        <v>1071</v>
      </c>
      <c r="L66" s="1362" t="s">
        <v>3842</v>
      </c>
      <c r="M66" s="811" t="str">
        <f>VLOOKUP(L66,CódigosRetorno!$A$2:$B$1784,2,FALSE)</f>
        <v>El dato ingresado como departamento no cumple con el formato establecido</v>
      </c>
      <c r="N66" s="542" t="s">
        <v>169</v>
      </c>
    </row>
    <row r="67" spans="1:14" ht="48" x14ac:dyDescent="0.35">
      <c r="A67" s="288"/>
      <c r="B67" s="1520"/>
      <c r="C67" s="1543"/>
      <c r="D67" s="1520"/>
      <c r="E67" s="1520"/>
      <c r="F67" s="542" t="s">
        <v>18</v>
      </c>
      <c r="G67" s="545"/>
      <c r="H67" s="543" t="s">
        <v>3940</v>
      </c>
      <c r="I67" s="542">
        <v>1</v>
      </c>
      <c r="J67" s="811" t="s">
        <v>6300</v>
      </c>
      <c r="K67" s="1357" t="s">
        <v>1071</v>
      </c>
      <c r="L67" s="1362" t="s">
        <v>3844</v>
      </c>
      <c r="M67" s="811" t="str">
        <f>VLOOKUP(L67,CódigosRetorno!$A$2:$B$1784,2,FALSE)</f>
        <v>El dato ingresado como distrito no cumple con el formato establecido</v>
      </c>
      <c r="N67" s="542" t="s">
        <v>169</v>
      </c>
    </row>
    <row r="68" spans="1:14" ht="36" x14ac:dyDescent="0.35">
      <c r="A68" s="288"/>
      <c r="B68" s="1520"/>
      <c r="C68" s="1543"/>
      <c r="D68" s="1520"/>
      <c r="E68" s="1520"/>
      <c r="F68" s="542" t="s">
        <v>10</v>
      </c>
      <c r="G68" s="545" t="s">
        <v>5583</v>
      </c>
      <c r="H68" s="543" t="s">
        <v>3941</v>
      </c>
      <c r="I68" s="542" t="s">
        <v>3865</v>
      </c>
      <c r="J68" s="1186" t="s">
        <v>6834</v>
      </c>
      <c r="K68" s="1357" t="s">
        <v>1071</v>
      </c>
      <c r="L68" s="1362" t="s">
        <v>1277</v>
      </c>
      <c r="M68" s="543" t="str">
        <f>VLOOKUP(L68,CódigosRetorno!$A$2:$B$1784,2,FALSE)</f>
        <v>El codigo de pais debe ser PE</v>
      </c>
      <c r="N68" s="542" t="s">
        <v>169</v>
      </c>
    </row>
    <row r="69" spans="1:14" ht="24" x14ac:dyDescent="0.35">
      <c r="A69" s="288"/>
      <c r="B69" s="1520"/>
      <c r="C69" s="1543"/>
      <c r="D69" s="1520"/>
      <c r="E69" s="1520"/>
      <c r="F69" s="1495"/>
      <c r="G69" s="558" t="s">
        <v>3894</v>
      </c>
      <c r="H69" s="543" t="s">
        <v>3872</v>
      </c>
      <c r="I69" s="542" t="s">
        <v>3865</v>
      </c>
      <c r="J69" s="543" t="s">
        <v>6127</v>
      </c>
      <c r="K69" s="1355" t="s">
        <v>1071</v>
      </c>
      <c r="L69" s="1356" t="s">
        <v>4193</v>
      </c>
      <c r="M69" s="543" t="str">
        <f>VLOOKUP(L69,CódigosRetorno!$A$2:$B$1784,2,FALSE)</f>
        <v>El dato ingresado como atributo @listID es incorrecto.</v>
      </c>
      <c r="N69" s="542" t="s">
        <v>169</v>
      </c>
    </row>
    <row r="70" spans="1:14" ht="48" x14ac:dyDescent="0.35">
      <c r="A70" s="288"/>
      <c r="B70" s="1520"/>
      <c r="C70" s="1543"/>
      <c r="D70" s="1520"/>
      <c r="E70" s="1520"/>
      <c r="F70" s="1495"/>
      <c r="G70" s="558" t="s">
        <v>3874</v>
      </c>
      <c r="H70" s="543" t="s">
        <v>3864</v>
      </c>
      <c r="I70" s="542" t="s">
        <v>3865</v>
      </c>
      <c r="J70" s="543" t="s">
        <v>6124</v>
      </c>
      <c r="K70" s="1355" t="s">
        <v>1071</v>
      </c>
      <c r="L70" s="1356" t="s">
        <v>4189</v>
      </c>
      <c r="M70" s="543" t="str">
        <f>VLOOKUP(L70,CódigosRetorno!$A$2:$B$1784,2,FALSE)</f>
        <v>El dato ingresado como atributo @listAgencyName es incorrecto.</v>
      </c>
      <c r="N70" s="558" t="s">
        <v>169</v>
      </c>
    </row>
    <row r="71" spans="1:14" ht="24" x14ac:dyDescent="0.35">
      <c r="A71" s="288"/>
      <c r="B71" s="1520"/>
      <c r="C71" s="1543"/>
      <c r="D71" s="1520"/>
      <c r="E71" s="1520"/>
      <c r="F71" s="1495"/>
      <c r="G71" s="542" t="s">
        <v>3896</v>
      </c>
      <c r="H71" s="543" t="s">
        <v>3867</v>
      </c>
      <c r="I71" s="542" t="s">
        <v>3865</v>
      </c>
      <c r="J71" s="543" t="s">
        <v>6241</v>
      </c>
      <c r="K71" s="1321" t="s">
        <v>1071</v>
      </c>
      <c r="L71" s="1325" t="s">
        <v>4190</v>
      </c>
      <c r="M71" s="543" t="str">
        <f>VLOOKUP(L71,CódigosRetorno!$A$2:$B$1784,2,FALSE)</f>
        <v>El dato ingresado como atributo @listName es incorrecto.</v>
      </c>
      <c r="N71" s="558" t="s">
        <v>169</v>
      </c>
    </row>
    <row r="72" spans="1:14" ht="24" x14ac:dyDescent="0.35">
      <c r="A72" s="288"/>
      <c r="B72" s="1520">
        <f>B60+1</f>
        <v>14</v>
      </c>
      <c r="C72" s="1543" t="s">
        <v>5820</v>
      </c>
      <c r="D72" s="1520" t="s">
        <v>3</v>
      </c>
      <c r="E72" s="1520" t="s">
        <v>9</v>
      </c>
      <c r="F72" s="1495" t="s">
        <v>10</v>
      </c>
      <c r="G72" s="1520" t="s">
        <v>5583</v>
      </c>
      <c r="H72" s="1489" t="s">
        <v>3941</v>
      </c>
      <c r="I72" s="1495" t="s">
        <v>3865</v>
      </c>
      <c r="J72" s="543" t="s">
        <v>5932</v>
      </c>
      <c r="K72" s="1320" t="s">
        <v>177</v>
      </c>
      <c r="L72" s="1321" t="s">
        <v>4218</v>
      </c>
      <c r="M72" s="543" t="str">
        <f>VLOOKUP(L72,CódigosRetorno!$A$2:$B$1784,2,FALSE)</f>
        <v>El XML no contiene el tag o no existe información del pais de uso, exploración o aprovechamiento</v>
      </c>
      <c r="N72" s="542" t="s">
        <v>169</v>
      </c>
    </row>
    <row r="73" spans="1:14" ht="24" x14ac:dyDescent="0.35">
      <c r="A73" s="288"/>
      <c r="B73" s="1520"/>
      <c r="C73" s="1543"/>
      <c r="D73" s="1520"/>
      <c r="E73" s="1520"/>
      <c r="F73" s="1495"/>
      <c r="G73" s="1520"/>
      <c r="H73" s="1489"/>
      <c r="I73" s="1495"/>
      <c r="J73" s="811" t="s">
        <v>5931</v>
      </c>
      <c r="K73" s="1357" t="s">
        <v>177</v>
      </c>
      <c r="L73" s="1362" t="s">
        <v>4219</v>
      </c>
      <c r="M73" s="811" t="str">
        <f>VLOOKUP(L73,CódigosRetorno!$A$2:$B$1784,2,FALSE)</f>
        <v>El dato ingresado como pais de uso, exploracion o aprovechamiento es incorrecto.</v>
      </c>
      <c r="N73" s="542" t="s">
        <v>4603</v>
      </c>
    </row>
    <row r="74" spans="1:14" ht="24" x14ac:dyDescent="0.35">
      <c r="A74" s="288"/>
      <c r="B74" s="1520"/>
      <c r="C74" s="1543"/>
      <c r="D74" s="1520"/>
      <c r="E74" s="1520"/>
      <c r="F74" s="1495"/>
      <c r="G74" s="558" t="s">
        <v>3894</v>
      </c>
      <c r="H74" s="543" t="s">
        <v>3872</v>
      </c>
      <c r="I74" s="542" t="s">
        <v>3865</v>
      </c>
      <c r="J74" s="543" t="s">
        <v>6127</v>
      </c>
      <c r="K74" s="1355" t="s">
        <v>1071</v>
      </c>
      <c r="L74" s="1356" t="s">
        <v>4193</v>
      </c>
      <c r="M74" s="543" t="str">
        <f>VLOOKUP(L74,CódigosRetorno!$A$2:$B$1784,2,FALSE)</f>
        <v>El dato ingresado como atributo @listID es incorrecto.</v>
      </c>
      <c r="N74" s="542" t="s">
        <v>169</v>
      </c>
    </row>
    <row r="75" spans="1:14" ht="48" x14ac:dyDescent="0.35">
      <c r="A75" s="288"/>
      <c r="B75" s="1520"/>
      <c r="C75" s="1543"/>
      <c r="D75" s="1520"/>
      <c r="E75" s="1520"/>
      <c r="F75" s="1495"/>
      <c r="G75" s="558" t="s">
        <v>3874</v>
      </c>
      <c r="H75" s="543" t="s">
        <v>3864</v>
      </c>
      <c r="I75" s="542" t="s">
        <v>3865</v>
      </c>
      <c r="J75" s="543" t="s">
        <v>6124</v>
      </c>
      <c r="K75" s="1355" t="s">
        <v>1071</v>
      </c>
      <c r="L75" s="1356" t="s">
        <v>4189</v>
      </c>
      <c r="M75" s="543" t="str">
        <f>VLOOKUP(L75,CódigosRetorno!$A$2:$B$1784,2,FALSE)</f>
        <v>El dato ingresado como atributo @listAgencyName es incorrecto.</v>
      </c>
      <c r="N75" s="558" t="s">
        <v>169</v>
      </c>
    </row>
    <row r="76" spans="1:14" ht="24" x14ac:dyDescent="0.35">
      <c r="A76" s="288"/>
      <c r="B76" s="1520"/>
      <c r="C76" s="1543"/>
      <c r="D76" s="1520"/>
      <c r="E76" s="1520"/>
      <c r="F76" s="1495"/>
      <c r="G76" s="542" t="s">
        <v>3896</v>
      </c>
      <c r="H76" s="543" t="s">
        <v>3867</v>
      </c>
      <c r="I76" s="542" t="s">
        <v>3865</v>
      </c>
      <c r="J76" s="543" t="s">
        <v>6241</v>
      </c>
      <c r="K76" s="550" t="s">
        <v>1071</v>
      </c>
      <c r="L76" s="555" t="s">
        <v>4190</v>
      </c>
      <c r="M76" s="543" t="str">
        <f>VLOOKUP(L76,CódigosRetorno!$A$2:$B$1784,2,FALSE)</f>
        <v>El dato ingresado como atributo @listName es incorrecto.</v>
      </c>
      <c r="N76" s="558" t="s">
        <v>169</v>
      </c>
    </row>
    <row r="77" spans="1:14" ht="24" x14ac:dyDescent="0.35">
      <c r="A77" s="288"/>
      <c r="B77" s="1495">
        <f>B72+1</f>
        <v>15</v>
      </c>
      <c r="C77" s="1543" t="s">
        <v>5571</v>
      </c>
      <c r="D77" s="1520" t="s">
        <v>3</v>
      </c>
      <c r="E77" s="1509" t="s">
        <v>4</v>
      </c>
      <c r="F77" s="1497" t="s">
        <v>43</v>
      </c>
      <c r="G77" s="1509" t="s">
        <v>65</v>
      </c>
      <c r="H77" s="1527" t="s">
        <v>3942</v>
      </c>
      <c r="I77" s="1497">
        <v>1</v>
      </c>
      <c r="J77" s="1400" t="s">
        <v>7981</v>
      </c>
      <c r="K77" s="1398" t="s">
        <v>1071</v>
      </c>
      <c r="L77" s="1402" t="s">
        <v>7973</v>
      </c>
      <c r="M77" s="1400" t="str">
        <f>VLOOKUP(L77,CódigosRetorno!$A$2:$B$1784,2,FALSE)</f>
        <v>El XML no contiene el tag o no existe información del código de local anexo del emisor</v>
      </c>
      <c r="N77" s="1399"/>
    </row>
    <row r="78" spans="1:14" s="910" customFormat="1" ht="24" x14ac:dyDescent="0.35">
      <c r="A78" s="288"/>
      <c r="B78" s="1495"/>
      <c r="C78" s="1543"/>
      <c r="D78" s="1520"/>
      <c r="E78" s="1510"/>
      <c r="F78" s="1515"/>
      <c r="G78" s="1510"/>
      <c r="H78" s="1532"/>
      <c r="I78" s="1515"/>
      <c r="J78" s="1382" t="s">
        <v>8030</v>
      </c>
      <c r="K78" s="1374" t="s">
        <v>1071</v>
      </c>
      <c r="L78" s="1380" t="s">
        <v>7978</v>
      </c>
      <c r="M78" s="1382" t="str">
        <f>VLOOKUP(L78,CódigosRetorno!$A$2:$B$1784,2,FALSE)</f>
        <v>El código de local anexo consignado no se encuentra declarado en el RUC</v>
      </c>
      <c r="N78" s="1378" t="s">
        <v>7970</v>
      </c>
    </row>
    <row r="79" spans="1:14" s="910" customFormat="1" ht="24" x14ac:dyDescent="0.35">
      <c r="A79" s="288"/>
      <c r="B79" s="1495"/>
      <c r="C79" s="1543"/>
      <c r="D79" s="1520"/>
      <c r="E79" s="1510"/>
      <c r="F79" s="1515"/>
      <c r="G79" s="1510"/>
      <c r="H79" s="1532"/>
      <c r="I79" s="1515"/>
      <c r="J79" s="1382" t="s">
        <v>7982</v>
      </c>
      <c r="K79" s="1374" t="s">
        <v>1071</v>
      </c>
      <c r="L79" s="1380" t="s">
        <v>3846</v>
      </c>
      <c r="M79" s="1382" t="str">
        <f>VLOOKUP(L79,CódigosRetorno!$A$2:$B$1784,2,FALSE)</f>
        <v>El dato ingresado como local anexo no cumple con el formato establecido</v>
      </c>
      <c r="N79" s="1378" t="s">
        <v>169</v>
      </c>
    </row>
    <row r="80" spans="1:14" ht="24" x14ac:dyDescent="0.35">
      <c r="A80" s="288"/>
      <c r="B80" s="1495"/>
      <c r="C80" s="1543"/>
      <c r="D80" s="1520"/>
      <c r="E80" s="1520" t="s">
        <v>9</v>
      </c>
      <c r="F80" s="1495"/>
      <c r="G80" s="542" t="s">
        <v>3863</v>
      </c>
      <c r="H80" s="561" t="s">
        <v>3864</v>
      </c>
      <c r="I80" s="542" t="s">
        <v>3865</v>
      </c>
      <c r="J80" s="543" t="s">
        <v>4201</v>
      </c>
      <c r="K80" s="1355" t="s">
        <v>1071</v>
      </c>
      <c r="L80" s="1356" t="s">
        <v>4189</v>
      </c>
      <c r="M80" s="543" t="str">
        <f>VLOOKUP(L80,CódigosRetorno!$A$2:$B$1784,2,FALSE)</f>
        <v>El dato ingresado como atributo @listAgencyName es incorrecto.</v>
      </c>
      <c r="N80" s="542" t="s">
        <v>169</v>
      </c>
    </row>
    <row r="81" spans="1:14" ht="24" x14ac:dyDescent="0.35">
      <c r="A81" s="288"/>
      <c r="B81" s="1495"/>
      <c r="C81" s="1543"/>
      <c r="D81" s="1520"/>
      <c r="E81" s="1520"/>
      <c r="F81" s="1495"/>
      <c r="G81" s="542" t="s">
        <v>3943</v>
      </c>
      <c r="H81" s="561" t="s">
        <v>3867</v>
      </c>
      <c r="I81" s="542" t="s">
        <v>3865</v>
      </c>
      <c r="J81" s="543" t="s">
        <v>4208</v>
      </c>
      <c r="K81" s="1320" t="s">
        <v>1071</v>
      </c>
      <c r="L81" s="1321" t="s">
        <v>4190</v>
      </c>
      <c r="M81" s="543" t="str">
        <f>VLOOKUP(L81,CódigosRetorno!$A$2:$B$1784,2,FALSE)</f>
        <v>El dato ingresado como atributo @listName es incorrecto.</v>
      </c>
      <c r="N81" s="558" t="s">
        <v>169</v>
      </c>
    </row>
    <row r="82" spans="1:14" x14ac:dyDescent="0.35">
      <c r="A82" s="288"/>
      <c r="B82" s="180" t="s">
        <v>5901</v>
      </c>
      <c r="C82" s="181"/>
      <c r="D82" s="174"/>
      <c r="E82" s="174" t="s">
        <v>169</v>
      </c>
      <c r="F82" s="175" t="s">
        <v>169</v>
      </c>
      <c r="G82" s="175" t="s">
        <v>169</v>
      </c>
      <c r="H82" s="176" t="s">
        <v>169</v>
      </c>
      <c r="I82" s="175"/>
      <c r="J82" s="172" t="s">
        <v>169</v>
      </c>
      <c r="K82" s="177" t="s">
        <v>169</v>
      </c>
      <c r="L82" s="178" t="s">
        <v>169</v>
      </c>
      <c r="M82" s="172" t="str">
        <f>VLOOKUP(L82,CódigosRetorno!$A$2:$B$1784,2,FALSE)</f>
        <v>-</v>
      </c>
      <c r="N82" s="179" t="s">
        <v>169</v>
      </c>
    </row>
    <row r="83" spans="1:14" ht="36" x14ac:dyDescent="0.35">
      <c r="A83" s="288"/>
      <c r="B83" s="1495">
        <f>B77+1</f>
        <v>16</v>
      </c>
      <c r="C83" s="1543" t="s">
        <v>3897</v>
      </c>
      <c r="D83" s="1520" t="s">
        <v>3</v>
      </c>
      <c r="E83" s="1520" t="s">
        <v>4</v>
      </c>
      <c r="F83" s="1495" t="s">
        <v>12</v>
      </c>
      <c r="G83" s="1520"/>
      <c r="H83" s="1489" t="s">
        <v>3898</v>
      </c>
      <c r="I83" s="1495">
        <v>1</v>
      </c>
      <c r="J83" s="543" t="s">
        <v>3946</v>
      </c>
      <c r="K83" s="1356" t="s">
        <v>177</v>
      </c>
      <c r="L83" s="1358" t="s">
        <v>3813</v>
      </c>
      <c r="M83" s="543" t="str">
        <f>VLOOKUP(L83,CódigosRetorno!$A$2:$B$1784,2,FALSE)</f>
        <v>El XML contiene mas de un tag como elemento de numero de documento del receptor.</v>
      </c>
      <c r="N83" s="542" t="s">
        <v>169</v>
      </c>
    </row>
    <row r="84" spans="1:14" ht="36" x14ac:dyDescent="0.35">
      <c r="A84" s="288"/>
      <c r="B84" s="1495"/>
      <c r="C84" s="1543"/>
      <c r="D84" s="1520"/>
      <c r="E84" s="1520"/>
      <c r="F84" s="1495"/>
      <c r="G84" s="1520"/>
      <c r="H84" s="1489"/>
      <c r="I84" s="1495"/>
      <c r="J84" s="543" t="s">
        <v>2489</v>
      </c>
      <c r="K84" s="1356" t="s">
        <v>177</v>
      </c>
      <c r="L84" s="1358" t="s">
        <v>698</v>
      </c>
      <c r="M84" s="543" t="str">
        <f>VLOOKUP(L84,CódigosRetorno!$A$2:$B$1784,2,FALSE)</f>
        <v>El XML no contiene el tag o no existe informacion del número de documento de identidad del receptor del documento</v>
      </c>
      <c r="N84" s="542" t="s">
        <v>169</v>
      </c>
    </row>
    <row r="85" spans="1:14" ht="24" x14ac:dyDescent="0.35">
      <c r="A85" s="288"/>
      <c r="B85" s="1495"/>
      <c r="C85" s="1543"/>
      <c r="D85" s="1520"/>
      <c r="E85" s="1520"/>
      <c r="F85" s="1495"/>
      <c r="G85" s="1520"/>
      <c r="H85" s="1489"/>
      <c r="I85" s="1495"/>
      <c r="J85" s="543" t="s">
        <v>3059</v>
      </c>
      <c r="K85" s="1356" t="s">
        <v>177</v>
      </c>
      <c r="L85" s="1358" t="s">
        <v>699</v>
      </c>
      <c r="M85" s="543" t="str">
        <f>VLOOKUP(L85,CódigosRetorno!$A$2:$B$1784,2,FALSE)</f>
        <v>El numero de documento de identidad del receptor debe ser  RUC</v>
      </c>
      <c r="N85" s="542" t="s">
        <v>169</v>
      </c>
    </row>
    <row r="86" spans="1:14" ht="24" x14ac:dyDescent="0.35">
      <c r="A86" s="288"/>
      <c r="B86" s="1495"/>
      <c r="C86" s="1543"/>
      <c r="D86" s="1520"/>
      <c r="E86" s="1520"/>
      <c r="F86" s="1495"/>
      <c r="G86" s="1520"/>
      <c r="H86" s="1489"/>
      <c r="I86" s="1495"/>
      <c r="J86" s="1225" t="s">
        <v>3060</v>
      </c>
      <c r="K86" s="1365" t="s">
        <v>177</v>
      </c>
      <c r="L86" s="1365" t="s">
        <v>8100</v>
      </c>
      <c r="M86" s="1225" t="str">
        <f>VLOOKUP(MID(L86,1,4),CódigosRetorno!$A$2:$B$1784,2,FALSE)</f>
        <v>El numero de RUC del receptor no existe.</v>
      </c>
      <c r="N86" s="1222" t="s">
        <v>2500</v>
      </c>
    </row>
    <row r="87" spans="1:14" ht="36" x14ac:dyDescent="0.35">
      <c r="A87" s="288"/>
      <c r="B87" s="1495"/>
      <c r="C87" s="1543"/>
      <c r="D87" s="1520"/>
      <c r="E87" s="1520"/>
      <c r="F87" s="1495"/>
      <c r="G87" s="1520"/>
      <c r="H87" s="1489"/>
      <c r="I87" s="1495"/>
      <c r="J87" s="543" t="s">
        <v>3061</v>
      </c>
      <c r="K87" s="1356" t="s">
        <v>1071</v>
      </c>
      <c r="L87" s="1358" t="s">
        <v>1316</v>
      </c>
      <c r="M87" s="543" t="str">
        <f>VLOOKUP(L87,CódigosRetorno!$A$2:$B$1784,2,FALSE)</f>
        <v>El RUC  del receptor no esta activo</v>
      </c>
      <c r="N87" s="542" t="s">
        <v>2500</v>
      </c>
    </row>
    <row r="88" spans="1:14" ht="36" x14ac:dyDescent="0.35">
      <c r="A88" s="288"/>
      <c r="B88" s="1495"/>
      <c r="C88" s="1543"/>
      <c r="D88" s="1520"/>
      <c r="E88" s="1520"/>
      <c r="F88" s="1495"/>
      <c r="G88" s="1520"/>
      <c r="H88" s="1489"/>
      <c r="I88" s="1495"/>
      <c r="J88" s="811" t="s">
        <v>5653</v>
      </c>
      <c r="K88" s="1362" t="s">
        <v>1071</v>
      </c>
      <c r="L88" s="443" t="s">
        <v>1314</v>
      </c>
      <c r="M88" s="543" t="str">
        <f>VLOOKUP(L88,CódigosRetorno!$A$2:$B$1784,2,FALSE)</f>
        <v>El RUC del receptor no esta habido</v>
      </c>
      <c r="N88" s="542" t="s">
        <v>2500</v>
      </c>
    </row>
    <row r="89" spans="1:14" ht="24" x14ac:dyDescent="0.35">
      <c r="A89" s="288"/>
      <c r="B89" s="1495"/>
      <c r="C89" s="1543"/>
      <c r="D89" s="1520"/>
      <c r="E89" s="1520"/>
      <c r="F89" s="1495"/>
      <c r="G89" s="1520"/>
      <c r="H89" s="1489"/>
      <c r="I89" s="1495"/>
      <c r="J89" s="543" t="s">
        <v>3043</v>
      </c>
      <c r="K89" s="1356" t="s">
        <v>1071</v>
      </c>
      <c r="L89" s="1358" t="s">
        <v>3042</v>
      </c>
      <c r="M89" s="543" t="str">
        <f>VLOOKUP(L89,CódigosRetorno!$A$2:$B$1784,2,FALSE)</f>
        <v>El DNI debe tener 8 caracteres numéricos</v>
      </c>
      <c r="N89" s="542" t="s">
        <v>169</v>
      </c>
    </row>
    <row r="90" spans="1:14" ht="60" x14ac:dyDescent="0.35">
      <c r="A90" s="288"/>
      <c r="B90" s="1495"/>
      <c r="C90" s="1543"/>
      <c r="D90" s="1520"/>
      <c r="E90" s="1520"/>
      <c r="F90" s="1495"/>
      <c r="G90" s="1520"/>
      <c r="H90" s="1489"/>
      <c r="I90" s="1495"/>
      <c r="J90" s="543" t="s">
        <v>4210</v>
      </c>
      <c r="K90" s="1356" t="s">
        <v>1071</v>
      </c>
      <c r="L90" s="1358" t="s">
        <v>3044</v>
      </c>
      <c r="M90" s="543" t="str">
        <f>VLOOKUP(L90,CódigosRetorno!$A$2:$B$1784,2,FALSE)</f>
        <v>El dato ingresado como numero de documento de identidad del receptor no cumple con el formato establecido</v>
      </c>
      <c r="N90" s="542" t="s">
        <v>169</v>
      </c>
    </row>
    <row r="91" spans="1:14" ht="24" x14ac:dyDescent="0.35">
      <c r="A91" s="288"/>
      <c r="B91" s="1495"/>
      <c r="C91" s="1543"/>
      <c r="D91" s="1520"/>
      <c r="E91" s="1520"/>
      <c r="F91" s="1495" t="s">
        <v>46</v>
      </c>
      <c r="G91" s="1520" t="s">
        <v>5581</v>
      </c>
      <c r="H91" s="1489" t="s">
        <v>3899</v>
      </c>
      <c r="I91" s="1495">
        <v>1</v>
      </c>
      <c r="J91" s="543" t="s">
        <v>6242</v>
      </c>
      <c r="K91" s="1356" t="s">
        <v>177</v>
      </c>
      <c r="L91" s="1358" t="s">
        <v>701</v>
      </c>
      <c r="M91" s="543" t="str">
        <f>VLOOKUP(L91,CódigosRetorno!$A$2:$B$1784,2,FALSE)</f>
        <v>El XML no contiene el tag o no existe informacion del tipo de documento de identidad del receptor del documento</v>
      </c>
      <c r="N91" s="542" t="s">
        <v>169</v>
      </c>
    </row>
    <row r="92" spans="1:14" ht="36" x14ac:dyDescent="0.35">
      <c r="A92" s="288"/>
      <c r="B92" s="1495"/>
      <c r="C92" s="1543"/>
      <c r="D92" s="1520"/>
      <c r="E92" s="1520"/>
      <c r="F92" s="1495"/>
      <c r="G92" s="1520"/>
      <c r="H92" s="1489"/>
      <c r="I92" s="1495"/>
      <c r="J92" s="543" t="s">
        <v>5002</v>
      </c>
      <c r="K92" s="1356" t="s">
        <v>177</v>
      </c>
      <c r="L92" s="1358" t="s">
        <v>1468</v>
      </c>
      <c r="M92" s="543" t="str">
        <f>VLOOKUP(L92,CódigosRetorno!$A$2:$B$1784,2,FALSE)</f>
        <v>El dato ingresado en el tipo de documento de identidad del receptor no esta permitido.</v>
      </c>
      <c r="N92" s="542" t="s">
        <v>2774</v>
      </c>
    </row>
    <row r="93" spans="1:14" ht="24" x14ac:dyDescent="0.35">
      <c r="A93" s="288"/>
      <c r="B93" s="1495"/>
      <c r="C93" s="1543"/>
      <c r="D93" s="1520"/>
      <c r="E93" s="1520" t="s">
        <v>9</v>
      </c>
      <c r="F93" s="1495"/>
      <c r="G93" s="558" t="s">
        <v>3878</v>
      </c>
      <c r="H93" s="543" t="s">
        <v>3879</v>
      </c>
      <c r="I93" s="542" t="s">
        <v>3865</v>
      </c>
      <c r="J93" s="543" t="s">
        <v>6125</v>
      </c>
      <c r="K93" s="1320" t="s">
        <v>1071</v>
      </c>
      <c r="L93" s="1321" t="s">
        <v>4194</v>
      </c>
      <c r="M93" s="543" t="str">
        <f>VLOOKUP(L93,CódigosRetorno!$A$2:$B$1784,2,FALSE)</f>
        <v>El dato ingresado como atributo @schemeName es incorrecto.</v>
      </c>
      <c r="N93" s="558" t="s">
        <v>169</v>
      </c>
    </row>
    <row r="94" spans="1:14" ht="24" x14ac:dyDescent="0.35">
      <c r="A94" s="288"/>
      <c r="B94" s="1495"/>
      <c r="C94" s="1543"/>
      <c r="D94" s="1520"/>
      <c r="E94" s="1520"/>
      <c r="F94" s="1495"/>
      <c r="G94" s="558" t="s">
        <v>3863</v>
      </c>
      <c r="H94" s="543" t="s">
        <v>3880</v>
      </c>
      <c r="I94" s="542" t="s">
        <v>3865</v>
      </c>
      <c r="J94" s="543" t="s">
        <v>4201</v>
      </c>
      <c r="K94" s="1320" t="s">
        <v>1071</v>
      </c>
      <c r="L94" s="1321" t="s">
        <v>4195</v>
      </c>
      <c r="M94" s="543" t="str">
        <f>VLOOKUP(L94,CódigosRetorno!$A$2:$B$1784,2,FALSE)</f>
        <v>El dato ingresado como atributo @schemeAgencyName es incorrecto.</v>
      </c>
      <c r="N94" s="558" t="s">
        <v>169</v>
      </c>
    </row>
    <row r="95" spans="1:14" ht="36" x14ac:dyDescent="0.35">
      <c r="A95" s="288"/>
      <c r="B95" s="1495"/>
      <c r="C95" s="1543"/>
      <c r="D95" s="1520"/>
      <c r="E95" s="1520"/>
      <c r="F95" s="1495"/>
      <c r="G95" s="558" t="s">
        <v>3881</v>
      </c>
      <c r="H95" s="543" t="s">
        <v>3882</v>
      </c>
      <c r="I95" s="542" t="s">
        <v>3865</v>
      </c>
      <c r="J95" s="543" t="s">
        <v>6126</v>
      </c>
      <c r="K95" s="1356" t="s">
        <v>1071</v>
      </c>
      <c r="L95" s="1358" t="s">
        <v>4196</v>
      </c>
      <c r="M95" s="543" t="str">
        <f>VLOOKUP(L95,CódigosRetorno!$A$2:$B$1784,2,FALSE)</f>
        <v>El dato ingresado como atributo @schemeURI es incorrecto.</v>
      </c>
      <c r="N95" s="558" t="s">
        <v>169</v>
      </c>
    </row>
    <row r="96" spans="1:14" ht="24" x14ac:dyDescent="0.35">
      <c r="A96" s="288"/>
      <c r="B96" s="1495">
        <f>B83+1</f>
        <v>17</v>
      </c>
      <c r="C96" s="1489" t="s">
        <v>52</v>
      </c>
      <c r="D96" s="1520" t="s">
        <v>3</v>
      </c>
      <c r="E96" s="1520" t="s">
        <v>4</v>
      </c>
      <c r="F96" s="1495" t="s">
        <v>3883</v>
      </c>
      <c r="G96" s="1520"/>
      <c r="H96" s="1489" t="s">
        <v>36</v>
      </c>
      <c r="I96" s="1495">
        <v>1</v>
      </c>
      <c r="J96" s="543" t="s">
        <v>2837</v>
      </c>
      <c r="K96" s="1356" t="s">
        <v>177</v>
      </c>
      <c r="L96" s="1358" t="s">
        <v>703</v>
      </c>
      <c r="M96" s="543" t="str">
        <f>VLOOKUP(L96,CódigosRetorno!$A$2:$B$1784,2,FALSE)</f>
        <v>El XML no contiene el tag o no existe informacion de RegistrationName del receptor del documento</v>
      </c>
      <c r="N96" s="542" t="s">
        <v>169</v>
      </c>
    </row>
    <row r="97" spans="1:14" ht="48" x14ac:dyDescent="0.35">
      <c r="A97" s="288"/>
      <c r="B97" s="1495"/>
      <c r="C97" s="1489"/>
      <c r="D97" s="1520"/>
      <c r="E97" s="1520"/>
      <c r="F97" s="1495"/>
      <c r="G97" s="1520"/>
      <c r="H97" s="1489"/>
      <c r="I97" s="1495"/>
      <c r="J97" s="811" t="s">
        <v>6141</v>
      </c>
      <c r="K97" s="1362" t="s">
        <v>177</v>
      </c>
      <c r="L97" s="443" t="s">
        <v>704</v>
      </c>
      <c r="M97" s="811" t="str">
        <f>VLOOKUP(L97,CódigosRetorno!$A$2:$B$1784,2,FALSE)</f>
        <v>RegistrationName -  El dato ingresado no cumple con el estandar</v>
      </c>
      <c r="N97" s="542" t="s">
        <v>169</v>
      </c>
    </row>
    <row r="98" spans="1:14" ht="48" x14ac:dyDescent="0.35">
      <c r="A98" s="288"/>
      <c r="B98" s="1520">
        <f>B96+1</f>
        <v>18</v>
      </c>
      <c r="C98" s="1610" t="s">
        <v>5821</v>
      </c>
      <c r="D98" s="1520" t="s">
        <v>3</v>
      </c>
      <c r="E98" s="1520" t="s">
        <v>9</v>
      </c>
      <c r="F98" s="542" t="s">
        <v>3884</v>
      </c>
      <c r="G98" s="545"/>
      <c r="H98" s="543" t="s">
        <v>5175</v>
      </c>
      <c r="I98" s="542">
        <v>1</v>
      </c>
      <c r="J98" s="543" t="s">
        <v>2502</v>
      </c>
      <c r="K98" s="545" t="s">
        <v>169</v>
      </c>
      <c r="L98" s="550" t="s">
        <v>169</v>
      </c>
      <c r="M98" s="543" t="str">
        <f>VLOOKUP(L98,CódigosRetorno!$A$2:$B$1784,2,FALSE)</f>
        <v>-</v>
      </c>
      <c r="N98" s="558" t="s">
        <v>169</v>
      </c>
    </row>
    <row r="99" spans="1:14" ht="36" x14ac:dyDescent="0.35">
      <c r="A99" s="288"/>
      <c r="B99" s="1520"/>
      <c r="C99" s="1610"/>
      <c r="D99" s="1520"/>
      <c r="E99" s="1520"/>
      <c r="F99" s="542" t="s">
        <v>48</v>
      </c>
      <c r="G99" s="545"/>
      <c r="H99" s="543" t="s">
        <v>5176</v>
      </c>
      <c r="I99" s="542" t="s">
        <v>3865</v>
      </c>
      <c r="J99" s="543" t="s">
        <v>2502</v>
      </c>
      <c r="K99" s="545" t="s">
        <v>169</v>
      </c>
      <c r="L99" s="550" t="s">
        <v>169</v>
      </c>
      <c r="M99" s="543" t="str">
        <f>VLOOKUP(L99,CódigosRetorno!$A$2:$B$1784,2,FALSE)</f>
        <v>-</v>
      </c>
      <c r="N99" s="558" t="s">
        <v>169</v>
      </c>
    </row>
    <row r="100" spans="1:14" ht="36" x14ac:dyDescent="0.35">
      <c r="A100" s="288"/>
      <c r="B100" s="1520"/>
      <c r="C100" s="1610"/>
      <c r="D100" s="1520"/>
      <c r="E100" s="1520"/>
      <c r="F100" s="542" t="s">
        <v>18</v>
      </c>
      <c r="G100" s="545"/>
      <c r="H100" s="543" t="s">
        <v>5177</v>
      </c>
      <c r="I100" s="542" t="s">
        <v>3865</v>
      </c>
      <c r="J100" s="543" t="s">
        <v>2502</v>
      </c>
      <c r="K100" s="1355" t="s">
        <v>169</v>
      </c>
      <c r="L100" s="1356" t="s">
        <v>169</v>
      </c>
      <c r="M100" s="543" t="str">
        <f>VLOOKUP(L100,CódigosRetorno!$A$2:$B$1784,2,FALSE)</f>
        <v>-</v>
      </c>
      <c r="N100" s="558" t="s">
        <v>169</v>
      </c>
    </row>
    <row r="101" spans="1:14" ht="36" x14ac:dyDescent="0.35">
      <c r="A101" s="288"/>
      <c r="B101" s="1520"/>
      <c r="C101" s="1610"/>
      <c r="D101" s="1520"/>
      <c r="E101" s="1520"/>
      <c r="F101" s="542" t="s">
        <v>47</v>
      </c>
      <c r="G101" s="545" t="s">
        <v>5582</v>
      </c>
      <c r="H101" s="543" t="s">
        <v>5178</v>
      </c>
      <c r="I101" s="542">
        <v>1</v>
      </c>
      <c r="J101" s="543" t="s">
        <v>2502</v>
      </c>
      <c r="K101" s="1320" t="s">
        <v>169</v>
      </c>
      <c r="L101" s="1321" t="s">
        <v>169</v>
      </c>
      <c r="M101" s="543" t="str">
        <f>VLOOKUP(L101,CódigosRetorno!$A$2:$B$1784,2,FALSE)</f>
        <v>-</v>
      </c>
      <c r="N101" s="542" t="s">
        <v>4602</v>
      </c>
    </row>
    <row r="102" spans="1:14" x14ac:dyDescent="0.35">
      <c r="A102" s="288"/>
      <c r="B102" s="1520"/>
      <c r="C102" s="1610"/>
      <c r="D102" s="1520"/>
      <c r="E102" s="1520"/>
      <c r="F102" s="1495"/>
      <c r="G102" s="542" t="s">
        <v>3889</v>
      </c>
      <c r="H102" s="561" t="s">
        <v>3880</v>
      </c>
      <c r="I102" s="542" t="s">
        <v>3865</v>
      </c>
      <c r="J102" s="543" t="s">
        <v>2502</v>
      </c>
      <c r="K102" s="1355" t="s">
        <v>169</v>
      </c>
      <c r="L102" s="1356" t="s">
        <v>169</v>
      </c>
      <c r="M102" s="543" t="str">
        <f>VLOOKUP(L102,CódigosRetorno!$A$2:$B$1784,2,FALSE)</f>
        <v>-</v>
      </c>
      <c r="N102" s="542" t="s">
        <v>169</v>
      </c>
    </row>
    <row r="103" spans="1:14" x14ac:dyDescent="0.35">
      <c r="A103" s="288"/>
      <c r="B103" s="1520"/>
      <c r="C103" s="1610"/>
      <c r="D103" s="1520"/>
      <c r="E103" s="1520"/>
      <c r="F103" s="1495"/>
      <c r="G103" s="542" t="s">
        <v>3890</v>
      </c>
      <c r="H103" s="561" t="s">
        <v>3879</v>
      </c>
      <c r="I103" s="542" t="s">
        <v>3865</v>
      </c>
      <c r="J103" s="543" t="s">
        <v>2502</v>
      </c>
      <c r="K103" s="545" t="s">
        <v>169</v>
      </c>
      <c r="L103" s="550" t="s">
        <v>169</v>
      </c>
      <c r="M103" s="543" t="str">
        <f>VLOOKUP(L103,CódigosRetorno!$A$2:$B$1784,2,FALSE)</f>
        <v>-</v>
      </c>
      <c r="N103" s="558" t="s">
        <v>169</v>
      </c>
    </row>
    <row r="104" spans="1:14" ht="36" x14ac:dyDescent="0.35">
      <c r="A104" s="288"/>
      <c r="B104" s="1520"/>
      <c r="C104" s="1610"/>
      <c r="D104" s="1520"/>
      <c r="E104" s="1520"/>
      <c r="F104" s="542" t="s">
        <v>18</v>
      </c>
      <c r="G104" s="545"/>
      <c r="H104" s="543" t="s">
        <v>5179</v>
      </c>
      <c r="I104" s="542" t="s">
        <v>3865</v>
      </c>
      <c r="J104" s="543" t="s">
        <v>2502</v>
      </c>
      <c r="K104" s="545" t="s">
        <v>169</v>
      </c>
      <c r="L104" s="550" t="s">
        <v>169</v>
      </c>
      <c r="M104" s="543" t="str">
        <f>VLOOKUP(L104,CódigosRetorno!$A$2:$B$1784,2,FALSE)</f>
        <v>-</v>
      </c>
      <c r="N104" s="558" t="s">
        <v>169</v>
      </c>
    </row>
    <row r="105" spans="1:14" ht="36" x14ac:dyDescent="0.35">
      <c r="A105" s="288"/>
      <c r="B105" s="1520"/>
      <c r="C105" s="1610"/>
      <c r="D105" s="1520"/>
      <c r="E105" s="1520"/>
      <c r="F105" s="542" t="s">
        <v>18</v>
      </c>
      <c r="G105" s="545"/>
      <c r="H105" s="543" t="s">
        <v>5180</v>
      </c>
      <c r="I105" s="542" t="s">
        <v>3865</v>
      </c>
      <c r="J105" s="543" t="s">
        <v>2502</v>
      </c>
      <c r="K105" s="1355" t="s">
        <v>169</v>
      </c>
      <c r="L105" s="1356" t="s">
        <v>169</v>
      </c>
      <c r="M105" s="543" t="str">
        <f>VLOOKUP(L105,CódigosRetorno!$A$2:$B$1784,2,FALSE)</f>
        <v>-</v>
      </c>
      <c r="N105" s="558" t="s">
        <v>169</v>
      </c>
    </row>
    <row r="106" spans="1:14" ht="36" x14ac:dyDescent="0.35">
      <c r="A106" s="288"/>
      <c r="B106" s="1520"/>
      <c r="C106" s="1610"/>
      <c r="D106" s="1520"/>
      <c r="E106" s="1520"/>
      <c r="F106" s="542" t="s">
        <v>10</v>
      </c>
      <c r="G106" s="545" t="s">
        <v>5583</v>
      </c>
      <c r="H106" s="543" t="s">
        <v>5174</v>
      </c>
      <c r="I106" s="542">
        <v>1</v>
      </c>
      <c r="J106" s="543" t="s">
        <v>2502</v>
      </c>
      <c r="K106" s="545" t="s">
        <v>169</v>
      </c>
      <c r="L106" s="550" t="s">
        <v>169</v>
      </c>
      <c r="M106" s="543" t="str">
        <f>VLOOKUP(L106,CódigosRetorno!$A$2:$B$1784,2,FALSE)</f>
        <v>-</v>
      </c>
      <c r="N106" s="542" t="s">
        <v>4603</v>
      </c>
    </row>
    <row r="107" spans="1:14" x14ac:dyDescent="0.35">
      <c r="A107" s="288"/>
      <c r="B107" s="1520"/>
      <c r="C107" s="1610"/>
      <c r="D107" s="1520"/>
      <c r="E107" s="1520"/>
      <c r="F107" s="1495"/>
      <c r="G107" s="558" t="s">
        <v>3894</v>
      </c>
      <c r="H107" s="543" t="s">
        <v>3872</v>
      </c>
      <c r="I107" s="542" t="s">
        <v>3865</v>
      </c>
      <c r="J107" s="543" t="s">
        <v>2502</v>
      </c>
      <c r="K107" s="545" t="s">
        <v>169</v>
      </c>
      <c r="L107" s="550" t="s">
        <v>169</v>
      </c>
      <c r="M107" s="543" t="str">
        <f>VLOOKUP(L107,CódigosRetorno!$A$2:$B$1784,2,FALSE)</f>
        <v>-</v>
      </c>
      <c r="N107" s="542" t="s">
        <v>169</v>
      </c>
    </row>
    <row r="108" spans="1:14" ht="48" x14ac:dyDescent="0.35">
      <c r="A108" s="288"/>
      <c r="B108" s="1520"/>
      <c r="C108" s="1610"/>
      <c r="D108" s="1520"/>
      <c r="E108" s="1520"/>
      <c r="F108" s="1495"/>
      <c r="G108" s="558" t="s">
        <v>3895</v>
      </c>
      <c r="H108" s="543" t="s">
        <v>3864</v>
      </c>
      <c r="I108" s="542" t="s">
        <v>3865</v>
      </c>
      <c r="J108" s="543" t="s">
        <v>2502</v>
      </c>
      <c r="K108" s="1355" t="s">
        <v>169</v>
      </c>
      <c r="L108" s="1356" t="s">
        <v>169</v>
      </c>
      <c r="M108" s="543" t="str">
        <f>VLOOKUP(L108,CódigosRetorno!$A$2:$B$1784,2,FALSE)</f>
        <v>-</v>
      </c>
      <c r="N108" s="558" t="s">
        <v>169</v>
      </c>
    </row>
    <row r="109" spans="1:14" x14ac:dyDescent="0.35">
      <c r="A109" s="288"/>
      <c r="B109" s="1520"/>
      <c r="C109" s="1610"/>
      <c r="D109" s="1520"/>
      <c r="E109" s="1520"/>
      <c r="F109" s="1495"/>
      <c r="G109" s="542" t="s">
        <v>3896</v>
      </c>
      <c r="H109" s="543" t="s">
        <v>3867</v>
      </c>
      <c r="I109" s="542" t="s">
        <v>3865</v>
      </c>
      <c r="J109" s="543" t="s">
        <v>2502</v>
      </c>
      <c r="K109" s="1355" t="s">
        <v>169</v>
      </c>
      <c r="L109" s="1356" t="s">
        <v>169</v>
      </c>
      <c r="M109" s="543" t="str">
        <f>VLOOKUP(L109,CódigosRetorno!$A$2:$B$1784,2,FALSE)</f>
        <v>-</v>
      </c>
      <c r="N109" s="558" t="s">
        <v>169</v>
      </c>
    </row>
    <row r="110" spans="1:14" ht="48" x14ac:dyDescent="0.35">
      <c r="A110" s="288"/>
      <c r="B110" s="1497">
        <f>B98+1</f>
        <v>19</v>
      </c>
      <c r="C110" s="1527" t="s">
        <v>5725</v>
      </c>
      <c r="D110" s="1509" t="s">
        <v>3</v>
      </c>
      <c r="E110" s="1509" t="s">
        <v>9</v>
      </c>
      <c r="F110" s="542" t="s">
        <v>12</v>
      </c>
      <c r="G110" s="545"/>
      <c r="H110" s="543" t="s">
        <v>5120</v>
      </c>
      <c r="I110" s="542">
        <v>1</v>
      </c>
      <c r="J110" s="543" t="s">
        <v>2502</v>
      </c>
      <c r="K110" s="1321" t="s">
        <v>169</v>
      </c>
      <c r="L110" s="1325" t="s">
        <v>169</v>
      </c>
      <c r="M110" s="543" t="str">
        <f>VLOOKUP(L110,CódigosRetorno!$A$2:$B$1784,2,FALSE)</f>
        <v>-</v>
      </c>
      <c r="N110" s="542" t="s">
        <v>169</v>
      </c>
    </row>
    <row r="111" spans="1:14" ht="48" x14ac:dyDescent="0.35">
      <c r="A111" s="288"/>
      <c r="B111" s="1515"/>
      <c r="C111" s="1532"/>
      <c r="D111" s="1510"/>
      <c r="E111" s="1510"/>
      <c r="F111" s="542" t="s">
        <v>46</v>
      </c>
      <c r="G111" s="545" t="s">
        <v>5581</v>
      </c>
      <c r="H111" s="543" t="s">
        <v>5121</v>
      </c>
      <c r="I111" s="542">
        <v>1</v>
      </c>
      <c r="J111" s="543" t="s">
        <v>2502</v>
      </c>
      <c r="K111" s="1321" t="s">
        <v>169</v>
      </c>
      <c r="L111" s="1325" t="s">
        <v>169</v>
      </c>
      <c r="M111" s="543" t="str">
        <f>VLOOKUP(L111,CódigosRetorno!$A$2:$B$1784,2,FALSE)</f>
        <v>-</v>
      </c>
      <c r="N111" s="558" t="s">
        <v>169</v>
      </c>
    </row>
    <row r="112" spans="1:14" ht="24" x14ac:dyDescent="0.35">
      <c r="A112" s="288"/>
      <c r="B112" s="1515"/>
      <c r="C112" s="1532"/>
      <c r="D112" s="1510"/>
      <c r="E112" s="1510"/>
      <c r="F112" s="1497"/>
      <c r="G112" s="558" t="s">
        <v>3878</v>
      </c>
      <c r="H112" s="543" t="s">
        <v>3879</v>
      </c>
      <c r="I112" s="542" t="s">
        <v>3865</v>
      </c>
      <c r="J112" s="543" t="s">
        <v>2502</v>
      </c>
      <c r="K112" s="1355" t="s">
        <v>169</v>
      </c>
      <c r="L112" s="1356" t="s">
        <v>169</v>
      </c>
      <c r="M112" s="543" t="str">
        <f>VLOOKUP(L112,CódigosRetorno!$A$2:$B$1784,2,FALSE)</f>
        <v>-</v>
      </c>
      <c r="N112" s="558" t="s">
        <v>169</v>
      </c>
    </row>
    <row r="113" spans="1:14" x14ac:dyDescent="0.35">
      <c r="A113" s="288"/>
      <c r="B113" s="1515"/>
      <c r="C113" s="1532"/>
      <c r="D113" s="1510"/>
      <c r="E113" s="1510"/>
      <c r="F113" s="1515"/>
      <c r="G113" s="558" t="s">
        <v>3863</v>
      </c>
      <c r="H113" s="543" t="s">
        <v>3880</v>
      </c>
      <c r="I113" s="542" t="s">
        <v>3865</v>
      </c>
      <c r="J113" s="543" t="s">
        <v>2502</v>
      </c>
      <c r="K113" s="1355" t="s">
        <v>169</v>
      </c>
      <c r="L113" s="1356" t="s">
        <v>169</v>
      </c>
      <c r="M113" s="543" t="str">
        <f>VLOOKUP(L113,CódigosRetorno!$A$2:$B$1784,2,FALSE)</f>
        <v>-</v>
      </c>
      <c r="N113" s="558" t="s">
        <v>169</v>
      </c>
    </row>
    <row r="114" spans="1:14" ht="36" x14ac:dyDescent="0.35">
      <c r="A114" s="288"/>
      <c r="B114" s="1515"/>
      <c r="C114" s="1532"/>
      <c r="D114" s="1510"/>
      <c r="E114" s="1510"/>
      <c r="F114" s="1498"/>
      <c r="G114" s="558" t="s">
        <v>3881</v>
      </c>
      <c r="H114" s="543" t="s">
        <v>3882</v>
      </c>
      <c r="I114" s="542" t="s">
        <v>3865</v>
      </c>
      <c r="J114" s="543" t="s">
        <v>2502</v>
      </c>
      <c r="K114" s="1356" t="s">
        <v>169</v>
      </c>
      <c r="L114" s="1358" t="s">
        <v>169</v>
      </c>
      <c r="M114" s="543" t="str">
        <f>VLOOKUP(L114,CódigosRetorno!$A$2:$B$1784,2,FALSE)</f>
        <v>-</v>
      </c>
      <c r="N114" s="558" t="s">
        <v>169</v>
      </c>
    </row>
    <row r="115" spans="1:14" ht="48" x14ac:dyDescent="0.35">
      <c r="A115" s="288"/>
      <c r="B115" s="1498"/>
      <c r="C115" s="1528"/>
      <c r="D115" s="1511"/>
      <c r="E115" s="1511"/>
      <c r="F115" s="542" t="s">
        <v>3883</v>
      </c>
      <c r="G115" s="545"/>
      <c r="H115" s="543" t="s">
        <v>5122</v>
      </c>
      <c r="I115" s="542">
        <v>1</v>
      </c>
      <c r="J115" s="543" t="s">
        <v>2502</v>
      </c>
      <c r="K115" s="550" t="s">
        <v>169</v>
      </c>
      <c r="L115" s="555" t="s">
        <v>169</v>
      </c>
      <c r="M115" s="543" t="str">
        <f>VLOOKUP(L115,CódigosRetorno!$A$2:$B$1784,2,FALSE)</f>
        <v>-</v>
      </c>
      <c r="N115" s="542" t="s">
        <v>169</v>
      </c>
    </row>
    <row r="116" spans="1:14" ht="48" x14ac:dyDescent="0.35">
      <c r="A116" s="288"/>
      <c r="B116" s="1551">
        <f>B110+1</f>
        <v>20</v>
      </c>
      <c r="C116" s="1627" t="s">
        <v>5808</v>
      </c>
      <c r="D116" s="1629" t="s">
        <v>3</v>
      </c>
      <c r="E116" s="1629" t="s">
        <v>9</v>
      </c>
      <c r="F116" s="829" t="s">
        <v>3884</v>
      </c>
      <c r="G116" s="449"/>
      <c r="H116" s="391" t="s">
        <v>5809</v>
      </c>
      <c r="I116" s="810"/>
      <c r="J116" s="811" t="s">
        <v>2502</v>
      </c>
      <c r="K116" s="1321" t="s">
        <v>169</v>
      </c>
      <c r="L116" s="1325" t="s">
        <v>169</v>
      </c>
      <c r="M116" s="811" t="str">
        <f>VLOOKUP(L116,CódigosRetorno!$A$2:$B$1784,2,FALSE)</f>
        <v>-</v>
      </c>
      <c r="N116" s="810" t="s">
        <v>169</v>
      </c>
    </row>
    <row r="117" spans="1:14" ht="36" x14ac:dyDescent="0.35">
      <c r="A117" s="288"/>
      <c r="B117" s="1551"/>
      <c r="C117" s="1628"/>
      <c r="D117" s="1629"/>
      <c r="E117" s="1629"/>
      <c r="F117" s="829" t="s">
        <v>48</v>
      </c>
      <c r="G117" s="449"/>
      <c r="H117" s="391" t="s">
        <v>5810</v>
      </c>
      <c r="I117" s="810"/>
      <c r="J117" s="811" t="s">
        <v>2502</v>
      </c>
      <c r="K117" s="1321" t="s">
        <v>169</v>
      </c>
      <c r="L117" s="1325" t="s">
        <v>169</v>
      </c>
      <c r="M117" s="811" t="str">
        <f>VLOOKUP(L117,CódigosRetorno!$A$2:$B$1784,2,FALSE)</f>
        <v>-</v>
      </c>
      <c r="N117" s="810" t="s">
        <v>169</v>
      </c>
    </row>
    <row r="118" spans="1:14" ht="36" x14ac:dyDescent="0.35">
      <c r="A118" s="288"/>
      <c r="B118" s="1551"/>
      <c r="C118" s="1628"/>
      <c r="D118" s="1629"/>
      <c r="E118" s="1629"/>
      <c r="F118" s="829" t="s">
        <v>18</v>
      </c>
      <c r="G118" s="449"/>
      <c r="H118" s="391" t="s">
        <v>5811</v>
      </c>
      <c r="I118" s="810"/>
      <c r="J118" s="811" t="s">
        <v>2502</v>
      </c>
      <c r="K118" s="1321" t="s">
        <v>169</v>
      </c>
      <c r="L118" s="1325" t="s">
        <v>169</v>
      </c>
      <c r="M118" s="811" t="str">
        <f>VLOOKUP(L118,CódigosRetorno!$A$2:$B$1784,2,FALSE)</f>
        <v>-</v>
      </c>
      <c r="N118" s="810" t="s">
        <v>169</v>
      </c>
    </row>
    <row r="119" spans="1:14" ht="36" x14ac:dyDescent="0.35">
      <c r="A119" s="288"/>
      <c r="B119" s="1551"/>
      <c r="C119" s="1628"/>
      <c r="D119" s="1629"/>
      <c r="E119" s="1629"/>
      <c r="F119" s="829" t="s">
        <v>47</v>
      </c>
      <c r="G119" s="449" t="s">
        <v>5582</v>
      </c>
      <c r="H119" s="391" t="s">
        <v>5812</v>
      </c>
      <c r="I119" s="810"/>
      <c r="J119" s="811" t="s">
        <v>2502</v>
      </c>
      <c r="K119" s="1356" t="s">
        <v>169</v>
      </c>
      <c r="L119" s="1358" t="s">
        <v>169</v>
      </c>
      <c r="M119" s="811" t="str">
        <f>VLOOKUP(L119,CódigosRetorno!$A$2:$B$1784,2,FALSE)</f>
        <v>-</v>
      </c>
      <c r="N119" s="810" t="s">
        <v>169</v>
      </c>
    </row>
    <row r="120" spans="1:14" x14ac:dyDescent="0.35">
      <c r="A120" s="288"/>
      <c r="B120" s="1551"/>
      <c r="C120" s="1628"/>
      <c r="D120" s="1629"/>
      <c r="E120" s="1629"/>
      <c r="F120" s="1630"/>
      <c r="G120" s="829" t="s">
        <v>3889</v>
      </c>
      <c r="H120" s="830" t="s">
        <v>3880</v>
      </c>
      <c r="I120" s="810"/>
      <c r="J120" s="811" t="s">
        <v>2502</v>
      </c>
      <c r="K120" s="1356" t="s">
        <v>169</v>
      </c>
      <c r="L120" s="1358" t="s">
        <v>169</v>
      </c>
      <c r="M120" s="811" t="str">
        <f>VLOOKUP(L120,CódigosRetorno!$A$2:$B$1784,2,FALSE)</f>
        <v>-</v>
      </c>
      <c r="N120" s="810" t="s">
        <v>169</v>
      </c>
    </row>
    <row r="121" spans="1:14" x14ac:dyDescent="0.35">
      <c r="A121" s="288"/>
      <c r="B121" s="1551"/>
      <c r="C121" s="1628"/>
      <c r="D121" s="1629"/>
      <c r="E121" s="1629"/>
      <c r="F121" s="1630"/>
      <c r="G121" s="829" t="s">
        <v>3890</v>
      </c>
      <c r="H121" s="830" t="s">
        <v>3879</v>
      </c>
      <c r="I121" s="810"/>
      <c r="J121" s="811" t="s">
        <v>2502</v>
      </c>
      <c r="K121" s="1321" t="s">
        <v>169</v>
      </c>
      <c r="L121" s="1325" t="s">
        <v>169</v>
      </c>
      <c r="M121" s="811" t="str">
        <f>VLOOKUP(L121,CódigosRetorno!$A$2:$B$1784,2,FALSE)</f>
        <v>-</v>
      </c>
      <c r="N121" s="810" t="s">
        <v>169</v>
      </c>
    </row>
    <row r="122" spans="1:14" ht="36" x14ac:dyDescent="0.35">
      <c r="A122" s="288"/>
      <c r="B122" s="1551"/>
      <c r="C122" s="1628"/>
      <c r="D122" s="1629"/>
      <c r="E122" s="1629"/>
      <c r="F122" s="829" t="s">
        <v>18</v>
      </c>
      <c r="G122" s="449"/>
      <c r="H122" s="391" t="s">
        <v>5813</v>
      </c>
      <c r="I122" s="810"/>
      <c r="J122" s="811" t="s">
        <v>2502</v>
      </c>
      <c r="K122" s="1321" t="s">
        <v>169</v>
      </c>
      <c r="L122" s="1325" t="s">
        <v>169</v>
      </c>
      <c r="M122" s="811" t="str">
        <f>VLOOKUP(L122,CódigosRetorno!$A$2:$B$1784,2,FALSE)</f>
        <v>-</v>
      </c>
      <c r="N122" s="810" t="s">
        <v>169</v>
      </c>
    </row>
    <row r="123" spans="1:14" ht="36" x14ac:dyDescent="0.35">
      <c r="A123" s="288"/>
      <c r="B123" s="1551"/>
      <c r="C123" s="1628"/>
      <c r="D123" s="1629"/>
      <c r="E123" s="1629"/>
      <c r="F123" s="829" t="s">
        <v>18</v>
      </c>
      <c r="G123" s="449"/>
      <c r="H123" s="391" t="s">
        <v>5814</v>
      </c>
      <c r="I123" s="810"/>
      <c r="J123" s="811" t="s">
        <v>2502</v>
      </c>
      <c r="K123" s="1356" t="s">
        <v>169</v>
      </c>
      <c r="L123" s="1358" t="s">
        <v>169</v>
      </c>
      <c r="M123" s="811" t="str">
        <f>VLOOKUP(L123,CódigosRetorno!$A$2:$B$1784,2,FALSE)</f>
        <v>-</v>
      </c>
      <c r="N123" s="810" t="s">
        <v>169</v>
      </c>
    </row>
    <row r="124" spans="1:14" ht="36" x14ac:dyDescent="0.35">
      <c r="A124" s="288"/>
      <c r="B124" s="1551"/>
      <c r="C124" s="1628"/>
      <c r="D124" s="1629"/>
      <c r="E124" s="1629"/>
      <c r="F124" s="829" t="s">
        <v>10</v>
      </c>
      <c r="G124" s="449" t="s">
        <v>5583</v>
      </c>
      <c r="H124" s="391" t="s">
        <v>5815</v>
      </c>
      <c r="I124" s="810"/>
      <c r="J124" s="811" t="s">
        <v>2502</v>
      </c>
      <c r="K124" s="1356" t="s">
        <v>169</v>
      </c>
      <c r="L124" s="1358" t="s">
        <v>169</v>
      </c>
      <c r="M124" s="811" t="str">
        <f>VLOOKUP(L124,CódigosRetorno!$A$2:$B$1784,2,FALSE)</f>
        <v>-</v>
      </c>
      <c r="N124" s="810" t="s">
        <v>169</v>
      </c>
    </row>
    <row r="125" spans="1:14" x14ac:dyDescent="0.35">
      <c r="A125" s="288"/>
      <c r="B125" s="1551"/>
      <c r="C125" s="1628"/>
      <c r="D125" s="1629"/>
      <c r="E125" s="1629"/>
      <c r="F125" s="1630"/>
      <c r="G125" s="831" t="s">
        <v>3894</v>
      </c>
      <c r="H125" s="391" t="s">
        <v>3872</v>
      </c>
      <c r="I125" s="810"/>
      <c r="J125" s="811" t="s">
        <v>2502</v>
      </c>
      <c r="K125" s="1356" t="s">
        <v>169</v>
      </c>
      <c r="L125" s="1358" t="s">
        <v>169</v>
      </c>
      <c r="M125" s="811" t="str">
        <f>VLOOKUP(L125,CódigosRetorno!$A$2:$B$1784,2,FALSE)</f>
        <v>-</v>
      </c>
      <c r="N125" s="810" t="s">
        <v>169</v>
      </c>
    </row>
    <row r="126" spans="1:14" ht="48" x14ac:dyDescent="0.35">
      <c r="A126" s="288"/>
      <c r="B126" s="1551"/>
      <c r="C126" s="1628"/>
      <c r="D126" s="1629"/>
      <c r="E126" s="1629"/>
      <c r="F126" s="1630"/>
      <c r="G126" s="831" t="s">
        <v>3895</v>
      </c>
      <c r="H126" s="391" t="s">
        <v>3864</v>
      </c>
      <c r="I126" s="810"/>
      <c r="J126" s="811" t="s">
        <v>2502</v>
      </c>
      <c r="K126" s="1356" t="s">
        <v>169</v>
      </c>
      <c r="L126" s="1358" t="s">
        <v>169</v>
      </c>
      <c r="M126" s="811" t="str">
        <f>VLOOKUP(L126,CódigosRetorno!$A$2:$B$1784,2,FALSE)</f>
        <v>-</v>
      </c>
      <c r="N126" s="810" t="s">
        <v>169</v>
      </c>
    </row>
    <row r="127" spans="1:14" x14ac:dyDescent="0.35">
      <c r="A127" s="288"/>
      <c r="B127" s="1551"/>
      <c r="C127" s="1628"/>
      <c r="D127" s="1629"/>
      <c r="E127" s="1629"/>
      <c r="F127" s="1630"/>
      <c r="G127" s="829" t="s">
        <v>3896</v>
      </c>
      <c r="H127" s="391" t="s">
        <v>3867</v>
      </c>
      <c r="I127" s="810"/>
      <c r="J127" s="811" t="s">
        <v>2502</v>
      </c>
      <c r="K127" s="1356" t="s">
        <v>169</v>
      </c>
      <c r="L127" s="1358" t="s">
        <v>169</v>
      </c>
      <c r="M127" s="811" t="str">
        <f>VLOOKUP(L127,CódigosRetorno!$A$2:$B$1784,2,FALSE)</f>
        <v>-</v>
      </c>
      <c r="N127" s="810" t="s">
        <v>169</v>
      </c>
    </row>
    <row r="128" spans="1:14" ht="24" x14ac:dyDescent="0.35">
      <c r="A128" s="288"/>
      <c r="B128" s="1547">
        <v>21</v>
      </c>
      <c r="C128" s="1491" t="s">
        <v>5804</v>
      </c>
      <c r="D128" s="1583" t="s">
        <v>3</v>
      </c>
      <c r="E128" s="1583" t="s">
        <v>9</v>
      </c>
      <c r="F128" s="810" t="s">
        <v>142</v>
      </c>
      <c r="G128" s="793"/>
      <c r="H128" s="811" t="s">
        <v>5805</v>
      </c>
      <c r="I128" s="810"/>
      <c r="J128" s="811" t="s">
        <v>2502</v>
      </c>
      <c r="K128" s="1356" t="s">
        <v>169</v>
      </c>
      <c r="L128" s="1358" t="s">
        <v>169</v>
      </c>
      <c r="M128" s="811" t="str">
        <f>VLOOKUP(L128,CódigosRetorno!$A$2:$B$1784,2,FALSE)</f>
        <v>-</v>
      </c>
      <c r="N128" s="810" t="s">
        <v>169</v>
      </c>
    </row>
    <row r="129" spans="1:14" ht="36" x14ac:dyDescent="0.35">
      <c r="A129" s="288"/>
      <c r="B129" s="1549"/>
      <c r="C129" s="1492"/>
      <c r="D129" s="1585"/>
      <c r="E129" s="1585"/>
      <c r="F129" s="810" t="s">
        <v>46</v>
      </c>
      <c r="G129" s="793" t="s">
        <v>5807</v>
      </c>
      <c r="H129" s="811" t="s">
        <v>5806</v>
      </c>
      <c r="I129" s="810"/>
      <c r="J129" s="811" t="s">
        <v>2502</v>
      </c>
      <c r="K129" s="1356" t="s">
        <v>169</v>
      </c>
      <c r="L129" s="1358" t="s">
        <v>169</v>
      </c>
      <c r="M129" s="811" t="str">
        <f>VLOOKUP(L129,CódigosRetorno!$A$2:$B$1784,2,FALSE)</f>
        <v>-</v>
      </c>
      <c r="N129" s="810" t="s">
        <v>169</v>
      </c>
    </row>
    <row r="130" spans="1:14" x14ac:dyDescent="0.35">
      <c r="A130" s="288"/>
      <c r="B130" s="180" t="s">
        <v>5902</v>
      </c>
      <c r="C130" s="181"/>
      <c r="D130" s="175"/>
      <c r="E130" s="174" t="s">
        <v>169</v>
      </c>
      <c r="F130" s="175" t="s">
        <v>169</v>
      </c>
      <c r="G130" s="175" t="s">
        <v>169</v>
      </c>
      <c r="H130" s="176" t="s">
        <v>169</v>
      </c>
      <c r="I130" s="175"/>
      <c r="J130" s="172" t="s">
        <v>169</v>
      </c>
      <c r="K130" s="177" t="s">
        <v>169</v>
      </c>
      <c r="L130" s="178" t="s">
        <v>169</v>
      </c>
      <c r="M130" s="172" t="str">
        <f>VLOOKUP(L130,CódigosRetorno!$A$2:$B$1784,2,FALSE)</f>
        <v>-</v>
      </c>
      <c r="N130" s="179" t="s">
        <v>169</v>
      </c>
    </row>
    <row r="131" spans="1:14" ht="60" x14ac:dyDescent="0.35">
      <c r="A131" s="288"/>
      <c r="B131" s="1495">
        <f>B128+1</f>
        <v>22</v>
      </c>
      <c r="C131" s="1543" t="s">
        <v>5822</v>
      </c>
      <c r="D131" s="1520" t="s">
        <v>3</v>
      </c>
      <c r="E131" s="1520" t="s">
        <v>9</v>
      </c>
      <c r="F131" s="1495" t="s">
        <v>18</v>
      </c>
      <c r="G131" s="1520"/>
      <c r="H131" s="1489" t="s">
        <v>3948</v>
      </c>
      <c r="I131" s="1495">
        <v>1</v>
      </c>
      <c r="J131" s="544" t="s">
        <v>3051</v>
      </c>
      <c r="K131" s="1356" t="s">
        <v>1071</v>
      </c>
      <c r="L131" s="1358" t="s">
        <v>682</v>
      </c>
      <c r="M131" s="543" t="str">
        <f>VLOOKUP(L131,CódigosRetorno!$A$2:$B$1784,2,FALSE)</f>
        <v>El ID de las guias debe tener informacion de la SERIE-NUMERO de guia.</v>
      </c>
      <c r="N131" s="542" t="s">
        <v>169</v>
      </c>
    </row>
    <row r="132" spans="1:14" ht="24" x14ac:dyDescent="0.35">
      <c r="A132" s="288"/>
      <c r="B132" s="1495"/>
      <c r="C132" s="1543"/>
      <c r="D132" s="1520"/>
      <c r="E132" s="1520"/>
      <c r="F132" s="1495"/>
      <c r="G132" s="1520"/>
      <c r="H132" s="1489"/>
      <c r="I132" s="1495"/>
      <c r="J132" s="812" t="s">
        <v>6215</v>
      </c>
      <c r="K132" s="1362" t="s">
        <v>177</v>
      </c>
      <c r="L132" s="443" t="s">
        <v>707</v>
      </c>
      <c r="M132" s="543" t="str">
        <f>VLOOKUP(L132,CódigosRetorno!$A$2:$B$1784,2,FALSE)</f>
        <v>El comprobante contiene un tipo y número de Guía de Remisión repetido</v>
      </c>
      <c r="N132" s="542" t="s">
        <v>169</v>
      </c>
    </row>
    <row r="133" spans="1:14" ht="24" x14ac:dyDescent="0.35">
      <c r="A133" s="288"/>
      <c r="B133" s="1495"/>
      <c r="C133" s="1543"/>
      <c r="D133" s="1520"/>
      <c r="E133" s="1520"/>
      <c r="F133" s="542" t="s">
        <v>10</v>
      </c>
      <c r="G133" s="545" t="s">
        <v>5584</v>
      </c>
      <c r="H133" s="543" t="s">
        <v>4528</v>
      </c>
      <c r="I133" s="542">
        <v>1</v>
      </c>
      <c r="J133" s="811" t="s">
        <v>6298</v>
      </c>
      <c r="K133" s="1362" t="s">
        <v>1071</v>
      </c>
      <c r="L133" s="443" t="s">
        <v>680</v>
      </c>
      <c r="M133" s="543" t="str">
        <f>VLOOKUP(L133,CódigosRetorno!$A$2:$B$1784,2,FALSE)</f>
        <v>El DocumentTypeCode de las guias debe ser 09 o 31</v>
      </c>
      <c r="N133" s="542" t="s">
        <v>169</v>
      </c>
    </row>
    <row r="134" spans="1:14" ht="24" x14ac:dyDescent="0.35">
      <c r="A134" s="288"/>
      <c r="B134" s="1495"/>
      <c r="C134" s="1543"/>
      <c r="D134" s="1520"/>
      <c r="E134" s="1520"/>
      <c r="F134" s="1495"/>
      <c r="G134" s="542" t="s">
        <v>3863</v>
      </c>
      <c r="H134" s="543" t="s">
        <v>3864</v>
      </c>
      <c r="I134" s="542" t="s">
        <v>3865</v>
      </c>
      <c r="J134" s="811" t="s">
        <v>4201</v>
      </c>
      <c r="K134" s="1357" t="s">
        <v>1071</v>
      </c>
      <c r="L134" s="1362" t="s">
        <v>4189</v>
      </c>
      <c r="M134" s="543" t="str">
        <f>VLOOKUP(L134,CódigosRetorno!$A$2:$B$1784,2,FALSE)</f>
        <v>El dato ingresado como atributo @listAgencyName es incorrecto.</v>
      </c>
      <c r="N134" s="558" t="s">
        <v>169</v>
      </c>
    </row>
    <row r="135" spans="1:14" ht="24" x14ac:dyDescent="0.35">
      <c r="A135" s="288"/>
      <c r="B135" s="1495"/>
      <c r="C135" s="1543"/>
      <c r="D135" s="1520"/>
      <c r="E135" s="1520"/>
      <c r="F135" s="1495"/>
      <c r="G135" s="542" t="s">
        <v>3866</v>
      </c>
      <c r="H135" s="543" t="s">
        <v>3867</v>
      </c>
      <c r="I135" s="542" t="s">
        <v>3865</v>
      </c>
      <c r="J135" s="811" t="s">
        <v>4202</v>
      </c>
      <c r="K135" s="1362" t="s">
        <v>1071</v>
      </c>
      <c r="L135" s="443" t="s">
        <v>4190</v>
      </c>
      <c r="M135" s="543" t="str">
        <f>VLOOKUP(L135,CódigosRetorno!$A$2:$B$1784,2,FALSE)</f>
        <v>El dato ingresado como atributo @listName es incorrecto.</v>
      </c>
      <c r="N135" s="558" t="s">
        <v>169</v>
      </c>
    </row>
    <row r="136" spans="1:14" ht="36" x14ac:dyDescent="0.35">
      <c r="A136" s="288"/>
      <c r="B136" s="1495"/>
      <c r="C136" s="1543"/>
      <c r="D136" s="1520"/>
      <c r="E136" s="1520"/>
      <c r="F136" s="1495"/>
      <c r="G136" s="542" t="s">
        <v>3868</v>
      </c>
      <c r="H136" s="543" t="s">
        <v>3869</v>
      </c>
      <c r="I136" s="542" t="s">
        <v>3865</v>
      </c>
      <c r="J136" s="811" t="s">
        <v>4203</v>
      </c>
      <c r="K136" s="1362" t="s">
        <v>1071</v>
      </c>
      <c r="L136" s="443" t="s">
        <v>4191</v>
      </c>
      <c r="M136" s="543" t="str">
        <f>VLOOKUP(L136,CódigosRetorno!$A$2:$B$1784,2,FALSE)</f>
        <v>El dato ingresado como atributo @listURI es incorrecto.</v>
      </c>
      <c r="N136" s="558" t="s">
        <v>169</v>
      </c>
    </row>
    <row r="137" spans="1:14" ht="48" x14ac:dyDescent="0.35">
      <c r="A137" s="288"/>
      <c r="B137" s="1495">
        <f>B131+1</f>
        <v>23</v>
      </c>
      <c r="C137" s="1543" t="s">
        <v>5823</v>
      </c>
      <c r="D137" s="1520" t="s">
        <v>3</v>
      </c>
      <c r="E137" s="1520" t="s">
        <v>9</v>
      </c>
      <c r="F137" s="1495" t="s">
        <v>18</v>
      </c>
      <c r="G137" s="1520"/>
      <c r="H137" s="1489" t="s">
        <v>4588</v>
      </c>
      <c r="I137" s="1495">
        <v>1</v>
      </c>
      <c r="J137" s="811" t="s">
        <v>3950</v>
      </c>
      <c r="K137" s="1362" t="s">
        <v>1071</v>
      </c>
      <c r="L137" s="443" t="s">
        <v>692</v>
      </c>
      <c r="M137" s="543" t="str">
        <f>VLOOKUP(L137,CódigosRetorno!$A$2:$B$1784,2,FALSE)</f>
        <v>El ID de los documentos relacionados no cumplen con el estandar.</v>
      </c>
      <c r="N137" s="542" t="s">
        <v>169</v>
      </c>
    </row>
    <row r="138" spans="1:14" ht="24" x14ac:dyDescent="0.35">
      <c r="A138" s="288"/>
      <c r="B138" s="1495"/>
      <c r="C138" s="1543"/>
      <c r="D138" s="1520"/>
      <c r="E138" s="1520"/>
      <c r="F138" s="1495"/>
      <c r="G138" s="1520"/>
      <c r="H138" s="1489"/>
      <c r="I138" s="1495"/>
      <c r="J138" s="812" t="s">
        <v>6216</v>
      </c>
      <c r="K138" s="1362" t="s">
        <v>177</v>
      </c>
      <c r="L138" s="443" t="s">
        <v>705</v>
      </c>
      <c r="M138" s="543" t="str">
        <f>VLOOKUP(L138,CódigosRetorno!$A$2:$B$1784,2,FALSE)</f>
        <v>El comprobante contiene un tipo y número de Documento Relacionado repetido</v>
      </c>
      <c r="N138" s="542" t="s">
        <v>169</v>
      </c>
    </row>
    <row r="139" spans="1:14" ht="36" x14ac:dyDescent="0.35">
      <c r="A139" s="288"/>
      <c r="B139" s="1495"/>
      <c r="C139" s="1543"/>
      <c r="D139" s="1520"/>
      <c r="E139" s="1520"/>
      <c r="F139" s="542" t="s">
        <v>10</v>
      </c>
      <c r="G139" s="545" t="s">
        <v>5585</v>
      </c>
      <c r="H139" s="543" t="s">
        <v>4589</v>
      </c>
      <c r="I139" s="542">
        <v>1</v>
      </c>
      <c r="J139" s="1186" t="s">
        <v>7743</v>
      </c>
      <c r="K139" s="1362" t="s">
        <v>1071</v>
      </c>
      <c r="L139" s="443" t="s">
        <v>690</v>
      </c>
      <c r="M139" s="543" t="str">
        <f>VLOOKUP(L139,CódigosRetorno!$A$2:$B$1784,2,FALSE)</f>
        <v>El DocumentTypeCode de Otros documentos relacionados tiene valores incorrectos.</v>
      </c>
      <c r="N139" s="542" t="s">
        <v>169</v>
      </c>
    </row>
    <row r="140" spans="1:14" ht="24" x14ac:dyDescent="0.35">
      <c r="A140" s="288"/>
      <c r="B140" s="1495"/>
      <c r="C140" s="1543"/>
      <c r="D140" s="1520"/>
      <c r="E140" s="1520"/>
      <c r="F140" s="1495"/>
      <c r="G140" s="542" t="s">
        <v>3863</v>
      </c>
      <c r="H140" s="543" t="s">
        <v>3864</v>
      </c>
      <c r="I140" s="542" t="s">
        <v>3865</v>
      </c>
      <c r="J140" s="543" t="s">
        <v>4201</v>
      </c>
      <c r="K140" s="1355" t="s">
        <v>1071</v>
      </c>
      <c r="L140" s="1356" t="s">
        <v>4189</v>
      </c>
      <c r="M140" s="543" t="str">
        <f>VLOOKUP(L140,CódigosRetorno!$A$2:$B$1784,2,FALSE)</f>
        <v>El dato ingresado como atributo @listAgencyName es incorrecto.</v>
      </c>
      <c r="N140" s="558" t="s">
        <v>169</v>
      </c>
    </row>
    <row r="141" spans="1:14" ht="24" x14ac:dyDescent="0.35">
      <c r="A141" s="288"/>
      <c r="B141" s="1495"/>
      <c r="C141" s="1543"/>
      <c r="D141" s="1520"/>
      <c r="E141" s="1520"/>
      <c r="F141" s="1495"/>
      <c r="G141" s="542" t="s">
        <v>3951</v>
      </c>
      <c r="H141" s="543" t="s">
        <v>3867</v>
      </c>
      <c r="I141" s="542" t="s">
        <v>3865</v>
      </c>
      <c r="J141" s="543" t="s">
        <v>6252</v>
      </c>
      <c r="K141" s="1321" t="s">
        <v>1071</v>
      </c>
      <c r="L141" s="1325" t="s">
        <v>4190</v>
      </c>
      <c r="M141" s="543" t="str">
        <f>VLOOKUP(L141,CódigosRetorno!$A$2:$B$1784,2,FALSE)</f>
        <v>El dato ingresado como atributo @listName es incorrecto.</v>
      </c>
      <c r="N141" s="558" t="s">
        <v>169</v>
      </c>
    </row>
    <row r="142" spans="1:14" ht="36" x14ac:dyDescent="0.35">
      <c r="A142" s="288"/>
      <c r="B142" s="1495"/>
      <c r="C142" s="1543"/>
      <c r="D142" s="1520"/>
      <c r="E142" s="1520"/>
      <c r="F142" s="1495"/>
      <c r="G142" s="542" t="s">
        <v>3952</v>
      </c>
      <c r="H142" s="543" t="s">
        <v>3869</v>
      </c>
      <c r="I142" s="542" t="s">
        <v>3865</v>
      </c>
      <c r="J142" s="543" t="s">
        <v>6243</v>
      </c>
      <c r="K142" s="1321" t="s">
        <v>1071</v>
      </c>
      <c r="L142" s="1325" t="s">
        <v>4191</v>
      </c>
      <c r="M142" s="543" t="str">
        <f>VLOOKUP(L142,CódigosRetorno!$A$2:$B$1784,2,FALSE)</f>
        <v>El dato ingresado como atributo @listURI es incorrecto.</v>
      </c>
      <c r="N142" s="558" t="s">
        <v>169</v>
      </c>
    </row>
    <row r="143" spans="1:14" x14ac:dyDescent="0.35">
      <c r="A143" s="288"/>
      <c r="B143" s="180" t="s">
        <v>5627</v>
      </c>
      <c r="C143" s="172"/>
      <c r="D143" s="175" t="s">
        <v>169</v>
      </c>
      <c r="E143" s="174" t="s">
        <v>169</v>
      </c>
      <c r="F143" s="175" t="s">
        <v>169</v>
      </c>
      <c r="G143" s="175" t="s">
        <v>169</v>
      </c>
      <c r="H143" s="176" t="s">
        <v>169</v>
      </c>
      <c r="I143" s="175"/>
      <c r="J143" s="172" t="s">
        <v>169</v>
      </c>
      <c r="K143" s="177" t="s">
        <v>169</v>
      </c>
      <c r="L143" s="178" t="s">
        <v>169</v>
      </c>
      <c r="M143" s="172" t="str">
        <f>VLOOKUP(L143,CódigosRetorno!$A$2:$B$1784,2,FALSE)</f>
        <v>-</v>
      </c>
      <c r="N143" s="179" t="s">
        <v>169</v>
      </c>
    </row>
    <row r="144" spans="1:14" ht="24" x14ac:dyDescent="0.35">
      <c r="A144" s="288"/>
      <c r="B144" s="1495">
        <f>B137+1</f>
        <v>24</v>
      </c>
      <c r="C144" s="1543" t="s">
        <v>14</v>
      </c>
      <c r="D144" s="1520" t="s">
        <v>15</v>
      </c>
      <c r="E144" s="1520" t="s">
        <v>4</v>
      </c>
      <c r="F144" s="1576" t="s">
        <v>50</v>
      </c>
      <c r="G144" s="1520" t="s">
        <v>66</v>
      </c>
      <c r="H144" s="1489" t="s">
        <v>37</v>
      </c>
      <c r="I144" s="1495">
        <v>1</v>
      </c>
      <c r="J144" s="1382" t="s">
        <v>3104</v>
      </c>
      <c r="K144" s="1380" t="s">
        <v>177</v>
      </c>
      <c r="L144" s="503" t="s">
        <v>2304</v>
      </c>
      <c r="M144" s="543" t="str">
        <f>VLOOKUP(L144,CódigosRetorno!$A$2:$B$1784,2,FALSE)</f>
        <v>El Numero de orden del item no cumple con el formato establecido</v>
      </c>
      <c r="N144" s="542" t="s">
        <v>169</v>
      </c>
    </row>
    <row r="145" spans="1:14" ht="24" x14ac:dyDescent="0.35">
      <c r="A145" s="288"/>
      <c r="B145" s="1495"/>
      <c r="C145" s="1543"/>
      <c r="D145" s="1520"/>
      <c r="E145" s="1520"/>
      <c r="F145" s="1576"/>
      <c r="G145" s="1520"/>
      <c r="H145" s="1489"/>
      <c r="I145" s="1495"/>
      <c r="J145" s="642" t="s">
        <v>6078</v>
      </c>
      <c r="K145" s="1362" t="s">
        <v>177</v>
      </c>
      <c r="L145" s="443" t="s">
        <v>1535</v>
      </c>
      <c r="M145" s="543" t="str">
        <f>VLOOKUP(L145,CódigosRetorno!$A$2:$B$1784,2,FALSE)</f>
        <v>El número de ítem no puede estar duplicado.</v>
      </c>
      <c r="N145" s="542" t="s">
        <v>169</v>
      </c>
    </row>
    <row r="146" spans="1:14" x14ac:dyDescent="0.35">
      <c r="A146" s="288"/>
      <c r="B146" s="1495">
        <f>B144+1</f>
        <v>25</v>
      </c>
      <c r="C146" s="1543" t="s">
        <v>53</v>
      </c>
      <c r="D146" s="1520" t="s">
        <v>15</v>
      </c>
      <c r="E146" s="1520" t="s">
        <v>4</v>
      </c>
      <c r="F146" s="1497" t="s">
        <v>17</v>
      </c>
      <c r="G146" s="1509" t="s">
        <v>5586</v>
      </c>
      <c r="H146" s="1527" t="s">
        <v>3953</v>
      </c>
      <c r="I146" s="542">
        <v>1</v>
      </c>
      <c r="J146" s="1186" t="s">
        <v>7634</v>
      </c>
      <c r="K146" s="1357" t="s">
        <v>177</v>
      </c>
      <c r="L146" s="1362" t="s">
        <v>3038</v>
      </c>
      <c r="M146" s="543" t="str">
        <f>VLOOKUP(L146,CódigosRetorno!$A$2:$B$1784,2,FALSE)</f>
        <v>Es obligatorio indicar la unidad de medida del ítem</v>
      </c>
      <c r="N146" s="542" t="s">
        <v>169</v>
      </c>
    </row>
    <row r="147" spans="1:14" ht="24" x14ac:dyDescent="0.35">
      <c r="A147" s="288"/>
      <c r="B147" s="1495"/>
      <c r="C147" s="1543"/>
      <c r="D147" s="1520"/>
      <c r="E147" s="1520"/>
      <c r="F147" s="1498"/>
      <c r="G147" s="1511"/>
      <c r="H147" s="1528"/>
      <c r="I147" s="542"/>
      <c r="J147" s="1186" t="s">
        <v>6115</v>
      </c>
      <c r="K147" s="1357" t="s">
        <v>177</v>
      </c>
      <c r="L147" s="1362" t="s">
        <v>3155</v>
      </c>
      <c r="M147" s="543" t="str">
        <f>VLOOKUP(L147,CódigosRetorno!$A$2:$B$1784,2,FALSE)</f>
        <v>El dato ingresado como unidad de medida no corresponde al valor esperado</v>
      </c>
      <c r="N147" s="558" t="s">
        <v>169</v>
      </c>
    </row>
    <row r="148" spans="1:14" ht="24" x14ac:dyDescent="0.35">
      <c r="A148" s="288"/>
      <c r="B148" s="1495"/>
      <c r="C148" s="1543"/>
      <c r="D148" s="1520"/>
      <c r="E148" s="1520"/>
      <c r="F148" s="1495"/>
      <c r="G148" s="542" t="s">
        <v>3900</v>
      </c>
      <c r="H148" s="543" t="s">
        <v>3901</v>
      </c>
      <c r="I148" s="542" t="s">
        <v>3865</v>
      </c>
      <c r="J148" s="543" t="s">
        <v>6129</v>
      </c>
      <c r="K148" s="1355" t="s">
        <v>1071</v>
      </c>
      <c r="L148" s="1356" t="s">
        <v>4214</v>
      </c>
      <c r="M148" s="543" t="str">
        <f>VLOOKUP(L148,CódigosRetorno!$A$2:$B$1784,2,FALSE)</f>
        <v>El dato ingresado como atributo @unitCodeListID es incorrecto.</v>
      </c>
      <c r="N148" s="558" t="s">
        <v>169</v>
      </c>
    </row>
    <row r="149" spans="1:14" ht="48" x14ac:dyDescent="0.35">
      <c r="A149" s="288"/>
      <c r="B149" s="1495"/>
      <c r="C149" s="1543"/>
      <c r="D149" s="1520"/>
      <c r="E149" s="1520"/>
      <c r="F149" s="1495"/>
      <c r="G149" s="558" t="s">
        <v>3874</v>
      </c>
      <c r="H149" s="543" t="s">
        <v>3902</v>
      </c>
      <c r="I149" s="542" t="s">
        <v>3865</v>
      </c>
      <c r="J149" s="543" t="s">
        <v>6124</v>
      </c>
      <c r="K149" s="1321" t="s">
        <v>1071</v>
      </c>
      <c r="L149" s="1325" t="s">
        <v>4215</v>
      </c>
      <c r="M149" s="543" t="str">
        <f>VLOOKUP(L149,CódigosRetorno!$A$2:$B$1784,2,FALSE)</f>
        <v>El dato ingresado como atributo @unitCodeListAgencyName es incorrecto.</v>
      </c>
      <c r="N149" s="558" t="s">
        <v>169</v>
      </c>
    </row>
    <row r="150" spans="1:14" ht="24" x14ac:dyDescent="0.35">
      <c r="A150" s="288"/>
      <c r="B150" s="1495">
        <f>B146+1</f>
        <v>26</v>
      </c>
      <c r="C150" s="1543" t="s">
        <v>54</v>
      </c>
      <c r="D150" s="1520" t="s">
        <v>15</v>
      </c>
      <c r="E150" s="1520" t="s">
        <v>4</v>
      </c>
      <c r="F150" s="1495" t="s">
        <v>137</v>
      </c>
      <c r="G150" s="1520" t="s">
        <v>138</v>
      </c>
      <c r="H150" s="1489" t="s">
        <v>38</v>
      </c>
      <c r="I150" s="1495">
        <v>1</v>
      </c>
      <c r="J150" s="543" t="s">
        <v>4825</v>
      </c>
      <c r="K150" s="1321" t="s">
        <v>177</v>
      </c>
      <c r="L150" s="1325" t="s">
        <v>2303</v>
      </c>
      <c r="M150" s="543" t="str">
        <f>VLOOKUP(L150,CódigosRetorno!$A$2:$B$1784,2,FALSE)</f>
        <v>El XML no contiene el tag InvoicedQuantity en el detalle de los Items o es cero (0)</v>
      </c>
      <c r="N150" s="542" t="s">
        <v>169</v>
      </c>
    </row>
    <row r="151" spans="1:14" ht="24" x14ac:dyDescent="0.35">
      <c r="A151" s="288"/>
      <c r="B151" s="1495"/>
      <c r="C151" s="1543"/>
      <c r="D151" s="1520"/>
      <c r="E151" s="1520"/>
      <c r="F151" s="1495"/>
      <c r="G151" s="1520"/>
      <c r="H151" s="1489"/>
      <c r="I151" s="1495"/>
      <c r="J151" s="543" t="s">
        <v>3103</v>
      </c>
      <c r="K151" s="1321" t="s">
        <v>177</v>
      </c>
      <c r="L151" s="1325" t="s">
        <v>2302</v>
      </c>
      <c r="M151" s="543" t="str">
        <f>VLOOKUP(L151,CódigosRetorno!$A$2:$B$1784,2,FALSE)</f>
        <v>InvoicedQuantity El dato ingresado no cumple con el estandar</v>
      </c>
      <c r="N151" s="542" t="s">
        <v>169</v>
      </c>
    </row>
    <row r="152" spans="1:14" ht="48" x14ac:dyDescent="0.35">
      <c r="A152" s="288"/>
      <c r="B152" s="542">
        <f>B150+1</f>
        <v>27</v>
      </c>
      <c r="C152" s="543" t="s">
        <v>28</v>
      </c>
      <c r="D152" s="545" t="s">
        <v>15</v>
      </c>
      <c r="E152" s="545" t="s">
        <v>9</v>
      </c>
      <c r="F152" s="542" t="s">
        <v>18</v>
      </c>
      <c r="G152" s="545"/>
      <c r="H152" s="543" t="s">
        <v>63</v>
      </c>
      <c r="I152" s="542">
        <v>1</v>
      </c>
      <c r="J152" s="811" t="s">
        <v>6311</v>
      </c>
      <c r="K152" s="1357" t="s">
        <v>1071</v>
      </c>
      <c r="L152" s="1362" t="s">
        <v>4297</v>
      </c>
      <c r="M152" s="811" t="str">
        <f>VLOOKUP(L152,CódigosRetorno!$A$2:$B$1784,2,FALSE)</f>
        <v>El dato ingresado como codigo de producto no cumple con el formato establecido.</v>
      </c>
      <c r="N152" s="542" t="s">
        <v>169</v>
      </c>
    </row>
    <row r="153" spans="1:14" ht="48" x14ac:dyDescent="0.35">
      <c r="A153" s="288"/>
      <c r="B153" s="1520">
        <f>B152+1</f>
        <v>28</v>
      </c>
      <c r="C153" s="1543" t="s">
        <v>2733</v>
      </c>
      <c r="D153" s="1520" t="s">
        <v>15</v>
      </c>
      <c r="E153" s="1520" t="s">
        <v>9</v>
      </c>
      <c r="F153" s="1572" t="s">
        <v>101</v>
      </c>
      <c r="G153" s="1520" t="s">
        <v>5587</v>
      </c>
      <c r="H153" s="1489" t="s">
        <v>3954</v>
      </c>
      <c r="I153" s="542">
        <v>1</v>
      </c>
      <c r="J153" s="811" t="s">
        <v>6550</v>
      </c>
      <c r="K153" s="1357" t="s">
        <v>1071</v>
      </c>
      <c r="L153" s="1362" t="s">
        <v>6375</v>
      </c>
      <c r="M153" s="811" t="str">
        <f>VLOOKUP(L153,CódigosRetorno!$A$2:$B$1784,2,FALSE)</f>
        <v>Debe consignar obligatoriamente Codigo de producto SUNAT o Codigo de producto GTIN</v>
      </c>
      <c r="N153" s="782" t="s">
        <v>4870</v>
      </c>
    </row>
    <row r="154" spans="1:14" ht="24" x14ac:dyDescent="0.35">
      <c r="A154" s="288"/>
      <c r="B154" s="1520"/>
      <c r="C154" s="1543"/>
      <c r="D154" s="1520"/>
      <c r="E154" s="1520"/>
      <c r="F154" s="1572"/>
      <c r="G154" s="1520"/>
      <c r="H154" s="1489"/>
      <c r="I154" s="542"/>
      <c r="J154" s="811" t="s">
        <v>3955</v>
      </c>
      <c r="K154" s="1357" t="s">
        <v>1071</v>
      </c>
      <c r="L154" s="1362" t="s">
        <v>6376</v>
      </c>
      <c r="M154" s="811" t="str">
        <f>VLOOKUP(L154,CódigosRetorno!$A$2:$B$1784,2,FALSE)</f>
        <v>El Código producto de SUNAT no es válido</v>
      </c>
      <c r="N154" s="542" t="s">
        <v>4762</v>
      </c>
    </row>
    <row r="155" spans="1:14" ht="36" x14ac:dyDescent="0.35">
      <c r="A155" s="288"/>
      <c r="B155" s="1520"/>
      <c r="C155" s="1543"/>
      <c r="D155" s="1520"/>
      <c r="E155" s="1520"/>
      <c r="F155" s="1572"/>
      <c r="G155" s="1520"/>
      <c r="H155" s="1489"/>
      <c r="I155" s="542"/>
      <c r="J155" s="811" t="s">
        <v>6548</v>
      </c>
      <c r="K155" s="1357" t="s">
        <v>1071</v>
      </c>
      <c r="L155" s="1362" t="s">
        <v>6488</v>
      </c>
      <c r="M155" s="811" t="str">
        <f>VLOOKUP(L155,CódigosRetorno!$A$2:$B$1784,2,FALSE)</f>
        <v>El Codigo de producto SUNAT debe especificarse como minimo al tercer nivel jerarquico (a nivel de clase del codigo UNSPSC)</v>
      </c>
      <c r="N155" s="542" t="s">
        <v>4762</v>
      </c>
    </row>
    <row r="156" spans="1:14" ht="24" x14ac:dyDescent="0.35">
      <c r="A156" s="288"/>
      <c r="B156" s="1520"/>
      <c r="C156" s="1543"/>
      <c r="D156" s="1520"/>
      <c r="E156" s="1520"/>
      <c r="F156" s="1572"/>
      <c r="G156" s="542" t="s">
        <v>3956</v>
      </c>
      <c r="H156" s="543" t="s">
        <v>3872</v>
      </c>
      <c r="I156" s="542" t="s">
        <v>3865</v>
      </c>
      <c r="J156" s="543" t="s">
        <v>6244</v>
      </c>
      <c r="K156" s="1355" t="s">
        <v>1071</v>
      </c>
      <c r="L156" s="1356" t="s">
        <v>4193</v>
      </c>
      <c r="M156" s="543" t="str">
        <f>VLOOKUP(L156,CódigosRetorno!$A$2:$B$1784,2,FALSE)</f>
        <v>El dato ingresado como atributo @listID es incorrecto.</v>
      </c>
      <c r="N156" s="558" t="s">
        <v>169</v>
      </c>
    </row>
    <row r="157" spans="1:14" ht="24" x14ac:dyDescent="0.35">
      <c r="A157" s="288"/>
      <c r="B157" s="1520"/>
      <c r="C157" s="1543"/>
      <c r="D157" s="1520"/>
      <c r="E157" s="1520"/>
      <c r="F157" s="1572"/>
      <c r="G157" s="542" t="s">
        <v>3957</v>
      </c>
      <c r="H157" s="543" t="s">
        <v>3864</v>
      </c>
      <c r="I157" s="542" t="s">
        <v>3865</v>
      </c>
      <c r="J157" s="543" t="s">
        <v>6245</v>
      </c>
      <c r="K157" s="1355" t="s">
        <v>1071</v>
      </c>
      <c r="L157" s="1356" t="s">
        <v>4189</v>
      </c>
      <c r="M157" s="543" t="str">
        <f>VLOOKUP(L157,CódigosRetorno!$A$2:$B$1784,2,FALSE)</f>
        <v>El dato ingresado como atributo @listAgencyName es incorrecto.</v>
      </c>
      <c r="N157" s="558" t="s">
        <v>169</v>
      </c>
    </row>
    <row r="158" spans="1:14" ht="24" x14ac:dyDescent="0.35">
      <c r="A158" s="288"/>
      <c r="B158" s="1520"/>
      <c r="C158" s="1543"/>
      <c r="D158" s="1520"/>
      <c r="E158" s="1520"/>
      <c r="F158" s="1572"/>
      <c r="G158" s="542" t="s">
        <v>3958</v>
      </c>
      <c r="H158" s="543" t="s">
        <v>3867</v>
      </c>
      <c r="I158" s="542" t="s">
        <v>3865</v>
      </c>
      <c r="J158" s="543" t="s">
        <v>6246</v>
      </c>
      <c r="K158" s="1356" t="s">
        <v>1071</v>
      </c>
      <c r="L158" s="1358" t="s">
        <v>4190</v>
      </c>
      <c r="M158" s="543" t="str">
        <f>VLOOKUP(L158,CódigosRetorno!$A$2:$B$1784,2,FALSE)</f>
        <v>El dato ingresado como atributo @listName es incorrecto.</v>
      </c>
      <c r="N158" s="558" t="s">
        <v>169</v>
      </c>
    </row>
    <row r="159" spans="1:14" ht="24" x14ac:dyDescent="0.35">
      <c r="A159" s="288"/>
      <c r="B159" s="1509">
        <f>B153+1</f>
        <v>29</v>
      </c>
      <c r="C159" s="1527" t="s">
        <v>5517</v>
      </c>
      <c r="D159" s="1509" t="s">
        <v>15</v>
      </c>
      <c r="E159" s="1509" t="s">
        <v>9</v>
      </c>
      <c r="F159" s="1509" t="s">
        <v>3959</v>
      </c>
      <c r="G159" s="1497"/>
      <c r="H159" s="1527" t="s">
        <v>1059</v>
      </c>
      <c r="I159" s="1497">
        <v>1</v>
      </c>
      <c r="J159" s="811" t="s">
        <v>4681</v>
      </c>
      <c r="K159" s="1357" t="s">
        <v>1071</v>
      </c>
      <c r="L159" s="1362" t="s">
        <v>6479</v>
      </c>
      <c r="M159" s="783" t="str">
        <f>VLOOKUP(L159,CódigosRetorno!$A$2:$B$1784,2,FALSE)</f>
        <v>El código de producto GS1 no cumple el estandar</v>
      </c>
      <c r="N159" s="782" t="s">
        <v>169</v>
      </c>
    </row>
    <row r="160" spans="1:14" ht="24" x14ac:dyDescent="0.35">
      <c r="A160" s="288"/>
      <c r="B160" s="1510"/>
      <c r="C160" s="1532"/>
      <c r="D160" s="1510"/>
      <c r="E160" s="1510"/>
      <c r="F160" s="1510"/>
      <c r="G160" s="1515"/>
      <c r="H160" s="1532"/>
      <c r="I160" s="1515"/>
      <c r="J160" s="811" t="s">
        <v>5510</v>
      </c>
      <c r="K160" s="793" t="s">
        <v>1071</v>
      </c>
      <c r="L160" s="813" t="s">
        <v>6479</v>
      </c>
      <c r="M160" s="543" t="str">
        <f>VLOOKUP(L160,CódigosRetorno!$A$2:$B$1784,2,FALSE)</f>
        <v>El código de producto GS1 no cumple el estandar</v>
      </c>
      <c r="N160" s="542" t="s">
        <v>169</v>
      </c>
    </row>
    <row r="161" spans="1:14" ht="24" x14ac:dyDescent="0.35">
      <c r="A161" s="288"/>
      <c r="B161" s="1510"/>
      <c r="C161" s="1532"/>
      <c r="D161" s="1510"/>
      <c r="E161" s="1510"/>
      <c r="F161" s="1510"/>
      <c r="G161" s="1515"/>
      <c r="H161" s="1532"/>
      <c r="I161" s="1515"/>
      <c r="J161" s="811" t="s">
        <v>4682</v>
      </c>
      <c r="K161" s="1357" t="s">
        <v>1071</v>
      </c>
      <c r="L161" s="1362" t="s">
        <v>6479</v>
      </c>
      <c r="M161" s="543" t="str">
        <f>VLOOKUP(L161,CódigosRetorno!$A$2:$B$1784,2,FALSE)</f>
        <v>El código de producto GS1 no cumple el estandar</v>
      </c>
      <c r="N161" s="542" t="s">
        <v>169</v>
      </c>
    </row>
    <row r="162" spans="1:14" ht="24" x14ac:dyDescent="0.35">
      <c r="A162" s="288"/>
      <c r="B162" s="1510"/>
      <c r="C162" s="1532"/>
      <c r="D162" s="1510"/>
      <c r="E162" s="1510"/>
      <c r="F162" s="1510"/>
      <c r="G162" s="1515"/>
      <c r="H162" s="1532"/>
      <c r="I162" s="1515"/>
      <c r="J162" s="811" t="s">
        <v>6480</v>
      </c>
      <c r="K162" s="1357" t="s">
        <v>1071</v>
      </c>
      <c r="L162" s="1362" t="s">
        <v>6479</v>
      </c>
      <c r="M162" s="543" t="str">
        <f>VLOOKUP(L162,CódigosRetorno!$A$2:$B$1784,2,FALSE)</f>
        <v>El código de producto GS1 no cumple el estandar</v>
      </c>
      <c r="N162" s="542" t="s">
        <v>169</v>
      </c>
    </row>
    <row r="163" spans="1:14" ht="24" x14ac:dyDescent="0.35">
      <c r="A163" s="288"/>
      <c r="B163" s="1510"/>
      <c r="C163" s="1532"/>
      <c r="D163" s="1510"/>
      <c r="E163" s="1510"/>
      <c r="F163" s="1510"/>
      <c r="G163" s="1498"/>
      <c r="H163" s="1528"/>
      <c r="I163" s="1498"/>
      <c r="J163" s="811" t="s">
        <v>4579</v>
      </c>
      <c r="K163" s="1357" t="s">
        <v>1071</v>
      </c>
      <c r="L163" s="1362" t="s">
        <v>6481</v>
      </c>
      <c r="M163" s="543" t="str">
        <f>VLOOKUP(L163,CódigosRetorno!$A$2:$B$1784,2,FALSE)</f>
        <v>Si utiliza el estandar GS1 debe especificar el tipo de estructura GTIN</v>
      </c>
      <c r="N163" s="542" t="s">
        <v>169</v>
      </c>
    </row>
    <row r="164" spans="1:14" ht="24" x14ac:dyDescent="0.35">
      <c r="A164" s="288"/>
      <c r="B164" s="1511"/>
      <c r="C164" s="1528"/>
      <c r="D164" s="1511"/>
      <c r="E164" s="1511"/>
      <c r="F164" s="1511"/>
      <c r="G164" s="780"/>
      <c r="H164" s="803" t="s">
        <v>4578</v>
      </c>
      <c r="I164" s="538"/>
      <c r="J164" s="811" t="s">
        <v>6482</v>
      </c>
      <c r="K164" s="1357" t="s">
        <v>1071</v>
      </c>
      <c r="L164" s="1362" t="s">
        <v>6483</v>
      </c>
      <c r="M164" s="543" t="str">
        <f>VLOOKUP(L164,CódigosRetorno!$A$2:$B$1784,2,FALSE)</f>
        <v>El tipo de estructura GS1 no tiene un valor permitido</v>
      </c>
      <c r="N164" s="542" t="s">
        <v>169</v>
      </c>
    </row>
    <row r="165" spans="1:14" ht="24" x14ac:dyDescent="0.35">
      <c r="A165" s="288"/>
      <c r="B165" s="1495">
        <f>B159+1</f>
        <v>30</v>
      </c>
      <c r="C165" s="1489" t="s">
        <v>5628</v>
      </c>
      <c r="D165" s="1520" t="s">
        <v>15</v>
      </c>
      <c r="E165" s="1520" t="s">
        <v>4</v>
      </c>
      <c r="F165" s="1495" t="s">
        <v>3903</v>
      </c>
      <c r="G165" s="1520"/>
      <c r="H165" s="1489" t="s">
        <v>39</v>
      </c>
      <c r="I165" s="1495">
        <v>1</v>
      </c>
      <c r="J165" s="543" t="s">
        <v>2837</v>
      </c>
      <c r="K165" s="1356" t="s">
        <v>177</v>
      </c>
      <c r="L165" s="1358" t="s">
        <v>540</v>
      </c>
      <c r="M165" s="543" t="str">
        <f>VLOOKUP(L165,CódigosRetorno!$A$2:$B$1784,2,FALSE)</f>
        <v>El XML no contiene el tag cac:Item/cbc:Description en el detalle de los Items</v>
      </c>
      <c r="N165" s="542" t="s">
        <v>169</v>
      </c>
    </row>
    <row r="166" spans="1:14" ht="48" x14ac:dyDescent="0.35">
      <c r="A166" s="288"/>
      <c r="B166" s="1495"/>
      <c r="C166" s="1489"/>
      <c r="D166" s="1520"/>
      <c r="E166" s="1520"/>
      <c r="F166" s="1495"/>
      <c r="G166" s="1520"/>
      <c r="H166" s="1489"/>
      <c r="I166" s="1495"/>
      <c r="J166" s="543" t="s">
        <v>3965</v>
      </c>
      <c r="K166" s="1356" t="s">
        <v>177</v>
      </c>
      <c r="L166" s="1358" t="s">
        <v>541</v>
      </c>
      <c r="M166" s="543" t="str">
        <f>VLOOKUP(L166,CódigosRetorno!$A$2:$B$1784,2,FALSE)</f>
        <v>El XML no contiene el tag o no existe informacion de cac:Item/cbc:Description del item</v>
      </c>
      <c r="N166" s="542" t="s">
        <v>169</v>
      </c>
    </row>
    <row r="167" spans="1:14" ht="24" x14ac:dyDescent="0.35">
      <c r="A167" s="288"/>
      <c r="B167" s="1495">
        <f>B165+1</f>
        <v>31</v>
      </c>
      <c r="C167" s="1543" t="s">
        <v>64</v>
      </c>
      <c r="D167" s="1520" t="s">
        <v>15</v>
      </c>
      <c r="E167" s="1520" t="s">
        <v>4</v>
      </c>
      <c r="F167" s="1495" t="s">
        <v>137</v>
      </c>
      <c r="G167" s="1520" t="s">
        <v>138</v>
      </c>
      <c r="H167" s="1489" t="s">
        <v>2738</v>
      </c>
      <c r="I167" s="1495">
        <v>1</v>
      </c>
      <c r="J167" s="543" t="s">
        <v>2489</v>
      </c>
      <c r="K167" s="1321" t="s">
        <v>177</v>
      </c>
      <c r="L167" s="1325" t="s">
        <v>2257</v>
      </c>
      <c r="M167" s="543" t="str">
        <f>VLOOKUP(L167,CódigosRetorno!$A$2:$B$1784,2,FALSE)</f>
        <v>El XML no contiene el tag cac:Price/cbc:PriceAmount en el detalle de los Items</v>
      </c>
      <c r="N167" s="542" t="s">
        <v>169</v>
      </c>
    </row>
    <row r="168" spans="1:14" ht="24" x14ac:dyDescent="0.35">
      <c r="A168" s="288"/>
      <c r="B168" s="1495"/>
      <c r="C168" s="1543"/>
      <c r="D168" s="1520"/>
      <c r="E168" s="1520"/>
      <c r="F168" s="1495"/>
      <c r="G168" s="1520"/>
      <c r="H168" s="1489"/>
      <c r="I168" s="1495"/>
      <c r="J168" s="543" t="s">
        <v>4982</v>
      </c>
      <c r="K168" s="1321" t="s">
        <v>177</v>
      </c>
      <c r="L168" s="1325" t="s">
        <v>1945</v>
      </c>
      <c r="M168" s="543" t="str">
        <f>VLOOKUP(L168,CódigosRetorno!$A$2:$B$1784,2,FALSE)</f>
        <v>El dato ingresado en PriceAmount del Valor de venta unitario por item no cumple con el formato establecido</v>
      </c>
      <c r="N168" s="542" t="s">
        <v>169</v>
      </c>
    </row>
    <row r="169" spans="1:14" ht="48" x14ac:dyDescent="0.35">
      <c r="A169" s="288"/>
      <c r="B169" s="1495"/>
      <c r="C169" s="1543"/>
      <c r="D169" s="1520"/>
      <c r="E169" s="1520"/>
      <c r="F169" s="1495"/>
      <c r="G169" s="1520"/>
      <c r="H169" s="1489"/>
      <c r="I169" s="1495"/>
      <c r="J169" s="544" t="s">
        <v>6368</v>
      </c>
      <c r="K169" s="1356" t="s">
        <v>177</v>
      </c>
      <c r="L169" s="1358" t="s">
        <v>1668</v>
      </c>
      <c r="M169" s="543" t="str">
        <f>VLOOKUP(L169,CódigosRetorno!$A$2:$B$1784,2,FALSE)</f>
        <v>Operacion gratuita, solo debe consignar un monto referencial</v>
      </c>
      <c r="N169" s="542" t="s">
        <v>169</v>
      </c>
    </row>
    <row r="170" spans="1:14" ht="24" x14ac:dyDescent="0.35">
      <c r="A170" s="288"/>
      <c r="B170" s="1495"/>
      <c r="C170" s="1543"/>
      <c r="D170" s="1520"/>
      <c r="E170" s="1520"/>
      <c r="F170" s="542" t="s">
        <v>13</v>
      </c>
      <c r="G170" s="545" t="s">
        <v>5580</v>
      </c>
      <c r="H170" s="561" t="s">
        <v>3906</v>
      </c>
      <c r="I170" s="542">
        <v>1</v>
      </c>
      <c r="J170" s="543" t="s">
        <v>4689</v>
      </c>
      <c r="K170" s="1355" t="s">
        <v>177</v>
      </c>
      <c r="L170" s="1356" t="s">
        <v>694</v>
      </c>
      <c r="M170" s="543" t="str">
        <f>VLOOKUP(L170,CódigosRetorno!$A$2:$B$1784,2,FALSE)</f>
        <v>La moneda debe ser la misma en todo el documento. Salvo las percepciones que sólo son en moneda nacional</v>
      </c>
      <c r="N170" s="920" t="s">
        <v>4493</v>
      </c>
    </row>
    <row r="171" spans="1:14" x14ac:dyDescent="0.35">
      <c r="A171" s="288"/>
      <c r="B171" s="1495">
        <f>B167+1</f>
        <v>32</v>
      </c>
      <c r="C171" s="1543" t="s">
        <v>5831</v>
      </c>
      <c r="D171" s="1520" t="s">
        <v>15</v>
      </c>
      <c r="E171" s="1495" t="s">
        <v>4</v>
      </c>
      <c r="F171" s="1495" t="s">
        <v>137</v>
      </c>
      <c r="G171" s="1520" t="s">
        <v>138</v>
      </c>
      <c r="H171" s="1543" t="s">
        <v>3967</v>
      </c>
      <c r="I171" s="1495">
        <v>1</v>
      </c>
      <c r="J171" s="543" t="s">
        <v>2489</v>
      </c>
      <c r="K171" s="1355" t="s">
        <v>177</v>
      </c>
      <c r="L171" s="1358" t="s">
        <v>2301</v>
      </c>
      <c r="M171" s="543" t="str">
        <f>VLOOKUP(L171,CódigosRetorno!$A$2:$B$1784,2,FALSE)</f>
        <v>Debe existir el tag cac:AlternativeConditionPrice</v>
      </c>
      <c r="N171" s="542" t="s">
        <v>169</v>
      </c>
    </row>
    <row r="172" spans="1:14" ht="24" x14ac:dyDescent="0.35">
      <c r="A172" s="288"/>
      <c r="B172" s="1495"/>
      <c r="C172" s="1543"/>
      <c r="D172" s="1520"/>
      <c r="E172" s="1495"/>
      <c r="F172" s="1495"/>
      <c r="G172" s="1520"/>
      <c r="H172" s="1543"/>
      <c r="I172" s="1495"/>
      <c r="J172" s="543" t="s">
        <v>4982</v>
      </c>
      <c r="K172" s="1356" t="s">
        <v>177</v>
      </c>
      <c r="L172" s="1358" t="s">
        <v>1947</v>
      </c>
      <c r="M172" s="543" t="str">
        <f>VLOOKUP(L172,CódigosRetorno!$A$2:$B$1784,2,FALSE)</f>
        <v>El dato ingresado en PriceAmount del Precio de venta unitario por item no cumple con el formato establecido</v>
      </c>
      <c r="N172" s="542" t="s">
        <v>169</v>
      </c>
    </row>
    <row r="173" spans="1:14" ht="132" x14ac:dyDescent="0.35">
      <c r="A173" s="288"/>
      <c r="B173" s="1495"/>
      <c r="C173" s="1543"/>
      <c r="D173" s="1520"/>
      <c r="E173" s="1495"/>
      <c r="F173" s="1495"/>
      <c r="G173" s="1520"/>
      <c r="H173" s="1543"/>
      <c r="I173" s="1495"/>
      <c r="J173" s="811" t="s">
        <v>6363</v>
      </c>
      <c r="K173" s="1362" t="s">
        <v>1071</v>
      </c>
      <c r="L173" s="443" t="s">
        <v>4826</v>
      </c>
      <c r="M173" s="811" t="str">
        <f>VLOOKUP(L173,CódigosRetorno!$A$2:$B$1784,2,FALSE)</f>
        <v>El precio unitario de la operación que está informando difiere de los cálculos realizados en base a la información remitida</v>
      </c>
      <c r="N173" s="542" t="s">
        <v>169</v>
      </c>
    </row>
    <row r="174" spans="1:14" ht="24" x14ac:dyDescent="0.35">
      <c r="A174" s="288"/>
      <c r="B174" s="1495"/>
      <c r="C174" s="1543"/>
      <c r="D174" s="1520"/>
      <c r="E174" s="1495"/>
      <c r="F174" s="542" t="s">
        <v>13</v>
      </c>
      <c r="G174" s="545" t="s">
        <v>5580</v>
      </c>
      <c r="H174" s="561" t="s">
        <v>3906</v>
      </c>
      <c r="I174" s="542">
        <v>1</v>
      </c>
      <c r="J174" s="543" t="s">
        <v>4689</v>
      </c>
      <c r="K174" s="1355" t="s">
        <v>177</v>
      </c>
      <c r="L174" s="1356" t="s">
        <v>694</v>
      </c>
      <c r="M174" s="543" t="str">
        <f>VLOOKUP(L174,CódigosRetorno!$A$2:$B$1784,2,FALSE)</f>
        <v>La moneda debe ser la misma en todo el documento. Salvo las percepciones que sólo son en moneda nacional</v>
      </c>
      <c r="N174" s="920" t="s">
        <v>4493</v>
      </c>
    </row>
    <row r="175" spans="1:14" ht="24" x14ac:dyDescent="0.35">
      <c r="A175" s="288"/>
      <c r="B175" s="1495"/>
      <c r="C175" s="1543"/>
      <c r="D175" s="1520"/>
      <c r="E175" s="1495"/>
      <c r="F175" s="1495" t="s">
        <v>10</v>
      </c>
      <c r="G175" s="1520" t="s">
        <v>5588</v>
      </c>
      <c r="H175" s="1489" t="s">
        <v>3968</v>
      </c>
      <c r="I175" s="1495">
        <v>1</v>
      </c>
      <c r="J175" s="543" t="s">
        <v>2872</v>
      </c>
      <c r="K175" s="1321" t="s">
        <v>177</v>
      </c>
      <c r="L175" s="1325" t="s">
        <v>545</v>
      </c>
      <c r="M175" s="543" t="str">
        <f>VLOOKUP(L175,CódigosRetorno!$A$2:$B$1784,2,FALSE)</f>
        <v>Se ha consignado un valor invalido en el campo cbc:PriceTypeCode</v>
      </c>
      <c r="N175" s="542" t="s">
        <v>4607</v>
      </c>
    </row>
    <row r="176" spans="1:14" ht="24" x14ac:dyDescent="0.35">
      <c r="A176" s="288"/>
      <c r="B176" s="1495"/>
      <c r="C176" s="1543"/>
      <c r="D176" s="1520"/>
      <c r="E176" s="1495"/>
      <c r="F176" s="1495"/>
      <c r="G176" s="1520"/>
      <c r="H176" s="1489"/>
      <c r="I176" s="1495"/>
      <c r="J176" s="642" t="s">
        <v>6079</v>
      </c>
      <c r="K176" s="1362" t="s">
        <v>177</v>
      </c>
      <c r="L176" s="443" t="s">
        <v>544</v>
      </c>
      <c r="M176" s="811" t="str">
        <f>VLOOKUP(L176,CódigosRetorno!$A$2:$B$1784,2,FALSE)</f>
        <v>Existe mas de un tag cac:AlternativeConditionPrice con el mismo cbc:PriceTypeCode</v>
      </c>
      <c r="N176" s="542" t="s">
        <v>169</v>
      </c>
    </row>
    <row r="177" spans="1:14" ht="24" x14ac:dyDescent="0.35">
      <c r="A177" s="288"/>
      <c r="B177" s="1495"/>
      <c r="C177" s="1543"/>
      <c r="D177" s="1520"/>
      <c r="E177" s="1520" t="s">
        <v>9</v>
      </c>
      <c r="F177" s="1495"/>
      <c r="G177" s="558" t="s">
        <v>3904</v>
      </c>
      <c r="H177" s="561" t="s">
        <v>3867</v>
      </c>
      <c r="I177" s="542" t="s">
        <v>3865</v>
      </c>
      <c r="J177" s="543" t="s">
        <v>6130</v>
      </c>
      <c r="K177" s="1356" t="s">
        <v>1071</v>
      </c>
      <c r="L177" s="1358" t="s">
        <v>4190</v>
      </c>
      <c r="M177" s="543" t="str">
        <f>VLOOKUP(L177,CódigosRetorno!$A$2:$B$1784,2,FALSE)</f>
        <v>El dato ingresado como atributo @listName es incorrecto.</v>
      </c>
      <c r="N177" s="558" t="s">
        <v>169</v>
      </c>
    </row>
    <row r="178" spans="1:14" ht="24" x14ac:dyDescent="0.35">
      <c r="A178" s="288"/>
      <c r="B178" s="1495"/>
      <c r="C178" s="1543"/>
      <c r="D178" s="1520"/>
      <c r="E178" s="1520"/>
      <c r="F178" s="1495"/>
      <c r="G178" s="558" t="s">
        <v>3863</v>
      </c>
      <c r="H178" s="561" t="s">
        <v>3864</v>
      </c>
      <c r="I178" s="542" t="s">
        <v>3865</v>
      </c>
      <c r="J178" s="543" t="s">
        <v>4201</v>
      </c>
      <c r="K178" s="1355" t="s">
        <v>1071</v>
      </c>
      <c r="L178" s="1356" t="s">
        <v>4189</v>
      </c>
      <c r="M178" s="543" t="str">
        <f>VLOOKUP(L178,CódigosRetorno!$A$2:$B$1784,2,FALSE)</f>
        <v>El dato ingresado como atributo @listAgencyName es incorrecto.</v>
      </c>
      <c r="N178" s="558" t="s">
        <v>169</v>
      </c>
    </row>
    <row r="179" spans="1:14" ht="36" x14ac:dyDescent="0.35">
      <c r="A179" s="288"/>
      <c r="B179" s="1495"/>
      <c r="C179" s="1543"/>
      <c r="D179" s="1520"/>
      <c r="E179" s="1520"/>
      <c r="F179" s="1495"/>
      <c r="G179" s="558" t="s">
        <v>3905</v>
      </c>
      <c r="H179" s="561" t="s">
        <v>3869</v>
      </c>
      <c r="I179" s="542" t="s">
        <v>3865</v>
      </c>
      <c r="J179" s="543" t="s">
        <v>6131</v>
      </c>
      <c r="K179" s="1356" t="s">
        <v>1071</v>
      </c>
      <c r="L179" s="1358" t="s">
        <v>4191</v>
      </c>
      <c r="M179" s="543" t="str">
        <f>VLOOKUP(L179,CódigosRetorno!$A$2:$B$1784,2,FALSE)</f>
        <v>El dato ingresado como atributo @listURI es incorrecto.</v>
      </c>
      <c r="N179" s="558" t="s">
        <v>169</v>
      </c>
    </row>
    <row r="180" spans="1:14" ht="24" x14ac:dyDescent="0.35">
      <c r="A180" s="288"/>
      <c r="B180" s="1495">
        <f>B171+1</f>
        <v>33</v>
      </c>
      <c r="C180" s="1543" t="s">
        <v>5701</v>
      </c>
      <c r="D180" s="1520" t="s">
        <v>15</v>
      </c>
      <c r="E180" s="1495" t="s">
        <v>9</v>
      </c>
      <c r="F180" s="1495" t="s">
        <v>137</v>
      </c>
      <c r="G180" s="1520" t="s">
        <v>138</v>
      </c>
      <c r="H180" s="1543" t="s">
        <v>3967</v>
      </c>
      <c r="I180" s="1495">
        <v>1</v>
      </c>
      <c r="J180" s="543" t="s">
        <v>4982</v>
      </c>
      <c r="K180" s="1356" t="s">
        <v>177</v>
      </c>
      <c r="L180" s="1358" t="s">
        <v>1947</v>
      </c>
      <c r="M180" s="543" t="str">
        <f>VLOOKUP(L180,CódigosRetorno!$A$2:$B$1784,2,FALSE)</f>
        <v>El dato ingresado en PriceAmount del Precio de venta unitario por item no cumple con el formato establecido</v>
      </c>
      <c r="N180" s="542" t="s">
        <v>169</v>
      </c>
    </row>
    <row r="181" spans="1:14" ht="60" x14ac:dyDescent="0.35">
      <c r="A181" s="288"/>
      <c r="B181" s="1495"/>
      <c r="C181" s="1543"/>
      <c r="D181" s="1520"/>
      <c r="E181" s="1520"/>
      <c r="F181" s="1495"/>
      <c r="G181" s="1520"/>
      <c r="H181" s="1543"/>
      <c r="I181" s="1495"/>
      <c r="J181" s="543" t="s">
        <v>6369</v>
      </c>
      <c r="K181" s="1356" t="s">
        <v>177</v>
      </c>
      <c r="L181" s="1358" t="s">
        <v>4827</v>
      </c>
      <c r="M181" s="543" t="str">
        <f>VLOOKUP(L181,CódigosRetorno!$A$2:$B$1784,2,FALSE)</f>
        <v>Si existe 'Valor referencial unitario en operac. no onerosas' con monto mayor a cero, la operacion debe ser gratuita (codigo de tributo 9996)</v>
      </c>
      <c r="N181" s="542" t="s">
        <v>169</v>
      </c>
    </row>
    <row r="182" spans="1:14" ht="60" x14ac:dyDescent="0.35">
      <c r="A182" s="288"/>
      <c r="B182" s="1495"/>
      <c r="C182" s="1543"/>
      <c r="D182" s="1520"/>
      <c r="E182" s="1520"/>
      <c r="F182" s="542"/>
      <c r="G182" s="545"/>
      <c r="H182" s="544"/>
      <c r="I182" s="542"/>
      <c r="J182" s="543" t="s">
        <v>6365</v>
      </c>
      <c r="K182" s="1356" t="s">
        <v>177</v>
      </c>
      <c r="L182" s="1358" t="s">
        <v>5100</v>
      </c>
      <c r="M182" s="543" t="str">
        <f>VLOOKUP(L182,CódigosRetorno!$A$2:$B$1784,2,FALSE)</f>
        <v>El código de precio '02' es sólo para operaciones gratuitas</v>
      </c>
      <c r="N182" s="558" t="s">
        <v>169</v>
      </c>
    </row>
    <row r="183" spans="1:14" ht="24" x14ac:dyDescent="0.35">
      <c r="A183" s="288"/>
      <c r="B183" s="1495"/>
      <c r="C183" s="1543"/>
      <c r="D183" s="1520"/>
      <c r="E183" s="1520"/>
      <c r="F183" s="542" t="s">
        <v>13</v>
      </c>
      <c r="G183" s="545" t="s">
        <v>5580</v>
      </c>
      <c r="H183" s="561" t="s">
        <v>3906</v>
      </c>
      <c r="I183" s="542">
        <v>1</v>
      </c>
      <c r="J183" s="543" t="s">
        <v>4689</v>
      </c>
      <c r="K183" s="1355" t="s">
        <v>177</v>
      </c>
      <c r="L183" s="1356" t="s">
        <v>694</v>
      </c>
      <c r="M183" s="543" t="str">
        <f>VLOOKUP(L183,CódigosRetorno!$A$2:$B$1784,2,FALSE)</f>
        <v>La moneda debe ser la misma en todo el documento. Salvo las percepciones que sólo son en moneda nacional</v>
      </c>
      <c r="N183" s="920" t="s">
        <v>4493</v>
      </c>
    </row>
    <row r="184" spans="1:14" ht="24" x14ac:dyDescent="0.35">
      <c r="A184" s="288"/>
      <c r="B184" s="1495"/>
      <c r="C184" s="1543"/>
      <c r="D184" s="1520"/>
      <c r="E184" s="1520"/>
      <c r="F184" s="1495" t="s">
        <v>10</v>
      </c>
      <c r="G184" s="1520" t="s">
        <v>5588</v>
      </c>
      <c r="H184" s="1489" t="s">
        <v>3968</v>
      </c>
      <c r="I184" s="1495">
        <v>1</v>
      </c>
      <c r="J184" s="543" t="s">
        <v>2872</v>
      </c>
      <c r="K184" s="1356" t="s">
        <v>177</v>
      </c>
      <c r="L184" s="1358" t="s">
        <v>545</v>
      </c>
      <c r="M184" s="543" t="str">
        <f>VLOOKUP(L184,CódigosRetorno!$A$2:$B$1784,2,FALSE)</f>
        <v>Se ha consignado un valor invalido en el campo cbc:PriceTypeCode</v>
      </c>
      <c r="N184" s="542" t="s">
        <v>4607</v>
      </c>
    </row>
    <row r="185" spans="1:14" ht="24" x14ac:dyDescent="0.35">
      <c r="A185" s="288"/>
      <c r="B185" s="1495"/>
      <c r="C185" s="1543"/>
      <c r="D185" s="1520"/>
      <c r="E185" s="1520"/>
      <c r="F185" s="1495"/>
      <c r="G185" s="1520"/>
      <c r="H185" s="1489"/>
      <c r="I185" s="1495"/>
      <c r="J185" s="642" t="s">
        <v>6079</v>
      </c>
      <c r="K185" s="1362" t="s">
        <v>177</v>
      </c>
      <c r="L185" s="443" t="s">
        <v>544</v>
      </c>
      <c r="M185" s="811" t="str">
        <f>VLOOKUP(L185,CódigosRetorno!$A$2:$B$1784,2,FALSE)</f>
        <v>Existe mas de un tag cac:AlternativeConditionPrice con el mismo cbc:PriceTypeCode</v>
      </c>
      <c r="N185" s="542" t="s">
        <v>169</v>
      </c>
    </row>
    <row r="186" spans="1:14" ht="24" x14ac:dyDescent="0.35">
      <c r="A186" s="288"/>
      <c r="B186" s="1495"/>
      <c r="C186" s="1543"/>
      <c r="D186" s="1520"/>
      <c r="E186" s="1520"/>
      <c r="F186" s="1495"/>
      <c r="G186" s="558" t="s">
        <v>3904</v>
      </c>
      <c r="H186" s="561" t="s">
        <v>3867</v>
      </c>
      <c r="I186" s="542" t="s">
        <v>3865</v>
      </c>
      <c r="J186" s="543" t="s">
        <v>6130</v>
      </c>
      <c r="K186" s="1356" t="s">
        <v>1071</v>
      </c>
      <c r="L186" s="1358" t="s">
        <v>4190</v>
      </c>
      <c r="M186" s="543" t="str">
        <f>VLOOKUP(L186,CódigosRetorno!$A$2:$B$1784,2,FALSE)</f>
        <v>El dato ingresado como atributo @listName es incorrecto.</v>
      </c>
      <c r="N186" s="558" t="s">
        <v>169</v>
      </c>
    </row>
    <row r="187" spans="1:14" ht="24" x14ac:dyDescent="0.35">
      <c r="A187" s="288"/>
      <c r="B187" s="1495"/>
      <c r="C187" s="1543"/>
      <c r="D187" s="1520"/>
      <c r="E187" s="1520"/>
      <c r="F187" s="1495"/>
      <c r="G187" s="558" t="s">
        <v>3863</v>
      </c>
      <c r="H187" s="561" t="s">
        <v>3864</v>
      </c>
      <c r="I187" s="542" t="s">
        <v>3865</v>
      </c>
      <c r="J187" s="543" t="s">
        <v>4201</v>
      </c>
      <c r="K187" s="1355" t="s">
        <v>1071</v>
      </c>
      <c r="L187" s="1356" t="s">
        <v>4189</v>
      </c>
      <c r="M187" s="543" t="str">
        <f>VLOOKUP(L187,CódigosRetorno!$A$2:$B$1784,2,FALSE)</f>
        <v>El dato ingresado como atributo @listAgencyName es incorrecto.</v>
      </c>
      <c r="N187" s="558" t="s">
        <v>169</v>
      </c>
    </row>
    <row r="188" spans="1:14" ht="36" x14ac:dyDescent="0.35">
      <c r="A188" s="288"/>
      <c r="B188" s="1495"/>
      <c r="C188" s="1543"/>
      <c r="D188" s="1520"/>
      <c r="E188" s="1520"/>
      <c r="F188" s="1495"/>
      <c r="G188" s="558" t="s">
        <v>3905</v>
      </c>
      <c r="H188" s="561" t="s">
        <v>3869</v>
      </c>
      <c r="I188" s="542" t="s">
        <v>3865</v>
      </c>
      <c r="J188" s="543" t="s">
        <v>6131</v>
      </c>
      <c r="K188" s="1356" t="s">
        <v>1071</v>
      </c>
      <c r="L188" s="1358" t="s">
        <v>4191</v>
      </c>
      <c r="M188" s="543" t="str">
        <f>VLOOKUP(L188,CódigosRetorno!$A$2:$B$1784,2,FALSE)</f>
        <v>El dato ingresado como atributo @listURI es incorrecto.</v>
      </c>
      <c r="N188" s="558" t="s">
        <v>169</v>
      </c>
    </row>
    <row r="189" spans="1:14" x14ac:dyDescent="0.35">
      <c r="A189" s="288"/>
      <c r="B189" s="1495">
        <f>B180+1</f>
        <v>34</v>
      </c>
      <c r="C189" s="1543" t="s">
        <v>5732</v>
      </c>
      <c r="D189" s="1520" t="s">
        <v>15</v>
      </c>
      <c r="E189" s="1520" t="s">
        <v>4</v>
      </c>
      <c r="F189" s="1497" t="s">
        <v>12</v>
      </c>
      <c r="G189" s="1497" t="s">
        <v>16</v>
      </c>
      <c r="H189" s="1527" t="s">
        <v>5770</v>
      </c>
      <c r="I189" s="1495">
        <v>1</v>
      </c>
      <c r="J189" s="543" t="s">
        <v>4865</v>
      </c>
      <c r="K189" s="1355" t="s">
        <v>177</v>
      </c>
      <c r="L189" s="1356" t="s">
        <v>4508</v>
      </c>
      <c r="M189" s="543" t="str">
        <f>VLOOKUP(L189,CódigosRetorno!$A$2:$B$1784,2,FALSE)</f>
        <v>El xml no contiene el tag de impuesto por linea (TaxtTotal).</v>
      </c>
      <c r="N189" s="558" t="s">
        <v>169</v>
      </c>
    </row>
    <row r="190" spans="1:14" ht="36" x14ac:dyDescent="0.35">
      <c r="A190" s="288"/>
      <c r="B190" s="1495"/>
      <c r="C190" s="1543"/>
      <c r="D190" s="1520"/>
      <c r="E190" s="1520"/>
      <c r="F190" s="1515"/>
      <c r="G190" s="1515"/>
      <c r="H190" s="1532"/>
      <c r="I190" s="1495"/>
      <c r="J190" s="543" t="s">
        <v>4996</v>
      </c>
      <c r="K190" s="1355" t="s">
        <v>177</v>
      </c>
      <c r="L190" s="1356" t="s">
        <v>3695</v>
      </c>
      <c r="M190" s="543" t="str">
        <f>VLOOKUP(L190,CódigosRetorno!$A$2:$B$1784,2,FALSE)</f>
        <v>El dato ingresado en el monto total de impuestos por línea no cumple con el formato establecido</v>
      </c>
      <c r="N190" s="558" t="s">
        <v>169</v>
      </c>
    </row>
    <row r="191" spans="1:14" ht="48" x14ac:dyDescent="0.35">
      <c r="A191" s="288"/>
      <c r="B191" s="1495"/>
      <c r="C191" s="1543"/>
      <c r="D191" s="1520"/>
      <c r="E191" s="1520"/>
      <c r="F191" s="1515"/>
      <c r="G191" s="1515"/>
      <c r="H191" s="1532"/>
      <c r="I191" s="1495"/>
      <c r="J191" s="811" t="s">
        <v>5772</v>
      </c>
      <c r="K191" s="1357" t="s">
        <v>1071</v>
      </c>
      <c r="L191" s="1362" t="s">
        <v>4875</v>
      </c>
      <c r="M191" s="811" t="str">
        <f>VLOOKUP(L191,CódigosRetorno!$A$2:$B$1784,2,FALSE)</f>
        <v>El importe total de impuestos por línea no coincide con la sumatoria de los impuestos por línea.</v>
      </c>
      <c r="N191" s="558" t="s">
        <v>169</v>
      </c>
    </row>
    <row r="192" spans="1:14" x14ac:dyDescent="0.35">
      <c r="A192" s="288"/>
      <c r="B192" s="1495"/>
      <c r="C192" s="1543"/>
      <c r="D192" s="1520"/>
      <c r="E192" s="1520"/>
      <c r="F192" s="1515"/>
      <c r="G192" s="1515"/>
      <c r="H192" s="1528"/>
      <c r="I192" s="1495"/>
      <c r="J192" s="675" t="s">
        <v>6069</v>
      </c>
      <c r="K192" s="1357" t="s">
        <v>177</v>
      </c>
      <c r="L192" s="693" t="s">
        <v>3705</v>
      </c>
      <c r="M192" s="811" t="str">
        <f>VLOOKUP(L192,CódigosRetorno!$A$2:$B$1784,2,FALSE)</f>
        <v>El tag cac:TaxTotal no debe repetirse a nivel de Item</v>
      </c>
      <c r="N192" s="80" t="s">
        <v>169</v>
      </c>
    </row>
    <row r="193" spans="1:14" ht="24" x14ac:dyDescent="0.35">
      <c r="A193" s="288"/>
      <c r="B193" s="1495"/>
      <c r="C193" s="1543"/>
      <c r="D193" s="1520"/>
      <c r="E193" s="1520"/>
      <c r="F193" s="542" t="s">
        <v>13</v>
      </c>
      <c r="G193" s="545" t="s">
        <v>5580</v>
      </c>
      <c r="H193" s="561" t="s">
        <v>3906</v>
      </c>
      <c r="I193" s="539">
        <v>1</v>
      </c>
      <c r="J193" s="544" t="s">
        <v>4689</v>
      </c>
      <c r="K193" s="550" t="s">
        <v>177</v>
      </c>
      <c r="L193" s="555" t="s">
        <v>694</v>
      </c>
      <c r="M193" s="543" t="str">
        <f>VLOOKUP(L193,CódigosRetorno!$A$2:$B$1784,2,FALSE)</f>
        <v>La moneda debe ser la misma en todo el documento. Salvo las percepciones que sólo son en moneda nacional</v>
      </c>
      <c r="N193" s="542" t="s">
        <v>4493</v>
      </c>
    </row>
    <row r="194" spans="1:14" ht="36" x14ac:dyDescent="0.35">
      <c r="A194" s="288"/>
      <c r="B194" s="1495">
        <f>B189+1</f>
        <v>35</v>
      </c>
      <c r="C194" s="1543" t="s">
        <v>5566</v>
      </c>
      <c r="D194" s="1520" t="s">
        <v>15</v>
      </c>
      <c r="E194" s="1520" t="s">
        <v>4</v>
      </c>
      <c r="F194" s="1497" t="s">
        <v>12</v>
      </c>
      <c r="G194" s="1509" t="s">
        <v>16</v>
      </c>
      <c r="H194" s="1527" t="s">
        <v>5835</v>
      </c>
      <c r="I194" s="1497" t="s">
        <v>3865</v>
      </c>
      <c r="J194" s="543" t="s">
        <v>4996</v>
      </c>
      <c r="K194" s="1355" t="s">
        <v>177</v>
      </c>
      <c r="L194" s="1325" t="s">
        <v>3715</v>
      </c>
      <c r="M194" s="543" t="str">
        <f>VLOOKUP(L194,CódigosRetorno!$A$2:$B$1784,2,FALSE)</f>
        <v>El dato ingresado en TaxableAmount de la linea no cumple con el formato establecido</v>
      </c>
      <c r="N194" s="542" t="s">
        <v>169</v>
      </c>
    </row>
    <row r="195" spans="1:14" ht="72" x14ac:dyDescent="0.35">
      <c r="A195" s="288"/>
      <c r="B195" s="1495"/>
      <c r="C195" s="1543"/>
      <c r="D195" s="1520"/>
      <c r="E195" s="1520"/>
      <c r="F195" s="1515"/>
      <c r="G195" s="1510"/>
      <c r="H195" s="1532"/>
      <c r="I195" s="1515"/>
      <c r="J195" s="543" t="s">
        <v>6370</v>
      </c>
      <c r="K195" s="1357" t="s">
        <v>1071</v>
      </c>
      <c r="L195" s="443" t="s">
        <v>4876</v>
      </c>
      <c r="M195" s="543" t="str">
        <f>VLOOKUP(L195,CódigosRetorno!$A$2:$B$1784,2,FALSE)</f>
        <v>La base imponible a nivel de línea difiere de la información consignada en el comprobante</v>
      </c>
      <c r="N195" s="542" t="s">
        <v>169</v>
      </c>
    </row>
    <row r="196" spans="1:14" ht="48" x14ac:dyDescent="0.35">
      <c r="A196" s="288"/>
      <c r="B196" s="1495"/>
      <c r="C196" s="1543"/>
      <c r="D196" s="1520"/>
      <c r="E196" s="1520"/>
      <c r="F196" s="1498"/>
      <c r="G196" s="1511"/>
      <c r="H196" s="1528"/>
      <c r="I196" s="1498"/>
      <c r="J196" s="1186" t="s">
        <v>6371</v>
      </c>
      <c r="K196" s="1445" t="s">
        <v>1071</v>
      </c>
      <c r="L196" s="443" t="s">
        <v>4876</v>
      </c>
      <c r="M196" s="543" t="str">
        <f>VLOOKUP(L196,CódigosRetorno!$A$2:$B$1784,2,FALSE)</f>
        <v>La base imponible a nivel de línea difiere de la información consignada en el comprobante</v>
      </c>
      <c r="N196" s="542" t="s">
        <v>169</v>
      </c>
    </row>
    <row r="197" spans="1:14" ht="24" x14ac:dyDescent="0.35">
      <c r="A197" s="288"/>
      <c r="B197" s="1495"/>
      <c r="C197" s="1543"/>
      <c r="D197" s="1520"/>
      <c r="E197" s="1520"/>
      <c r="F197" s="542" t="s">
        <v>13</v>
      </c>
      <c r="G197" s="545" t="s">
        <v>5580</v>
      </c>
      <c r="H197" s="561" t="s">
        <v>3970</v>
      </c>
      <c r="I197" s="542">
        <v>1</v>
      </c>
      <c r="J197" s="543" t="s">
        <v>4689</v>
      </c>
      <c r="K197" s="1355" t="s">
        <v>177</v>
      </c>
      <c r="L197" s="1356" t="s">
        <v>694</v>
      </c>
      <c r="M197" s="543" t="str">
        <f>VLOOKUP(L197,CódigosRetorno!$A$2:$B$1784,2,FALSE)</f>
        <v>La moneda debe ser la misma en todo el documento. Salvo las percepciones que sólo son en moneda nacional</v>
      </c>
      <c r="N197" s="920" t="s">
        <v>4493</v>
      </c>
    </row>
    <row r="198" spans="1:14" ht="24" x14ac:dyDescent="0.35">
      <c r="A198" s="288"/>
      <c r="B198" s="1495"/>
      <c r="C198" s="1543"/>
      <c r="D198" s="1520"/>
      <c r="E198" s="1520"/>
      <c r="F198" s="1495" t="s">
        <v>12</v>
      </c>
      <c r="G198" s="1520" t="s">
        <v>16</v>
      </c>
      <c r="H198" s="1543" t="s">
        <v>5836</v>
      </c>
      <c r="I198" s="1495">
        <v>1</v>
      </c>
      <c r="J198" s="543" t="s">
        <v>4997</v>
      </c>
      <c r="K198" s="1356" t="s">
        <v>177</v>
      </c>
      <c r="L198" s="1358" t="s">
        <v>2294</v>
      </c>
      <c r="M198" s="543" t="str">
        <f>VLOOKUP(L198,CódigosRetorno!$A$2:$B$1784,2,FALSE)</f>
        <v>El dato ingresado en TaxAmount de la linea no cumple con el formato establecido</v>
      </c>
      <c r="N198" s="542" t="s">
        <v>169</v>
      </c>
    </row>
    <row r="199" spans="1:14" ht="36" x14ac:dyDescent="0.35">
      <c r="A199" s="288"/>
      <c r="B199" s="1495"/>
      <c r="C199" s="1543"/>
      <c r="D199" s="1520"/>
      <c r="E199" s="1520"/>
      <c r="F199" s="1495"/>
      <c r="G199" s="1520"/>
      <c r="H199" s="1543"/>
      <c r="I199" s="1495"/>
      <c r="J199" s="543" t="s">
        <v>4702</v>
      </c>
      <c r="K199" s="1356" t="s">
        <v>177</v>
      </c>
      <c r="L199" s="1358" t="s">
        <v>4246</v>
      </c>
      <c r="M199" s="543" t="str">
        <f>VLOOKUP(L199,CódigosRetorno!$A$2:$B$1784,2,FALSE)</f>
        <v>El monto de afectacion de IGV por linea debe ser igual a 0.00 para Exoneradas, Inafectas, Exportación, Gratuitas de exoneradas o Gratuitas de inafectas.</v>
      </c>
      <c r="N199" s="558" t="s">
        <v>169</v>
      </c>
    </row>
    <row r="200" spans="1:14" ht="48" x14ac:dyDescent="0.35">
      <c r="A200" s="288"/>
      <c r="B200" s="1495"/>
      <c r="C200" s="1543"/>
      <c r="D200" s="1520"/>
      <c r="E200" s="1520"/>
      <c r="F200" s="1495"/>
      <c r="G200" s="1520"/>
      <c r="H200" s="1543"/>
      <c r="I200" s="1495"/>
      <c r="J200" s="811" t="s">
        <v>6230</v>
      </c>
      <c r="K200" s="1362" t="s">
        <v>177</v>
      </c>
      <c r="L200" s="443" t="s">
        <v>4251</v>
      </c>
      <c r="M200" s="543" t="str">
        <f>VLOOKUP(L200,CódigosRetorno!$A$2:$B$1784,2,FALSE)</f>
        <v>El monto de afectación de IGV por linea debe ser diferente a 0.00.</v>
      </c>
      <c r="N200" s="558" t="s">
        <v>169</v>
      </c>
    </row>
    <row r="201" spans="1:14" ht="48" x14ac:dyDescent="0.35">
      <c r="A201" s="288"/>
      <c r="B201" s="1495"/>
      <c r="C201" s="1543"/>
      <c r="D201" s="1520"/>
      <c r="E201" s="1520"/>
      <c r="F201" s="1495"/>
      <c r="G201" s="1520"/>
      <c r="H201" s="1543"/>
      <c r="I201" s="1495"/>
      <c r="J201" s="543" t="s">
        <v>5709</v>
      </c>
      <c r="K201" s="1356" t="s">
        <v>177</v>
      </c>
      <c r="L201" s="1358" t="s">
        <v>4246</v>
      </c>
      <c r="M201" s="543" t="str">
        <f>VLOOKUP(L201,CódigosRetorno!$A$2:$B$1784,2,FALSE)</f>
        <v>El monto de afectacion de IGV por linea debe ser igual a 0.00 para Exoneradas, Inafectas, Exportación, Gratuitas de exoneradas o Gratuitas de inafectas.</v>
      </c>
      <c r="N201" s="558" t="s">
        <v>169</v>
      </c>
    </row>
    <row r="202" spans="1:14" ht="48" x14ac:dyDescent="0.35">
      <c r="A202" s="288"/>
      <c r="B202" s="1495"/>
      <c r="C202" s="1543"/>
      <c r="D202" s="1520"/>
      <c r="E202" s="1520"/>
      <c r="F202" s="1495"/>
      <c r="G202" s="1520"/>
      <c r="H202" s="1543"/>
      <c r="I202" s="1495"/>
      <c r="J202" s="811" t="s">
        <v>6229</v>
      </c>
      <c r="K202" s="1362" t="s">
        <v>177</v>
      </c>
      <c r="L202" s="443" t="s">
        <v>4251</v>
      </c>
      <c r="M202" s="543" t="str">
        <f>VLOOKUP(L202,CódigosRetorno!$A$2:$B$1784,2,FALSE)</f>
        <v>El monto de afectación de IGV por linea debe ser diferente a 0.00.</v>
      </c>
      <c r="N202" s="558" t="s">
        <v>169</v>
      </c>
    </row>
    <row r="203" spans="1:14" ht="48" x14ac:dyDescent="0.35">
      <c r="A203" s="288"/>
      <c r="B203" s="1495"/>
      <c r="C203" s="1543"/>
      <c r="D203" s="1520"/>
      <c r="E203" s="1520"/>
      <c r="F203" s="1495"/>
      <c r="G203" s="1520"/>
      <c r="H203" s="1543"/>
      <c r="I203" s="1495"/>
      <c r="J203" s="543" t="s">
        <v>5837</v>
      </c>
      <c r="K203" s="1356" t="s">
        <v>177</v>
      </c>
      <c r="L203" s="1358" t="s">
        <v>4228</v>
      </c>
      <c r="M203" s="543" t="str">
        <f>VLOOKUP(L203,CódigosRetorno!$A$2:$B$1784,2,FALSE)</f>
        <v>El producto del factor y monto base de la afectación del IGV/IVAP no corresponde al monto de afectacion de linea.</v>
      </c>
      <c r="N203" s="542" t="s">
        <v>169</v>
      </c>
    </row>
    <row r="204" spans="1:14" ht="24" x14ac:dyDescent="0.35">
      <c r="A204" s="288"/>
      <c r="B204" s="1495"/>
      <c r="C204" s="1543"/>
      <c r="D204" s="1520"/>
      <c r="E204" s="1520"/>
      <c r="F204" s="542" t="s">
        <v>13</v>
      </c>
      <c r="G204" s="545" t="s">
        <v>5580</v>
      </c>
      <c r="H204" s="561" t="s">
        <v>3906</v>
      </c>
      <c r="I204" s="542">
        <v>1</v>
      </c>
      <c r="J204" s="543" t="s">
        <v>4689</v>
      </c>
      <c r="K204" s="1355" t="s">
        <v>177</v>
      </c>
      <c r="L204" s="1356" t="s">
        <v>694</v>
      </c>
      <c r="M204" s="543" t="str">
        <f>VLOOKUP(L204,CódigosRetorno!$A$2:$B$1784,2,FALSE)</f>
        <v>La moneda debe ser la misma en todo el documento. Salvo las percepciones que sólo son en moneda nacional</v>
      </c>
      <c r="N204" s="920" t="s">
        <v>4493</v>
      </c>
    </row>
    <row r="205" spans="1:14" ht="24" x14ac:dyDescent="0.35">
      <c r="A205" s="288"/>
      <c r="B205" s="1495"/>
      <c r="C205" s="1543"/>
      <c r="D205" s="1520"/>
      <c r="E205" s="1520"/>
      <c r="F205" s="1495" t="s">
        <v>3907</v>
      </c>
      <c r="G205" s="1495" t="s">
        <v>3908</v>
      </c>
      <c r="H205" s="1543" t="s">
        <v>3971</v>
      </c>
      <c r="I205" s="1495" t="s">
        <v>3865</v>
      </c>
      <c r="J205" s="812" t="s">
        <v>6101</v>
      </c>
      <c r="K205" s="1362" t="s">
        <v>177</v>
      </c>
      <c r="L205" s="443" t="s">
        <v>3651</v>
      </c>
      <c r="M205" s="543" t="str">
        <f>VLOOKUP(L205,CódigosRetorno!$A$2:$B$1784,2,FALSE)</f>
        <v>El XML no contiene el tag de la tasa del tributo de la línea</v>
      </c>
      <c r="N205" s="558" t="s">
        <v>169</v>
      </c>
    </row>
    <row r="206" spans="1:14" ht="36" x14ac:dyDescent="0.35">
      <c r="A206" s="288"/>
      <c r="B206" s="1495"/>
      <c r="C206" s="1543"/>
      <c r="D206" s="1520"/>
      <c r="E206" s="1520"/>
      <c r="F206" s="1495"/>
      <c r="G206" s="1495"/>
      <c r="H206" s="1543"/>
      <c r="I206" s="1495"/>
      <c r="J206" s="811" t="s">
        <v>4986</v>
      </c>
      <c r="K206" s="1362" t="s">
        <v>177</v>
      </c>
      <c r="L206" s="443" t="s">
        <v>4227</v>
      </c>
      <c r="M206" s="543" t="str">
        <f>VLOOKUP(L206,CódigosRetorno!$A$2:$B$1784,2,FALSE)</f>
        <v>El dato ingresado como factor de afectacion por linea no cumple con el formato establecido.</v>
      </c>
      <c r="N206" s="558" t="s">
        <v>169</v>
      </c>
    </row>
    <row r="207" spans="1:14" ht="48" x14ac:dyDescent="0.35">
      <c r="A207" s="288"/>
      <c r="B207" s="1495"/>
      <c r="C207" s="1543"/>
      <c r="D207" s="1520"/>
      <c r="E207" s="1520"/>
      <c r="F207" s="1495"/>
      <c r="G207" s="1495"/>
      <c r="H207" s="1543"/>
      <c r="I207" s="1495"/>
      <c r="J207" s="543" t="s">
        <v>5704</v>
      </c>
      <c r="K207" s="1321" t="s">
        <v>177</v>
      </c>
      <c r="L207" s="1325" t="s">
        <v>3652</v>
      </c>
      <c r="M207" s="543" t="str">
        <f>VLOOKUP(L207,CódigosRetorno!$A$2:$B$1784,2,FALSE)</f>
        <v>El factor de afectación de IGV por linea debe ser diferente a 0.00.</v>
      </c>
      <c r="N207" s="558" t="s">
        <v>169</v>
      </c>
    </row>
    <row r="208" spans="1:14" ht="48" x14ac:dyDescent="0.35">
      <c r="A208" s="288"/>
      <c r="B208" s="1495"/>
      <c r="C208" s="1543"/>
      <c r="D208" s="1520"/>
      <c r="E208" s="1520"/>
      <c r="F208" s="1495"/>
      <c r="G208" s="1495"/>
      <c r="H208" s="1543"/>
      <c r="I208" s="1495"/>
      <c r="J208" s="543" t="s">
        <v>5080</v>
      </c>
      <c r="K208" s="1356" t="s">
        <v>177</v>
      </c>
      <c r="L208" s="1358" t="s">
        <v>3652</v>
      </c>
      <c r="M208" s="543" t="str">
        <f>VLOOKUP(L208,CódigosRetorno!$A$2:$B$1784,2,FALSE)</f>
        <v>El factor de afectación de IGV por linea debe ser diferente a 0.00.</v>
      </c>
      <c r="N208" s="558" t="s">
        <v>169</v>
      </c>
    </row>
    <row r="209" spans="1:14" ht="36" x14ac:dyDescent="0.35">
      <c r="A209" s="288"/>
      <c r="B209" s="1495"/>
      <c r="C209" s="1543"/>
      <c r="D209" s="1520"/>
      <c r="E209" s="1520"/>
      <c r="F209" s="1495"/>
      <c r="G209" s="1520" t="s">
        <v>5589</v>
      </c>
      <c r="H209" s="1489" t="s">
        <v>4540</v>
      </c>
      <c r="I209" s="1495">
        <v>1</v>
      </c>
      <c r="J209" s="543" t="s">
        <v>4858</v>
      </c>
      <c r="K209" s="1321" t="s">
        <v>177</v>
      </c>
      <c r="L209" s="1325" t="s">
        <v>1943</v>
      </c>
      <c r="M209" s="543" t="str">
        <f>VLOOKUP(L209,CódigosRetorno!$A$2:$B$1784,2,FALSE)</f>
        <v>El XML no contiene el tag cbc:TaxExemptionReasonCode de Afectacion al IGV</v>
      </c>
      <c r="N209" s="542" t="s">
        <v>169</v>
      </c>
    </row>
    <row r="210" spans="1:14" ht="24" x14ac:dyDescent="0.35">
      <c r="A210" s="288"/>
      <c r="B210" s="1495"/>
      <c r="C210" s="1543"/>
      <c r="D210" s="1520"/>
      <c r="E210" s="1520"/>
      <c r="F210" s="1495"/>
      <c r="G210" s="1520"/>
      <c r="H210" s="1489"/>
      <c r="I210" s="1495"/>
      <c r="J210" s="543" t="s">
        <v>4711</v>
      </c>
      <c r="K210" s="1356" t="s">
        <v>177</v>
      </c>
      <c r="L210" s="1358" t="s">
        <v>3540</v>
      </c>
      <c r="M210" s="543" t="str">
        <f>VLOOKUP(L210,CódigosRetorno!$A$2:$B$1784,2,FALSE)</f>
        <v>Afectación de IGV no corresponde al código de tributo de la linea.</v>
      </c>
      <c r="N210" s="542" t="s">
        <v>169</v>
      </c>
    </row>
    <row r="211" spans="1:14" ht="48" x14ac:dyDescent="0.35">
      <c r="A211" s="288"/>
      <c r="B211" s="1495"/>
      <c r="C211" s="1543"/>
      <c r="D211" s="1520"/>
      <c r="E211" s="1520"/>
      <c r="F211" s="1495"/>
      <c r="G211" s="1520"/>
      <c r="H211" s="1489"/>
      <c r="I211" s="1495"/>
      <c r="J211" s="543" t="s">
        <v>4859</v>
      </c>
      <c r="K211" s="1321" t="s">
        <v>177</v>
      </c>
      <c r="L211" s="1325" t="s">
        <v>2286</v>
      </c>
      <c r="M211" s="543" t="str">
        <f>VLOOKUP(L211,CódigosRetorno!$A$2:$B$1784,2,FALSE)</f>
        <v>El tipo de afectacion del IGV es incorrecto</v>
      </c>
      <c r="N211" s="542" t="s">
        <v>4608</v>
      </c>
    </row>
    <row r="212" spans="1:14" ht="36" x14ac:dyDescent="0.35">
      <c r="A212" s="288"/>
      <c r="B212" s="1495"/>
      <c r="C212" s="1543"/>
      <c r="D212" s="1520"/>
      <c r="E212" s="1520"/>
      <c r="F212" s="1495"/>
      <c r="G212" s="1520"/>
      <c r="H212" s="1489"/>
      <c r="I212" s="1495"/>
      <c r="J212" s="543" t="s">
        <v>4712</v>
      </c>
      <c r="K212" s="1356" t="s">
        <v>177</v>
      </c>
      <c r="L212" s="1358" t="s">
        <v>1666</v>
      </c>
      <c r="M212" s="543" t="str">
        <f>VLOOKUP(L212,CódigosRetorno!$A$2:$B$1784,2,FALSE)</f>
        <v>Operaciones de exportacion, deben consignar Tipo Afectacion igual a 40</v>
      </c>
      <c r="N212" s="542" t="s">
        <v>169</v>
      </c>
    </row>
    <row r="213" spans="1:14" ht="36" x14ac:dyDescent="0.35">
      <c r="A213" s="288"/>
      <c r="B213" s="1495"/>
      <c r="C213" s="1543"/>
      <c r="D213" s="1520"/>
      <c r="E213" s="1520"/>
      <c r="F213" s="1495"/>
      <c r="G213" s="1520"/>
      <c r="H213" s="1489"/>
      <c r="I213" s="1495"/>
      <c r="J213" s="543" t="s">
        <v>5005</v>
      </c>
      <c r="K213" s="550" t="s">
        <v>177</v>
      </c>
      <c r="L213" s="555" t="s">
        <v>1664</v>
      </c>
      <c r="M213" s="543" t="str">
        <f>VLOOKUP(L213,CódigosRetorno!$A$2:$B$1784,2,FALSE)</f>
        <v>Comprobante operacion sujeta IVAP solo debe tener ítems con código de afectación del IGV igual a 17</v>
      </c>
      <c r="N213" s="542" t="s">
        <v>169</v>
      </c>
    </row>
    <row r="214" spans="1:14" ht="24" x14ac:dyDescent="0.35">
      <c r="A214" s="288"/>
      <c r="B214" s="1495"/>
      <c r="C214" s="1543"/>
      <c r="D214" s="1520"/>
      <c r="E214" s="1520" t="s">
        <v>9</v>
      </c>
      <c r="F214" s="1495"/>
      <c r="G214" s="558" t="s">
        <v>3863</v>
      </c>
      <c r="H214" s="561" t="s">
        <v>3864</v>
      </c>
      <c r="I214" s="542" t="s">
        <v>3865</v>
      </c>
      <c r="J214" s="543" t="s">
        <v>4201</v>
      </c>
      <c r="K214" s="1356" t="s">
        <v>1071</v>
      </c>
      <c r="L214" s="1358" t="s">
        <v>4189</v>
      </c>
      <c r="M214" s="543" t="str">
        <f>VLOOKUP(L214,CódigosRetorno!$A$2:$B$1784,2,FALSE)</f>
        <v>El dato ingresado como atributo @listAgencyName es incorrecto.</v>
      </c>
      <c r="N214" s="558" t="s">
        <v>169</v>
      </c>
    </row>
    <row r="215" spans="1:14" ht="24" x14ac:dyDescent="0.35">
      <c r="A215" s="288"/>
      <c r="B215" s="1495"/>
      <c r="C215" s="1543"/>
      <c r="D215" s="1520"/>
      <c r="E215" s="1520"/>
      <c r="F215" s="1495"/>
      <c r="G215" s="558" t="s">
        <v>3972</v>
      </c>
      <c r="H215" s="561" t="s">
        <v>3867</v>
      </c>
      <c r="I215" s="542" t="s">
        <v>3865</v>
      </c>
      <c r="J215" s="543" t="s">
        <v>6132</v>
      </c>
      <c r="K215" s="1320" t="s">
        <v>1071</v>
      </c>
      <c r="L215" s="1321" t="s">
        <v>4190</v>
      </c>
      <c r="M215" s="543" t="str">
        <f>VLOOKUP(L215,CódigosRetorno!$A$2:$B$1784,2,FALSE)</f>
        <v>El dato ingresado como atributo @listName es incorrecto.</v>
      </c>
      <c r="N215" s="558" t="s">
        <v>169</v>
      </c>
    </row>
    <row r="216" spans="1:14" ht="36" x14ac:dyDescent="0.35">
      <c r="A216" s="288"/>
      <c r="B216" s="1495"/>
      <c r="C216" s="1543"/>
      <c r="D216" s="1520"/>
      <c r="E216" s="1520"/>
      <c r="F216" s="1495"/>
      <c r="G216" s="542" t="s">
        <v>3973</v>
      </c>
      <c r="H216" s="561" t="s">
        <v>3869</v>
      </c>
      <c r="I216" s="542" t="s">
        <v>3865</v>
      </c>
      <c r="J216" s="543" t="s">
        <v>6133</v>
      </c>
      <c r="K216" s="1356" t="s">
        <v>1071</v>
      </c>
      <c r="L216" s="1358" t="s">
        <v>4191</v>
      </c>
      <c r="M216" s="543" t="str">
        <f>VLOOKUP(L216,CódigosRetorno!$A$2:$B$1784,2,FALSE)</f>
        <v>El dato ingresado como atributo @listURI es incorrecto.</v>
      </c>
      <c r="N216" s="558" t="s">
        <v>169</v>
      </c>
    </row>
    <row r="217" spans="1:14" ht="24" x14ac:dyDescent="0.35">
      <c r="A217" s="288"/>
      <c r="B217" s="1495"/>
      <c r="C217" s="1543"/>
      <c r="D217" s="1520"/>
      <c r="E217" s="1520" t="s">
        <v>4</v>
      </c>
      <c r="F217" s="1495" t="s">
        <v>43</v>
      </c>
      <c r="G217" s="1520" t="s">
        <v>5590</v>
      </c>
      <c r="H217" s="1489" t="s">
        <v>4684</v>
      </c>
      <c r="I217" s="1495">
        <v>1</v>
      </c>
      <c r="J217" s="543" t="s">
        <v>2837</v>
      </c>
      <c r="K217" s="1356" t="s">
        <v>177</v>
      </c>
      <c r="L217" s="1358" t="s">
        <v>2290</v>
      </c>
      <c r="M217" s="543" t="str">
        <f>VLOOKUP(L217,CódigosRetorno!$A$2:$B$1784,2,FALSE)</f>
        <v>El XML no contiene el tag cac:TaxCategory/cac:TaxScheme/cbc:ID del Item</v>
      </c>
      <c r="N217" s="542" t="s">
        <v>169</v>
      </c>
    </row>
    <row r="218" spans="1:14" ht="24" x14ac:dyDescent="0.35">
      <c r="A218" s="288"/>
      <c r="B218" s="1495"/>
      <c r="C218" s="1543"/>
      <c r="D218" s="1520"/>
      <c r="E218" s="1520"/>
      <c r="F218" s="1495"/>
      <c r="G218" s="1520"/>
      <c r="H218" s="1489"/>
      <c r="I218" s="1495"/>
      <c r="J218" s="543" t="s">
        <v>2872</v>
      </c>
      <c r="K218" s="550" t="s">
        <v>177</v>
      </c>
      <c r="L218" s="555" t="s">
        <v>2291</v>
      </c>
      <c r="M218" s="543" t="str">
        <f>VLOOKUP(L218,CódigosRetorno!$A$2:$B$1784,2,FALSE)</f>
        <v>El codigo del tributo es invalido</v>
      </c>
      <c r="N218" s="542" t="s">
        <v>4609</v>
      </c>
    </row>
    <row r="219" spans="1:14" ht="24" x14ac:dyDescent="0.35">
      <c r="A219" s="288"/>
      <c r="B219" s="1495"/>
      <c r="C219" s="1543"/>
      <c r="D219" s="1520"/>
      <c r="E219" s="1520"/>
      <c r="F219" s="1495"/>
      <c r="G219" s="1520"/>
      <c r="H219" s="1489"/>
      <c r="I219" s="1495"/>
      <c r="J219" s="821" t="s">
        <v>6070</v>
      </c>
      <c r="K219" s="1362" t="s">
        <v>177</v>
      </c>
      <c r="L219" s="443" t="s">
        <v>3770</v>
      </c>
      <c r="M219" s="543" t="str">
        <f>VLOOKUP(L219,CódigosRetorno!$A$2:$B$1784,2,FALSE)</f>
        <v>El código de tributo no debe repetirse a nivel de item</v>
      </c>
      <c r="N219" s="558" t="s">
        <v>169</v>
      </c>
    </row>
    <row r="220" spans="1:14" ht="60" x14ac:dyDescent="0.35">
      <c r="A220" s="288"/>
      <c r="B220" s="1495"/>
      <c r="C220" s="1543"/>
      <c r="D220" s="1520"/>
      <c r="E220" s="1520"/>
      <c r="F220" s="1495"/>
      <c r="G220" s="1520"/>
      <c r="H220" s="1489"/>
      <c r="I220" s="1495"/>
      <c r="J220" s="642" t="s">
        <v>7955</v>
      </c>
      <c r="K220" s="1380" t="s">
        <v>177</v>
      </c>
      <c r="L220" s="443" t="s">
        <v>4234</v>
      </c>
      <c r="M220" s="543" t="str">
        <f>VLOOKUP(L220,CódigosRetorno!$A$2:$B$1784,2,FALSE)</f>
        <v>El XML debe contener al menos un tributo por linea de afectacion por IGV</v>
      </c>
      <c r="N220" s="558" t="s">
        <v>169</v>
      </c>
    </row>
    <row r="221" spans="1:14" s="910" customFormat="1" ht="108" x14ac:dyDescent="0.35">
      <c r="A221" s="288"/>
      <c r="B221" s="1495"/>
      <c r="C221" s="1543"/>
      <c r="D221" s="1520"/>
      <c r="E221" s="1520"/>
      <c r="F221" s="1495"/>
      <c r="G221" s="1520"/>
      <c r="H221" s="1489"/>
      <c r="I221" s="1495"/>
      <c r="J221" s="1169" t="s">
        <v>4842</v>
      </c>
      <c r="K221" s="1356" t="s">
        <v>177</v>
      </c>
      <c r="L221" s="1358" t="s">
        <v>4829</v>
      </c>
      <c r="M221" s="1172" t="str">
        <f>VLOOKUP(L221,CódigosRetorno!$A$2:$B$1784,2,FALSE)</f>
        <v>La combinación de tributos no es permitida</v>
      </c>
      <c r="N221" s="1184" t="s">
        <v>169</v>
      </c>
    </row>
    <row r="222" spans="1:14" ht="24" x14ac:dyDescent="0.35">
      <c r="A222" s="288"/>
      <c r="B222" s="1495"/>
      <c r="C222" s="1543"/>
      <c r="D222" s="1520"/>
      <c r="E222" s="1520" t="s">
        <v>9</v>
      </c>
      <c r="F222" s="1495"/>
      <c r="G222" s="542" t="s">
        <v>3910</v>
      </c>
      <c r="H222" s="543" t="s">
        <v>3879</v>
      </c>
      <c r="I222" s="542" t="s">
        <v>3865</v>
      </c>
      <c r="J222" s="543" t="s">
        <v>6134</v>
      </c>
      <c r="K222" s="1355" t="s">
        <v>1071</v>
      </c>
      <c r="L222" s="1356" t="s">
        <v>4194</v>
      </c>
      <c r="M222" s="543" t="str">
        <f>VLOOKUP(L222,CódigosRetorno!$A$2:$B$1784,2,FALSE)</f>
        <v>El dato ingresado como atributo @schemeName es incorrecto.</v>
      </c>
      <c r="N222" s="558" t="s">
        <v>169</v>
      </c>
    </row>
    <row r="223" spans="1:14" ht="24" x14ac:dyDescent="0.35">
      <c r="A223" s="288"/>
      <c r="B223" s="1495"/>
      <c r="C223" s="1543"/>
      <c r="D223" s="1520"/>
      <c r="E223" s="1520"/>
      <c r="F223" s="1495"/>
      <c r="G223" s="542" t="s">
        <v>3863</v>
      </c>
      <c r="H223" s="543" t="s">
        <v>3880</v>
      </c>
      <c r="I223" s="542" t="s">
        <v>3865</v>
      </c>
      <c r="J223" s="543" t="s">
        <v>4201</v>
      </c>
      <c r="K223" s="1355" t="s">
        <v>1071</v>
      </c>
      <c r="L223" s="1356" t="s">
        <v>4195</v>
      </c>
      <c r="M223" s="543" t="str">
        <f>VLOOKUP(L223,CódigosRetorno!$A$2:$B$1784,2,FALSE)</f>
        <v>El dato ingresado como atributo @schemeAgencyName es incorrecto.</v>
      </c>
      <c r="N223" s="558" t="s">
        <v>169</v>
      </c>
    </row>
    <row r="224" spans="1:14" ht="36" x14ac:dyDescent="0.35">
      <c r="A224" s="288"/>
      <c r="B224" s="1495"/>
      <c r="C224" s="1543"/>
      <c r="D224" s="1520"/>
      <c r="E224" s="1520"/>
      <c r="F224" s="1495"/>
      <c r="G224" s="558" t="s">
        <v>4510</v>
      </c>
      <c r="H224" s="561" t="s">
        <v>3882</v>
      </c>
      <c r="I224" s="542" t="s">
        <v>3865</v>
      </c>
      <c r="J224" s="543" t="s">
        <v>6135</v>
      </c>
      <c r="K224" s="1356" t="s">
        <v>1071</v>
      </c>
      <c r="L224" s="1358" t="s">
        <v>4196</v>
      </c>
      <c r="M224" s="543" t="str">
        <f>VLOOKUP(L224,CódigosRetorno!$A$2:$B$1784,2,FALSE)</f>
        <v>El dato ingresado como atributo @schemeURI es incorrecto.</v>
      </c>
      <c r="N224" s="558" t="s">
        <v>169</v>
      </c>
    </row>
    <row r="225" spans="1:14" ht="24" x14ac:dyDescent="0.35">
      <c r="A225" s="288"/>
      <c r="B225" s="1495"/>
      <c r="C225" s="1543"/>
      <c r="D225" s="1520"/>
      <c r="E225" s="1520" t="s">
        <v>4</v>
      </c>
      <c r="F225" s="1495" t="s">
        <v>45</v>
      </c>
      <c r="G225" s="1520" t="s">
        <v>5590</v>
      </c>
      <c r="H225" s="1489" t="s">
        <v>3912</v>
      </c>
      <c r="I225" s="1495">
        <v>1</v>
      </c>
      <c r="J225" s="543" t="s">
        <v>2837</v>
      </c>
      <c r="K225" s="550" t="s">
        <v>177</v>
      </c>
      <c r="L225" s="555" t="s">
        <v>3657</v>
      </c>
      <c r="M225" s="543" t="str">
        <f>VLOOKUP(L225,CódigosRetorno!$A$2:$B$1784,2,FALSE)</f>
        <v>El XML no contiene el tag o no existe información del nombre de tributo de la línea</v>
      </c>
      <c r="N225" s="542" t="s">
        <v>169</v>
      </c>
    </row>
    <row r="226" spans="1:14" ht="24" x14ac:dyDescent="0.35">
      <c r="A226" s="288"/>
      <c r="B226" s="1495"/>
      <c r="C226" s="1543"/>
      <c r="D226" s="1520"/>
      <c r="E226" s="1520"/>
      <c r="F226" s="1495"/>
      <c r="G226" s="1520"/>
      <c r="H226" s="1489"/>
      <c r="I226" s="1495"/>
      <c r="J226" s="544" t="s">
        <v>4819</v>
      </c>
      <c r="K226" s="1356" t="s">
        <v>177</v>
      </c>
      <c r="L226" s="1358" t="s">
        <v>3542</v>
      </c>
      <c r="M226" s="543" t="str">
        <f>VLOOKUP(L226,CódigosRetorno!$A$2:$B$1784,2,FALSE)</f>
        <v>Nombre de tributo no corresponde al código de tributo de la linea.</v>
      </c>
      <c r="N226" s="542" t="s">
        <v>4609</v>
      </c>
    </row>
    <row r="227" spans="1:14" ht="36" x14ac:dyDescent="0.35">
      <c r="A227" s="288"/>
      <c r="B227" s="1495"/>
      <c r="C227" s="1543"/>
      <c r="D227" s="1520"/>
      <c r="E227" s="1520"/>
      <c r="F227" s="542" t="s">
        <v>13</v>
      </c>
      <c r="G227" s="545" t="s">
        <v>5590</v>
      </c>
      <c r="H227" s="544" t="s">
        <v>3976</v>
      </c>
      <c r="I227" s="542">
        <v>1</v>
      </c>
      <c r="J227" s="544" t="s">
        <v>4817</v>
      </c>
      <c r="K227" s="1321" t="s">
        <v>177</v>
      </c>
      <c r="L227" s="1356" t="s">
        <v>726</v>
      </c>
      <c r="M227" s="543" t="str">
        <f>VLOOKUP(L227,CódigosRetorno!$A$2:$B$1784,2,FALSE)</f>
        <v>El Name o TaxTypeCode debe corresponder al codigo de tributo del item</v>
      </c>
      <c r="N227" s="542" t="s">
        <v>4609</v>
      </c>
    </row>
    <row r="228" spans="1:14" ht="36" x14ac:dyDescent="0.35">
      <c r="A228" s="288"/>
      <c r="B228" s="1495">
        <f>B194+1</f>
        <v>36</v>
      </c>
      <c r="C228" s="1543" t="s">
        <v>5832</v>
      </c>
      <c r="D228" s="1520" t="s">
        <v>15</v>
      </c>
      <c r="E228" s="1520" t="s">
        <v>9</v>
      </c>
      <c r="F228" s="542" t="s">
        <v>12</v>
      </c>
      <c r="G228" s="545" t="s">
        <v>16</v>
      </c>
      <c r="H228" s="543" t="s">
        <v>3969</v>
      </c>
      <c r="I228" s="542" t="s">
        <v>3865</v>
      </c>
      <c r="J228" s="543" t="s">
        <v>4996</v>
      </c>
      <c r="K228" s="545" t="s">
        <v>177</v>
      </c>
      <c r="L228" s="1358" t="s">
        <v>3715</v>
      </c>
      <c r="M228" s="543" t="str">
        <f>VLOOKUP(L228,CódigosRetorno!$A$2:$B$1784,2,FALSE)</f>
        <v>El dato ingresado en TaxableAmount de la linea no cumple con el formato establecido</v>
      </c>
      <c r="N228" s="542" t="s">
        <v>169</v>
      </c>
    </row>
    <row r="229" spans="1:14" ht="24" x14ac:dyDescent="0.35">
      <c r="A229" s="288"/>
      <c r="B229" s="1495"/>
      <c r="C229" s="1543"/>
      <c r="D229" s="1520"/>
      <c r="E229" s="1520"/>
      <c r="F229" s="542" t="s">
        <v>13</v>
      </c>
      <c r="G229" s="545" t="s">
        <v>5580</v>
      </c>
      <c r="H229" s="561" t="s">
        <v>3906</v>
      </c>
      <c r="I229" s="542">
        <v>1</v>
      </c>
      <c r="J229" s="543" t="s">
        <v>4689</v>
      </c>
      <c r="K229" s="1355" t="s">
        <v>177</v>
      </c>
      <c r="L229" s="1356" t="s">
        <v>694</v>
      </c>
      <c r="M229" s="543" t="str">
        <f>VLOOKUP(L229,CódigosRetorno!$A$2:$B$1784,2,FALSE)</f>
        <v>La moneda debe ser la misma en todo el documento. Salvo las percepciones que sólo son en moneda nacional</v>
      </c>
      <c r="N229" s="920" t="s">
        <v>4493</v>
      </c>
    </row>
    <row r="230" spans="1:14" ht="24" x14ac:dyDescent="0.35">
      <c r="A230" s="288"/>
      <c r="B230" s="1495"/>
      <c r="C230" s="1543"/>
      <c r="D230" s="1520"/>
      <c r="E230" s="1520"/>
      <c r="F230" s="1495" t="s">
        <v>12</v>
      </c>
      <c r="G230" s="1520" t="s">
        <v>16</v>
      </c>
      <c r="H230" s="1489" t="s">
        <v>4665</v>
      </c>
      <c r="I230" s="1495">
        <v>1</v>
      </c>
      <c r="J230" s="543" t="s">
        <v>4997</v>
      </c>
      <c r="K230" s="1356" t="s">
        <v>177</v>
      </c>
      <c r="L230" s="1358" t="s">
        <v>2294</v>
      </c>
      <c r="M230" s="543" t="str">
        <f>VLOOKUP(L230,CódigosRetorno!$A$2:$B$1784,2,FALSE)</f>
        <v>El dato ingresado en TaxAmount de la linea no cumple con el formato establecido</v>
      </c>
      <c r="N230" s="558" t="s">
        <v>169</v>
      </c>
    </row>
    <row r="231" spans="1:14" ht="48" x14ac:dyDescent="0.35">
      <c r="A231" s="288"/>
      <c r="B231" s="1495"/>
      <c r="C231" s="1543"/>
      <c r="D231" s="1520"/>
      <c r="E231" s="1520"/>
      <c r="F231" s="1495"/>
      <c r="G231" s="1520"/>
      <c r="H231" s="1489"/>
      <c r="I231" s="1495"/>
      <c r="J231" s="543" t="s">
        <v>4860</v>
      </c>
      <c r="K231" s="550" t="s">
        <v>177</v>
      </c>
      <c r="L231" s="555" t="s">
        <v>4244</v>
      </c>
      <c r="M231" s="543" t="str">
        <f>VLOOKUP(L231,CódigosRetorno!$A$2:$B$1784,2,FALSE)</f>
        <v>El producto del factor y monto base de la afectación del ISC no corresponde al monto de afectacion de linea.</v>
      </c>
      <c r="N231" s="558" t="s">
        <v>169</v>
      </c>
    </row>
    <row r="232" spans="1:14" ht="48" x14ac:dyDescent="0.35">
      <c r="A232" s="288"/>
      <c r="B232" s="1495"/>
      <c r="C232" s="1543"/>
      <c r="D232" s="1520"/>
      <c r="E232" s="1520"/>
      <c r="F232" s="1495"/>
      <c r="G232" s="1520"/>
      <c r="H232" s="1489"/>
      <c r="I232" s="1495"/>
      <c r="J232" s="543" t="s">
        <v>4861</v>
      </c>
      <c r="K232" s="550" t="s">
        <v>177</v>
      </c>
      <c r="L232" s="1325" t="s">
        <v>4245</v>
      </c>
      <c r="M232" s="543" t="str">
        <f>VLOOKUP(L232,CódigosRetorno!$A$2:$B$1784,2,FALSE)</f>
        <v>El producto del factor y monto base de la afectación de otros tributos no corresponde al monto de afectacion de linea.</v>
      </c>
      <c r="N232" s="558" t="s">
        <v>169</v>
      </c>
    </row>
    <row r="233" spans="1:14" ht="24" x14ac:dyDescent="0.35">
      <c r="A233" s="288"/>
      <c r="B233" s="1495"/>
      <c r="C233" s="1543"/>
      <c r="D233" s="1520"/>
      <c r="E233" s="1520"/>
      <c r="F233" s="542" t="s">
        <v>13</v>
      </c>
      <c r="G233" s="545" t="s">
        <v>5580</v>
      </c>
      <c r="H233" s="561" t="s">
        <v>3906</v>
      </c>
      <c r="I233" s="542">
        <v>1</v>
      </c>
      <c r="J233" s="543" t="s">
        <v>4689</v>
      </c>
      <c r="K233" s="1355" t="s">
        <v>177</v>
      </c>
      <c r="L233" s="1356" t="s">
        <v>694</v>
      </c>
      <c r="M233" s="543" t="str">
        <f>VLOOKUP(L233,CódigosRetorno!$A$2:$B$1784,2,FALSE)</f>
        <v>La moneda debe ser la misma en todo el documento. Salvo las percepciones que sólo son en moneda nacional</v>
      </c>
      <c r="N233" s="920" t="s">
        <v>4493</v>
      </c>
    </row>
    <row r="234" spans="1:14" ht="24" x14ac:dyDescent="0.35">
      <c r="A234" s="288"/>
      <c r="B234" s="1495"/>
      <c r="C234" s="1543"/>
      <c r="D234" s="1520"/>
      <c r="E234" s="1520"/>
      <c r="F234" s="1495" t="s">
        <v>3907</v>
      </c>
      <c r="G234" s="1495" t="s">
        <v>3908</v>
      </c>
      <c r="H234" s="1489" t="s">
        <v>3974</v>
      </c>
      <c r="I234" s="1495" t="s">
        <v>3865</v>
      </c>
      <c r="J234" s="812" t="s">
        <v>6101</v>
      </c>
      <c r="K234" s="1362" t="s">
        <v>177</v>
      </c>
      <c r="L234" s="443" t="s">
        <v>3651</v>
      </c>
      <c r="M234" s="543" t="str">
        <f>VLOOKUP(L234,CódigosRetorno!$A$2:$B$1784,2,FALSE)</f>
        <v>El XML no contiene el tag de la tasa del tributo de la línea</v>
      </c>
      <c r="N234" s="558" t="s">
        <v>169</v>
      </c>
    </row>
    <row r="235" spans="1:14" ht="36" x14ac:dyDescent="0.35">
      <c r="A235" s="288"/>
      <c r="B235" s="1495"/>
      <c r="C235" s="1543"/>
      <c r="D235" s="1520"/>
      <c r="E235" s="1520"/>
      <c r="F235" s="1495"/>
      <c r="G235" s="1495"/>
      <c r="H235" s="1489"/>
      <c r="I235" s="1495"/>
      <c r="J235" s="543" t="s">
        <v>4986</v>
      </c>
      <c r="K235" s="550" t="s">
        <v>177</v>
      </c>
      <c r="L235" s="555" t="s">
        <v>4227</v>
      </c>
      <c r="M235" s="543" t="str">
        <f>VLOOKUP(L235,CódigosRetorno!$A$2:$B$1784,2,FALSE)</f>
        <v>El dato ingresado como factor de afectacion por linea no cumple con el formato establecido.</v>
      </c>
      <c r="N235" s="558" t="s">
        <v>169</v>
      </c>
    </row>
    <row r="236" spans="1:14" ht="36" x14ac:dyDescent="0.35">
      <c r="A236" s="288"/>
      <c r="B236" s="1495"/>
      <c r="C236" s="1543"/>
      <c r="D236" s="1520"/>
      <c r="E236" s="1520"/>
      <c r="F236" s="1495"/>
      <c r="G236" s="1495"/>
      <c r="H236" s="1489"/>
      <c r="I236" s="1495"/>
      <c r="J236" s="543" t="s">
        <v>4862</v>
      </c>
      <c r="K236" s="550" t="s">
        <v>177</v>
      </c>
      <c r="L236" s="555" t="s">
        <v>4230</v>
      </c>
      <c r="M236" s="543" t="str">
        <f>VLOOKUP(L236,CódigosRetorno!$A$2:$B$1784,2,FALSE)</f>
        <v>El factor de afectación de ISC por linea debe ser diferente a 0.00.</v>
      </c>
      <c r="N236" s="558" t="s">
        <v>169</v>
      </c>
    </row>
    <row r="237" spans="1:14" ht="36" x14ac:dyDescent="0.35">
      <c r="A237" s="288"/>
      <c r="B237" s="1495"/>
      <c r="C237" s="1543"/>
      <c r="D237" s="1520"/>
      <c r="E237" s="1520"/>
      <c r="F237" s="1495" t="s">
        <v>10</v>
      </c>
      <c r="G237" s="1520" t="s">
        <v>5591</v>
      </c>
      <c r="H237" s="1489" t="s">
        <v>3975</v>
      </c>
      <c r="I237" s="1495">
        <v>1</v>
      </c>
      <c r="J237" s="543" t="s">
        <v>4863</v>
      </c>
      <c r="K237" s="550" t="s">
        <v>177</v>
      </c>
      <c r="L237" s="555" t="s">
        <v>1941</v>
      </c>
      <c r="M237" s="543" t="str">
        <f>VLOOKUP(L237,CódigosRetorno!$A$2:$B$1784,2,FALSE)</f>
        <v>Si existe monto de ISC en el ITEM debe especificar el sistema de calculo</v>
      </c>
      <c r="N237" s="542" t="s">
        <v>169</v>
      </c>
    </row>
    <row r="238" spans="1:14" ht="24" x14ac:dyDescent="0.35">
      <c r="A238" s="288"/>
      <c r="B238" s="1495"/>
      <c r="C238" s="1543"/>
      <c r="D238" s="1520"/>
      <c r="E238" s="1520"/>
      <c r="F238" s="1495"/>
      <c r="G238" s="1520"/>
      <c r="H238" s="1489"/>
      <c r="I238" s="1495"/>
      <c r="J238" s="543" t="s">
        <v>4685</v>
      </c>
      <c r="K238" s="1321" t="s">
        <v>177</v>
      </c>
      <c r="L238" s="1325" t="s">
        <v>4723</v>
      </c>
      <c r="M238" s="543" t="str">
        <f>VLOOKUP(L238,CódigosRetorno!$A$2:$B$1784,2,FALSE)</f>
        <v>Solo debe consignar sistema de calculo si el tributo es ISC</v>
      </c>
      <c r="N238" s="558" t="s">
        <v>169</v>
      </c>
    </row>
    <row r="239" spans="1:14" ht="36" x14ac:dyDescent="0.35">
      <c r="A239" s="288"/>
      <c r="B239" s="1495"/>
      <c r="C239" s="1543"/>
      <c r="D239" s="1520"/>
      <c r="E239" s="1520"/>
      <c r="F239" s="1495"/>
      <c r="G239" s="1520"/>
      <c r="H239" s="1489"/>
      <c r="I239" s="1495"/>
      <c r="J239" s="543" t="s">
        <v>4864</v>
      </c>
      <c r="K239" s="1356" t="s">
        <v>177</v>
      </c>
      <c r="L239" s="1358" t="s">
        <v>2285</v>
      </c>
      <c r="M239" s="543" t="str">
        <f>VLOOKUP(L239,CódigosRetorno!$A$2:$B$1784,2,FALSE)</f>
        <v>El sistema de calculo del ISC es incorrecto</v>
      </c>
      <c r="N239" s="542" t="s">
        <v>4610</v>
      </c>
    </row>
    <row r="240" spans="1:14" ht="24" x14ac:dyDescent="0.35">
      <c r="A240" s="288"/>
      <c r="B240" s="1495"/>
      <c r="C240" s="1543"/>
      <c r="D240" s="1520"/>
      <c r="E240" s="1520"/>
      <c r="F240" s="1495" t="s">
        <v>43</v>
      </c>
      <c r="G240" s="1520" t="s">
        <v>5590</v>
      </c>
      <c r="H240" s="1489" t="s">
        <v>4684</v>
      </c>
      <c r="I240" s="1495">
        <v>1</v>
      </c>
      <c r="J240" s="543" t="s">
        <v>2837</v>
      </c>
      <c r="K240" s="550" t="s">
        <v>177</v>
      </c>
      <c r="L240" s="555" t="s">
        <v>2290</v>
      </c>
      <c r="M240" s="543" t="str">
        <f>VLOOKUP(L240,CódigosRetorno!$A$2:$B$1784,2,FALSE)</f>
        <v>El XML no contiene el tag cac:TaxCategory/cac:TaxScheme/cbc:ID del Item</v>
      </c>
      <c r="N240" s="542" t="s">
        <v>169</v>
      </c>
    </row>
    <row r="241" spans="1:14" ht="24" x14ac:dyDescent="0.35">
      <c r="A241" s="288"/>
      <c r="B241" s="1495"/>
      <c r="C241" s="1543"/>
      <c r="D241" s="1520"/>
      <c r="E241" s="1520"/>
      <c r="F241" s="1495"/>
      <c r="G241" s="1520"/>
      <c r="H241" s="1489"/>
      <c r="I241" s="1495"/>
      <c r="J241" s="543" t="s">
        <v>2872</v>
      </c>
      <c r="K241" s="550" t="s">
        <v>177</v>
      </c>
      <c r="L241" s="555" t="s">
        <v>2291</v>
      </c>
      <c r="M241" s="543" t="str">
        <f>VLOOKUP(L241,CódigosRetorno!$A$2:$B$1784,2,FALSE)</f>
        <v>El codigo del tributo es invalido</v>
      </c>
      <c r="N241" s="542" t="s">
        <v>4609</v>
      </c>
    </row>
    <row r="242" spans="1:14" ht="24" x14ac:dyDescent="0.35">
      <c r="A242" s="288"/>
      <c r="B242" s="1495"/>
      <c r="C242" s="1543"/>
      <c r="D242" s="1520"/>
      <c r="E242" s="1520"/>
      <c r="F242" s="1495"/>
      <c r="G242" s="1520"/>
      <c r="H242" s="1489"/>
      <c r="I242" s="1495"/>
      <c r="J242" s="821" t="s">
        <v>6070</v>
      </c>
      <c r="K242" s="1362" t="s">
        <v>177</v>
      </c>
      <c r="L242" s="443" t="s">
        <v>3770</v>
      </c>
      <c r="M242" s="543" t="str">
        <f>VLOOKUP(L242,CódigosRetorno!$A$2:$B$1784,2,FALSE)</f>
        <v>El código de tributo no debe repetirse a nivel de item</v>
      </c>
      <c r="N242" s="558" t="s">
        <v>169</v>
      </c>
    </row>
    <row r="243" spans="1:14" ht="24" x14ac:dyDescent="0.35">
      <c r="A243" s="288"/>
      <c r="B243" s="1495"/>
      <c r="C243" s="1543"/>
      <c r="D243" s="1520"/>
      <c r="E243" s="1520"/>
      <c r="F243" s="1495"/>
      <c r="G243" s="542" t="s">
        <v>3910</v>
      </c>
      <c r="H243" s="543" t="s">
        <v>3879</v>
      </c>
      <c r="I243" s="542" t="s">
        <v>3865</v>
      </c>
      <c r="J243" s="543" t="s">
        <v>6134</v>
      </c>
      <c r="K243" s="1355" t="s">
        <v>1071</v>
      </c>
      <c r="L243" s="1356" t="s">
        <v>4194</v>
      </c>
      <c r="M243" s="543" t="str">
        <f>VLOOKUP(L243,CódigosRetorno!$A$2:$B$1784,2,FALSE)</f>
        <v>El dato ingresado como atributo @schemeName es incorrecto.</v>
      </c>
      <c r="N243" s="558" t="s">
        <v>169</v>
      </c>
    </row>
    <row r="244" spans="1:14" ht="24" x14ac:dyDescent="0.35">
      <c r="A244" s="288"/>
      <c r="B244" s="1495"/>
      <c r="C244" s="1543"/>
      <c r="D244" s="1520"/>
      <c r="E244" s="1520"/>
      <c r="F244" s="1495"/>
      <c r="G244" s="542" t="s">
        <v>3863</v>
      </c>
      <c r="H244" s="543" t="s">
        <v>3880</v>
      </c>
      <c r="I244" s="542" t="s">
        <v>3865</v>
      </c>
      <c r="J244" s="543" t="s">
        <v>4201</v>
      </c>
      <c r="K244" s="1355" t="s">
        <v>1071</v>
      </c>
      <c r="L244" s="1356" t="s">
        <v>4195</v>
      </c>
      <c r="M244" s="543" t="str">
        <f>VLOOKUP(L244,CódigosRetorno!$A$2:$B$1784,2,FALSE)</f>
        <v>El dato ingresado como atributo @schemeAgencyName es incorrecto.</v>
      </c>
      <c r="N244" s="558" t="s">
        <v>169</v>
      </c>
    </row>
    <row r="245" spans="1:14" ht="36" x14ac:dyDescent="0.35">
      <c r="A245" s="288"/>
      <c r="B245" s="1495"/>
      <c r="C245" s="1543"/>
      <c r="D245" s="1520"/>
      <c r="E245" s="1520"/>
      <c r="F245" s="1495"/>
      <c r="G245" s="542" t="s">
        <v>4237</v>
      </c>
      <c r="H245" s="561" t="s">
        <v>3882</v>
      </c>
      <c r="I245" s="542" t="s">
        <v>3865</v>
      </c>
      <c r="J245" s="543" t="s">
        <v>6135</v>
      </c>
      <c r="K245" s="1356" t="s">
        <v>1071</v>
      </c>
      <c r="L245" s="1358" t="s">
        <v>4196</v>
      </c>
      <c r="M245" s="543" t="str">
        <f>VLOOKUP(L245,CódigosRetorno!$A$2:$B$1784,2,FALSE)</f>
        <v>El dato ingresado como atributo @schemeURI es incorrecto.</v>
      </c>
      <c r="N245" s="558" t="s">
        <v>169</v>
      </c>
    </row>
    <row r="246" spans="1:14" ht="24" x14ac:dyDescent="0.35">
      <c r="A246" s="288"/>
      <c r="B246" s="1495"/>
      <c r="C246" s="1543"/>
      <c r="D246" s="1520"/>
      <c r="E246" s="1520"/>
      <c r="F246" s="1495" t="s">
        <v>45</v>
      </c>
      <c r="G246" s="1520" t="s">
        <v>5590</v>
      </c>
      <c r="H246" s="1489" t="s">
        <v>3912</v>
      </c>
      <c r="I246" s="1495">
        <v>1</v>
      </c>
      <c r="J246" s="543" t="s">
        <v>2837</v>
      </c>
      <c r="K246" s="1356" t="s">
        <v>177</v>
      </c>
      <c r="L246" s="1358" t="s">
        <v>3657</v>
      </c>
      <c r="M246" s="543" t="str">
        <f>VLOOKUP(L246,CódigosRetorno!$A$2:$B$1784,2,FALSE)</f>
        <v>El XML no contiene el tag o no existe información del nombre de tributo de la línea</v>
      </c>
      <c r="N246" s="542" t="s">
        <v>169</v>
      </c>
    </row>
    <row r="247" spans="1:14" ht="24" x14ac:dyDescent="0.35">
      <c r="A247" s="288"/>
      <c r="B247" s="1495"/>
      <c r="C247" s="1543"/>
      <c r="D247" s="1520"/>
      <c r="E247" s="1520"/>
      <c r="F247" s="1495"/>
      <c r="G247" s="1520"/>
      <c r="H247" s="1489"/>
      <c r="I247" s="1495"/>
      <c r="J247" s="544" t="s">
        <v>4819</v>
      </c>
      <c r="K247" s="1356" t="s">
        <v>177</v>
      </c>
      <c r="L247" s="1358" t="s">
        <v>3542</v>
      </c>
      <c r="M247" s="543" t="str">
        <f>VLOOKUP(L247,CódigosRetorno!$A$2:$B$1784,2,FALSE)</f>
        <v>Nombre de tributo no corresponde al código de tributo de la linea.</v>
      </c>
      <c r="N247" s="542" t="s">
        <v>4609</v>
      </c>
    </row>
    <row r="248" spans="1:14" ht="36" x14ac:dyDescent="0.35">
      <c r="A248" s="288"/>
      <c r="B248" s="1495"/>
      <c r="C248" s="1543"/>
      <c r="D248" s="1520"/>
      <c r="E248" s="1520"/>
      <c r="F248" s="542" t="s">
        <v>13</v>
      </c>
      <c r="G248" s="545" t="s">
        <v>5590</v>
      </c>
      <c r="H248" s="543" t="s">
        <v>3976</v>
      </c>
      <c r="I248" s="542">
        <v>1</v>
      </c>
      <c r="J248" s="544" t="s">
        <v>4817</v>
      </c>
      <c r="K248" s="1321" t="s">
        <v>177</v>
      </c>
      <c r="L248" s="1356" t="s">
        <v>726</v>
      </c>
      <c r="M248" s="543" t="str">
        <f>VLOOKUP(L248,CódigosRetorno!$A$2:$B$1784,2,FALSE)</f>
        <v>El Name o TaxTypeCode debe corresponder al codigo de tributo del item</v>
      </c>
      <c r="N248" s="542" t="s">
        <v>4609</v>
      </c>
    </row>
    <row r="249" spans="1:14" ht="24" x14ac:dyDescent="0.35">
      <c r="A249" s="288"/>
      <c r="B249" s="1576">
        <f>B228+1</f>
        <v>37</v>
      </c>
      <c r="C249" s="1577" t="s">
        <v>5780</v>
      </c>
      <c r="D249" s="1551" t="s">
        <v>15</v>
      </c>
      <c r="E249" s="1551" t="s">
        <v>9</v>
      </c>
      <c r="F249" s="1547" t="s">
        <v>12</v>
      </c>
      <c r="G249" s="1583" t="s">
        <v>16</v>
      </c>
      <c r="H249" s="1491" t="s">
        <v>5774</v>
      </c>
      <c r="I249" s="1576">
        <v>1</v>
      </c>
      <c r="J249" s="811" t="s">
        <v>4984</v>
      </c>
      <c r="K249" s="1362" t="s">
        <v>177</v>
      </c>
      <c r="L249" s="443" t="s">
        <v>2294</v>
      </c>
      <c r="M249" s="811" t="str">
        <f>VLOOKUP(L249,CódigosRetorno!$A$2:$B$1784,2,FALSE)</f>
        <v>El dato ingresado en TaxAmount de la linea no cumple con el formato establecido</v>
      </c>
      <c r="N249" s="647" t="s">
        <v>169</v>
      </c>
    </row>
    <row r="250" spans="1:14" ht="60" x14ac:dyDescent="0.35">
      <c r="A250" s="288"/>
      <c r="B250" s="1576"/>
      <c r="C250" s="1577"/>
      <c r="D250" s="1551"/>
      <c r="E250" s="1551"/>
      <c r="F250" s="1548"/>
      <c r="G250" s="1584"/>
      <c r="H250" s="1550"/>
      <c r="I250" s="1576"/>
      <c r="J250" s="811" t="s">
        <v>5938</v>
      </c>
      <c r="K250" s="1362" t="s">
        <v>1071</v>
      </c>
      <c r="L250" s="443" t="s">
        <v>5665</v>
      </c>
      <c r="M250" s="811" t="str">
        <f>VLOOKUP(L250,CódigosRetorno!$A$2:$B$1784,2,FALSE)</f>
        <v>El dato ingresado en el campo cac:TaxSubtotal/cbc:TaxAmount del ítem no coincide con el valor calculado</v>
      </c>
      <c r="N250" s="647" t="s">
        <v>169</v>
      </c>
    </row>
    <row r="251" spans="1:14" ht="24" x14ac:dyDescent="0.35">
      <c r="A251" s="288"/>
      <c r="B251" s="1576"/>
      <c r="C251" s="1577"/>
      <c r="D251" s="1551"/>
      <c r="E251" s="1551"/>
      <c r="F251" s="1549"/>
      <c r="G251" s="1585"/>
      <c r="H251" s="1492"/>
      <c r="I251" s="810"/>
      <c r="J251" s="811" t="s">
        <v>5675</v>
      </c>
      <c r="K251" s="1362" t="s">
        <v>177</v>
      </c>
      <c r="L251" s="443" t="s">
        <v>5672</v>
      </c>
      <c r="M251" s="811" t="str">
        <f>VLOOKUP(L251,CódigosRetorno!$A$2:$B$1784,2,FALSE)</f>
        <v>El impuesto ICBPER no aplica para el NRUS</v>
      </c>
      <c r="N251" s="647" t="s">
        <v>169</v>
      </c>
    </row>
    <row r="252" spans="1:14" ht="24" x14ac:dyDescent="0.35">
      <c r="A252" s="288"/>
      <c r="B252" s="1576"/>
      <c r="C252" s="1577"/>
      <c r="D252" s="1551"/>
      <c r="E252" s="1551"/>
      <c r="F252" s="787" t="s">
        <v>13</v>
      </c>
      <c r="G252" s="804" t="s">
        <v>5580</v>
      </c>
      <c r="H252" s="670" t="s">
        <v>3906</v>
      </c>
      <c r="I252" s="810">
        <v>1</v>
      </c>
      <c r="J252" s="812" t="s">
        <v>4689</v>
      </c>
      <c r="K252" s="1362" t="s">
        <v>177</v>
      </c>
      <c r="L252" s="443" t="s">
        <v>694</v>
      </c>
      <c r="M252" s="811" t="str">
        <f>VLOOKUP(L252,CódigosRetorno!$A$2:$B$1784,2,FALSE)</f>
        <v>La moneda debe ser la misma en todo el documento. Salvo las percepciones que sólo son en moneda nacional</v>
      </c>
      <c r="N252" s="920" t="s">
        <v>4493</v>
      </c>
    </row>
    <row r="253" spans="1:14" ht="24" x14ac:dyDescent="0.35">
      <c r="A253" s="288"/>
      <c r="B253" s="1576"/>
      <c r="C253" s="1577"/>
      <c r="D253" s="1551"/>
      <c r="E253" s="1551"/>
      <c r="F253" s="1547" t="s">
        <v>139</v>
      </c>
      <c r="G253" s="1583" t="s">
        <v>5662</v>
      </c>
      <c r="H253" s="1491" t="s">
        <v>5936</v>
      </c>
      <c r="I253" s="810"/>
      <c r="J253" s="811" t="s">
        <v>5769</v>
      </c>
      <c r="K253" s="1362" t="s">
        <v>177</v>
      </c>
      <c r="L253" s="443" t="s">
        <v>5670</v>
      </c>
      <c r="M253" s="811" t="str">
        <f>VLOOKUP(L253,CódigosRetorno!$A$2:$B$1784,2,FALSE)</f>
        <v>Debe consignar el campo cac:TaxSubtotal/cbc:BaseUnitMeasure a nivel de ítem</v>
      </c>
      <c r="N253" s="810" t="s">
        <v>169</v>
      </c>
    </row>
    <row r="254" spans="1:14" ht="24" x14ac:dyDescent="0.35">
      <c r="A254" s="288"/>
      <c r="B254" s="1576"/>
      <c r="C254" s="1577"/>
      <c r="D254" s="1551"/>
      <c r="E254" s="1551"/>
      <c r="F254" s="1548"/>
      <c r="G254" s="1584"/>
      <c r="H254" s="1550"/>
      <c r="I254" s="810"/>
      <c r="J254" s="811" t="s">
        <v>5663</v>
      </c>
      <c r="K254" s="1362" t="s">
        <v>177</v>
      </c>
      <c r="L254" s="443" t="s">
        <v>2814</v>
      </c>
      <c r="M254" s="811" t="str">
        <f>VLOOKUP(L254,CódigosRetorno!$A$2:$B$1784,2,FALSE)</f>
        <v>El valor del tag no cumple con el formato establecido</v>
      </c>
      <c r="N254" s="810" t="s">
        <v>169</v>
      </c>
    </row>
    <row r="255" spans="1:14" ht="36" x14ac:dyDescent="0.35">
      <c r="A255" s="288"/>
      <c r="B255" s="1576"/>
      <c r="C255" s="1577"/>
      <c r="D255" s="1551"/>
      <c r="E255" s="1551"/>
      <c r="F255" s="1549"/>
      <c r="G255" s="1585"/>
      <c r="H255" s="1492"/>
      <c r="I255" s="810"/>
      <c r="J255" s="811" t="s">
        <v>6170</v>
      </c>
      <c r="K255" s="1362" t="s">
        <v>177</v>
      </c>
      <c r="L255" s="443" t="s">
        <v>5669</v>
      </c>
      <c r="M255" s="811" t="str">
        <f>VLOOKUP(L255,CódigosRetorno!$A$2:$B$1784,2,FALSE)</f>
        <v>El valor ingresado en el campo cac:TaxSubtotal/cbc:BaseUnitMeasure no corresponde al valor esperado</v>
      </c>
      <c r="N255" s="810" t="s">
        <v>169</v>
      </c>
    </row>
    <row r="256" spans="1:14" ht="24" x14ac:dyDescent="0.35">
      <c r="A256" s="288"/>
      <c r="B256" s="1576"/>
      <c r="C256" s="1577"/>
      <c r="D256" s="1551"/>
      <c r="E256" s="1551"/>
      <c r="F256" s="787" t="s">
        <v>13</v>
      </c>
      <c r="G256" s="804" t="s">
        <v>5664</v>
      </c>
      <c r="H256" s="675" t="s">
        <v>4078</v>
      </c>
      <c r="I256" s="810"/>
      <c r="J256" s="812" t="s">
        <v>6267</v>
      </c>
      <c r="K256" s="1362" t="s">
        <v>1071</v>
      </c>
      <c r="L256" s="443" t="s">
        <v>5666</v>
      </c>
      <c r="M256" s="811" t="str">
        <f>VLOOKUP(L256,CódigosRetorno!$A$2:$B$1784,2,FALSE)</f>
        <v>El dato ingresado como unidad de medida no corresponde al valor esperado</v>
      </c>
      <c r="N256" s="810" t="s">
        <v>169</v>
      </c>
    </row>
    <row r="257" spans="1:14" ht="36" x14ac:dyDescent="0.35">
      <c r="A257" s="288"/>
      <c r="B257" s="1576"/>
      <c r="C257" s="1577"/>
      <c r="D257" s="1551"/>
      <c r="E257" s="1551"/>
      <c r="F257" s="1576" t="s">
        <v>3907</v>
      </c>
      <c r="G257" s="1576" t="s">
        <v>3908</v>
      </c>
      <c r="H257" s="1608" t="s">
        <v>5650</v>
      </c>
      <c r="I257" s="1576">
        <v>1</v>
      </c>
      <c r="J257" s="811" t="s">
        <v>4985</v>
      </c>
      <c r="K257" s="1362" t="s">
        <v>177</v>
      </c>
      <c r="L257" s="443" t="s">
        <v>2814</v>
      </c>
      <c r="M257" s="811" t="str">
        <f>VLOOKUP(L257,CódigosRetorno!$A$2:$B$1784,2,FALSE)</f>
        <v>El valor del tag no cumple con el formato establecido</v>
      </c>
      <c r="N257" s="647" t="s">
        <v>169</v>
      </c>
    </row>
    <row r="258" spans="1:14" ht="48" x14ac:dyDescent="0.35">
      <c r="A258" s="288"/>
      <c r="B258" s="1576"/>
      <c r="C258" s="1577"/>
      <c r="D258" s="1551"/>
      <c r="E258" s="1551"/>
      <c r="F258" s="1576"/>
      <c r="G258" s="1576"/>
      <c r="H258" s="1608"/>
      <c r="I258" s="1576"/>
      <c r="J258" s="811" t="s">
        <v>6143</v>
      </c>
      <c r="K258" s="813" t="s">
        <v>177</v>
      </c>
      <c r="L258" s="443" t="s">
        <v>5671</v>
      </c>
      <c r="M258" s="811" t="str">
        <f>VLOOKUP(L258,CódigosRetorno!$A$2:$B$1784,2,FALSE)</f>
        <v>El valor ingresado en el campo cac:TaxSubtotal/cbc:PerUnitAmount del ítem no corresponde al valor esperado</v>
      </c>
      <c r="N258" s="647" t="s">
        <v>169</v>
      </c>
    </row>
    <row r="259" spans="1:14" ht="72" x14ac:dyDescent="0.35">
      <c r="A259" s="288"/>
      <c r="B259" s="1576"/>
      <c r="C259" s="1577"/>
      <c r="D259" s="1551"/>
      <c r="E259" s="1551"/>
      <c r="F259" s="1576"/>
      <c r="G259" s="1576"/>
      <c r="H259" s="1608"/>
      <c r="I259" s="1576"/>
      <c r="J259" s="811" t="s">
        <v>6154</v>
      </c>
      <c r="K259" s="1362" t="s">
        <v>1071</v>
      </c>
      <c r="L259" s="443" t="s">
        <v>3836</v>
      </c>
      <c r="M259" s="811" t="str">
        <f>VLOOKUP(L259,CódigosRetorno!$A$2:$B$1784,2,FALSE)</f>
        <v>La tasa del tributo de la línea no corresponde al valor esperado</v>
      </c>
      <c r="N259" s="647" t="s">
        <v>169</v>
      </c>
    </row>
    <row r="260" spans="1:14" ht="24" x14ac:dyDescent="0.35">
      <c r="A260" s="288"/>
      <c r="B260" s="1576"/>
      <c r="C260" s="1577"/>
      <c r="D260" s="1551"/>
      <c r="E260" s="1551"/>
      <c r="F260" s="1576" t="s">
        <v>43</v>
      </c>
      <c r="G260" s="1551" t="s">
        <v>5590</v>
      </c>
      <c r="H260" s="1608" t="s">
        <v>4684</v>
      </c>
      <c r="I260" s="1576">
        <v>1</v>
      </c>
      <c r="J260" s="811" t="s">
        <v>2837</v>
      </c>
      <c r="K260" s="1362" t="s">
        <v>177</v>
      </c>
      <c r="L260" s="443" t="s">
        <v>2290</v>
      </c>
      <c r="M260" s="811" t="str">
        <f>VLOOKUP(L260,CódigosRetorno!$A$2:$B$1784,2,FALSE)</f>
        <v>El XML no contiene el tag cac:TaxCategory/cac:TaxScheme/cbc:ID del Item</v>
      </c>
      <c r="N260" s="647" t="s">
        <v>169</v>
      </c>
    </row>
    <row r="261" spans="1:14" ht="24" x14ac:dyDescent="0.35">
      <c r="A261" s="288"/>
      <c r="B261" s="1576"/>
      <c r="C261" s="1577"/>
      <c r="D261" s="1551"/>
      <c r="E261" s="1551"/>
      <c r="F261" s="1576"/>
      <c r="G261" s="1551"/>
      <c r="H261" s="1608"/>
      <c r="I261" s="1576"/>
      <c r="J261" s="811" t="s">
        <v>2872</v>
      </c>
      <c r="K261" s="1362" t="s">
        <v>177</v>
      </c>
      <c r="L261" s="443" t="s">
        <v>2291</v>
      </c>
      <c r="M261" s="811" t="str">
        <f>VLOOKUP(L261,CódigosRetorno!$A$2:$B$1784,2,FALSE)</f>
        <v>El codigo del tributo es invalido</v>
      </c>
      <c r="N261" s="810" t="s">
        <v>4609</v>
      </c>
    </row>
    <row r="262" spans="1:14" ht="24" x14ac:dyDescent="0.35">
      <c r="A262" s="288"/>
      <c r="B262" s="1576"/>
      <c r="C262" s="1577"/>
      <c r="D262" s="1551"/>
      <c r="E262" s="1551"/>
      <c r="F262" s="1576"/>
      <c r="G262" s="1551"/>
      <c r="H262" s="1608"/>
      <c r="I262" s="1576"/>
      <c r="J262" s="642" t="s">
        <v>6070</v>
      </c>
      <c r="K262" s="1362" t="s">
        <v>177</v>
      </c>
      <c r="L262" s="443" t="s">
        <v>3770</v>
      </c>
      <c r="M262" s="811" t="str">
        <f>VLOOKUP(L262,CódigosRetorno!$A$2:$B$1784,2,FALSE)</f>
        <v>El código de tributo no debe repetirse a nivel de item</v>
      </c>
      <c r="N262" s="647" t="s">
        <v>169</v>
      </c>
    </row>
    <row r="263" spans="1:14" ht="24" x14ac:dyDescent="0.35">
      <c r="A263" s="288"/>
      <c r="B263" s="1576"/>
      <c r="C263" s="1577"/>
      <c r="D263" s="1551"/>
      <c r="E263" s="1551"/>
      <c r="F263" s="1576"/>
      <c r="G263" s="810" t="s">
        <v>3910</v>
      </c>
      <c r="H263" s="811" t="s">
        <v>3879</v>
      </c>
      <c r="I263" s="810" t="s">
        <v>3865</v>
      </c>
      <c r="J263" s="811" t="s">
        <v>6134</v>
      </c>
      <c r="K263" s="1357" t="s">
        <v>1071</v>
      </c>
      <c r="L263" s="1362" t="s">
        <v>4194</v>
      </c>
      <c r="M263" s="811" t="str">
        <f>VLOOKUP(L263,CódigosRetorno!$A$2:$B$1784,2,FALSE)</f>
        <v>El dato ingresado como atributo @schemeName es incorrecto.</v>
      </c>
      <c r="N263" s="647" t="s">
        <v>169</v>
      </c>
    </row>
    <row r="264" spans="1:14" ht="24" x14ac:dyDescent="0.35">
      <c r="A264" s="288"/>
      <c r="B264" s="1576"/>
      <c r="C264" s="1577"/>
      <c r="D264" s="1551"/>
      <c r="E264" s="1551"/>
      <c r="F264" s="1576"/>
      <c r="G264" s="810" t="s">
        <v>3863</v>
      </c>
      <c r="H264" s="811" t="s">
        <v>3880</v>
      </c>
      <c r="I264" s="810" t="s">
        <v>3865</v>
      </c>
      <c r="J264" s="811" t="s">
        <v>4201</v>
      </c>
      <c r="K264" s="1357" t="s">
        <v>1071</v>
      </c>
      <c r="L264" s="1362" t="s">
        <v>4195</v>
      </c>
      <c r="M264" s="811" t="str">
        <f>VLOOKUP(L264,CódigosRetorno!$A$2:$B$1784,2,FALSE)</f>
        <v>El dato ingresado como atributo @schemeAgencyName es incorrecto.</v>
      </c>
      <c r="N264" s="647" t="s">
        <v>169</v>
      </c>
    </row>
    <row r="265" spans="1:14" ht="36" x14ac:dyDescent="0.35">
      <c r="A265" s="288"/>
      <c r="B265" s="1576"/>
      <c r="C265" s="1577"/>
      <c r="D265" s="1551"/>
      <c r="E265" s="1551"/>
      <c r="F265" s="1576"/>
      <c r="G265" s="810" t="s">
        <v>4237</v>
      </c>
      <c r="H265" s="675" t="s">
        <v>3882</v>
      </c>
      <c r="I265" s="810" t="s">
        <v>3865</v>
      </c>
      <c r="J265" s="811" t="s">
        <v>6135</v>
      </c>
      <c r="K265" s="1362" t="s">
        <v>1071</v>
      </c>
      <c r="L265" s="443" t="s">
        <v>4196</v>
      </c>
      <c r="M265" s="811" t="str">
        <f>VLOOKUP(L265,CódigosRetorno!$A$2:$B$1784,2,FALSE)</f>
        <v>El dato ingresado como atributo @schemeURI es incorrecto.</v>
      </c>
      <c r="N265" s="647" t="s">
        <v>169</v>
      </c>
    </row>
    <row r="266" spans="1:14" ht="24" x14ac:dyDescent="0.35">
      <c r="A266" s="288"/>
      <c r="B266" s="1576"/>
      <c r="C266" s="1577"/>
      <c r="D266" s="1551"/>
      <c r="E266" s="1551"/>
      <c r="F266" s="1576" t="s">
        <v>45</v>
      </c>
      <c r="G266" s="1551" t="s">
        <v>5590</v>
      </c>
      <c r="H266" s="1608" t="s">
        <v>3912</v>
      </c>
      <c r="I266" s="1576">
        <v>1</v>
      </c>
      <c r="J266" s="811" t="s">
        <v>2837</v>
      </c>
      <c r="K266" s="813" t="s">
        <v>177</v>
      </c>
      <c r="L266" s="443" t="s">
        <v>3657</v>
      </c>
      <c r="M266" s="811" t="str">
        <f>VLOOKUP(L266,CódigosRetorno!$A$2:$B$1784,2,FALSE)</f>
        <v>El XML no contiene el tag o no existe información del nombre de tributo de la línea</v>
      </c>
      <c r="N266" s="647" t="s">
        <v>169</v>
      </c>
    </row>
    <row r="267" spans="1:14" ht="24" x14ac:dyDescent="0.35">
      <c r="A267" s="288"/>
      <c r="B267" s="1576"/>
      <c r="C267" s="1577"/>
      <c r="D267" s="1551"/>
      <c r="E267" s="1551"/>
      <c r="F267" s="1576"/>
      <c r="G267" s="1551"/>
      <c r="H267" s="1608"/>
      <c r="I267" s="1576"/>
      <c r="J267" s="812" t="s">
        <v>4819</v>
      </c>
      <c r="K267" s="1362" t="s">
        <v>177</v>
      </c>
      <c r="L267" s="443" t="s">
        <v>3542</v>
      </c>
      <c r="M267" s="811" t="str">
        <f>VLOOKUP(L267,CódigosRetorno!$A$2:$B$1784,2,FALSE)</f>
        <v>Nombre de tributo no corresponde al código de tributo de la linea.</v>
      </c>
      <c r="N267" s="810" t="s">
        <v>4609</v>
      </c>
    </row>
    <row r="268" spans="1:14" ht="36" x14ac:dyDescent="0.35">
      <c r="A268" s="288"/>
      <c r="B268" s="1576"/>
      <c r="C268" s="1577"/>
      <c r="D268" s="1551"/>
      <c r="E268" s="1551"/>
      <c r="F268" s="810" t="s">
        <v>13</v>
      </c>
      <c r="G268" s="793" t="s">
        <v>5590</v>
      </c>
      <c r="H268" s="811" t="s">
        <v>3976</v>
      </c>
      <c r="I268" s="810">
        <v>1</v>
      </c>
      <c r="J268" s="812" t="s">
        <v>4817</v>
      </c>
      <c r="K268" s="1362" t="s">
        <v>177</v>
      </c>
      <c r="L268" s="1362" t="s">
        <v>726</v>
      </c>
      <c r="M268" s="811" t="str">
        <f>VLOOKUP(L268,CódigosRetorno!$A$2:$B$1784,2,FALSE)</f>
        <v>El Name o TaxTypeCode debe corresponder al codigo de tributo del item</v>
      </c>
      <c r="N268" s="810" t="s">
        <v>4609</v>
      </c>
    </row>
    <row r="269" spans="1:14" ht="24" x14ac:dyDescent="0.35">
      <c r="A269" s="288"/>
      <c r="B269" s="1497">
        <f>B249+1</f>
        <v>38</v>
      </c>
      <c r="C269" s="1527" t="s">
        <v>4590</v>
      </c>
      <c r="D269" s="1509" t="s">
        <v>15</v>
      </c>
      <c r="E269" s="1509" t="s">
        <v>4</v>
      </c>
      <c r="F269" s="1495" t="s">
        <v>12</v>
      </c>
      <c r="G269" s="1509" t="s">
        <v>16</v>
      </c>
      <c r="H269" s="1497" t="s">
        <v>2741</v>
      </c>
      <c r="I269" s="1497">
        <v>1</v>
      </c>
      <c r="J269" s="94" t="s">
        <v>4997</v>
      </c>
      <c r="K269" s="1321" t="s">
        <v>177</v>
      </c>
      <c r="L269" s="1325" t="s">
        <v>1944</v>
      </c>
      <c r="M269" s="543" t="str">
        <f>VLOOKUP(L269,CódigosRetorno!$A$2:$B$1784,2,FALSE)</f>
        <v>El dato ingresado en LineExtensionAmount del item no cumple con el formato establecido</v>
      </c>
      <c r="N269" s="542" t="s">
        <v>169</v>
      </c>
    </row>
    <row r="270" spans="1:14" ht="120" x14ac:dyDescent="0.35">
      <c r="A270" s="288"/>
      <c r="B270" s="1515"/>
      <c r="C270" s="1532"/>
      <c r="D270" s="1510"/>
      <c r="E270" s="1510"/>
      <c r="F270" s="1495"/>
      <c r="G270" s="1510"/>
      <c r="H270" s="1515"/>
      <c r="I270" s="1515"/>
      <c r="J270" s="543" t="s">
        <v>6366</v>
      </c>
      <c r="K270" s="1321" t="s">
        <v>1071</v>
      </c>
      <c r="L270" s="1325" t="s">
        <v>4830</v>
      </c>
      <c r="M270" s="543" t="str">
        <f>VLOOKUP(L270,CódigosRetorno!$A$2:$B$1784,2,FALSE)</f>
        <v>El valor de venta por ítem difiere de los importes consignados.</v>
      </c>
      <c r="N270" s="542" t="s">
        <v>169</v>
      </c>
    </row>
    <row r="271" spans="1:14" ht="108" x14ac:dyDescent="0.35">
      <c r="A271" s="288"/>
      <c r="B271" s="1515"/>
      <c r="C271" s="1532"/>
      <c r="D271" s="1510"/>
      <c r="E271" s="1510"/>
      <c r="F271" s="1495"/>
      <c r="G271" s="1510"/>
      <c r="H271" s="1515"/>
      <c r="I271" s="1515"/>
      <c r="J271" s="543" t="s">
        <v>6367</v>
      </c>
      <c r="K271" s="1321" t="s">
        <v>1071</v>
      </c>
      <c r="L271" s="1325" t="s">
        <v>4830</v>
      </c>
      <c r="M271" s="543" t="str">
        <f>VLOOKUP(L271,CódigosRetorno!$A$2:$B$1784,2,FALSE)</f>
        <v>El valor de venta por ítem difiere de los importes consignados.</v>
      </c>
      <c r="N271" s="542" t="s">
        <v>169</v>
      </c>
    </row>
    <row r="272" spans="1:14" ht="24" x14ac:dyDescent="0.35">
      <c r="A272" s="288"/>
      <c r="B272" s="1498"/>
      <c r="C272" s="1528"/>
      <c r="D272" s="1511"/>
      <c r="E272" s="1511"/>
      <c r="F272" s="539" t="s">
        <v>13</v>
      </c>
      <c r="G272" s="545" t="s">
        <v>5580</v>
      </c>
      <c r="H272" s="561" t="s">
        <v>3906</v>
      </c>
      <c r="I272" s="542">
        <v>1</v>
      </c>
      <c r="J272" s="543" t="s">
        <v>4689</v>
      </c>
      <c r="K272" s="1355" t="s">
        <v>177</v>
      </c>
      <c r="L272" s="1321" t="s">
        <v>694</v>
      </c>
      <c r="M272" s="543" t="str">
        <f>VLOOKUP(L272,CódigosRetorno!$A$2:$B$1784,2,FALSE)</f>
        <v>La moneda debe ser la misma en todo el documento. Salvo las percepciones que sólo son en moneda nacional</v>
      </c>
      <c r="N272" s="920" t="s">
        <v>4493</v>
      </c>
    </row>
    <row r="273" spans="1:14" ht="24" x14ac:dyDescent="0.35">
      <c r="A273" s="288"/>
      <c r="B273" s="1495">
        <f>B269+1</f>
        <v>39</v>
      </c>
      <c r="C273" s="1543" t="s">
        <v>4786</v>
      </c>
      <c r="D273" s="1520" t="s">
        <v>15</v>
      </c>
      <c r="E273" s="1520" t="s">
        <v>9</v>
      </c>
      <c r="F273" s="1495" t="s">
        <v>139</v>
      </c>
      <c r="G273" s="1520" t="s">
        <v>3913</v>
      </c>
      <c r="H273" s="1489" t="s">
        <v>3914</v>
      </c>
      <c r="I273" s="1495">
        <v>1</v>
      </c>
      <c r="J273" s="543" t="s">
        <v>4929</v>
      </c>
      <c r="K273" s="1355" t="s">
        <v>177</v>
      </c>
      <c r="L273" s="78" t="s">
        <v>4266</v>
      </c>
      <c r="M273" s="543" t="str">
        <f>VLOOKUP(L273,CódigosRetorno!$A$2:$B$1784,2,FALSE)</f>
        <v>El dato ingresado como indicador de cargo/descuento no corresponde al valor esperado.</v>
      </c>
      <c r="N273" s="542" t="s">
        <v>169</v>
      </c>
    </row>
    <row r="274" spans="1:14" ht="24" x14ac:dyDescent="0.35">
      <c r="A274" s="288"/>
      <c r="B274" s="1495"/>
      <c r="C274" s="1543"/>
      <c r="D274" s="1520"/>
      <c r="E274" s="1520"/>
      <c r="F274" s="1495"/>
      <c r="G274" s="1520"/>
      <c r="H274" s="1489"/>
      <c r="I274" s="1495"/>
      <c r="J274" s="543" t="s">
        <v>4930</v>
      </c>
      <c r="K274" s="1355" t="s">
        <v>177</v>
      </c>
      <c r="L274" s="78" t="s">
        <v>4266</v>
      </c>
      <c r="M274" s="543" t="str">
        <f>VLOOKUP(L274,CódigosRetorno!$A$2:$B$1784,2,FALSE)</f>
        <v>El dato ingresado como indicador de cargo/descuento no corresponde al valor esperado.</v>
      </c>
      <c r="N274" s="542" t="s">
        <v>169</v>
      </c>
    </row>
    <row r="275" spans="1:14" ht="24" x14ac:dyDescent="0.35">
      <c r="A275" s="288"/>
      <c r="B275" s="1495"/>
      <c r="C275" s="1543"/>
      <c r="D275" s="1520"/>
      <c r="E275" s="1520"/>
      <c r="F275" s="1495" t="s">
        <v>10</v>
      </c>
      <c r="G275" s="1520" t="s">
        <v>5605</v>
      </c>
      <c r="H275" s="1489" t="s">
        <v>3978</v>
      </c>
      <c r="I275" s="1495">
        <v>1</v>
      </c>
      <c r="J275" s="543" t="s">
        <v>2837</v>
      </c>
      <c r="K275" s="1356" t="s">
        <v>177</v>
      </c>
      <c r="L275" s="1358" t="s">
        <v>3781</v>
      </c>
      <c r="M275" s="543" t="str">
        <f>VLOOKUP(L275,CódigosRetorno!$A$2:$B$1784,2,FALSE)</f>
        <v>El XML no contiene el tag o no existe informacion de codigo de motivo de cargo/descuento por item.</v>
      </c>
      <c r="N275" s="542" t="s">
        <v>169</v>
      </c>
    </row>
    <row r="276" spans="1:14" ht="24" x14ac:dyDescent="0.35">
      <c r="A276" s="288"/>
      <c r="B276" s="1495"/>
      <c r="C276" s="1543"/>
      <c r="D276" s="1520"/>
      <c r="E276" s="1520"/>
      <c r="F276" s="1495"/>
      <c r="G276" s="1520"/>
      <c r="H276" s="1489"/>
      <c r="I276" s="1495"/>
      <c r="J276" s="543" t="s">
        <v>4820</v>
      </c>
      <c r="K276" s="1356" t="s">
        <v>177</v>
      </c>
      <c r="L276" s="1358" t="s">
        <v>3177</v>
      </c>
      <c r="M276" s="543" t="str">
        <f>VLOOKUP(L276,CódigosRetorno!$A$2:$B$1784,2,FALSE)</f>
        <v>El valor ingresado como codigo de motivo de cargo/descuento por linea no es valido (catalogo 53)</v>
      </c>
      <c r="N276" s="542" t="s">
        <v>4611</v>
      </c>
    </row>
    <row r="277" spans="1:14" ht="24" x14ac:dyDescent="0.35">
      <c r="A277" s="288"/>
      <c r="B277" s="1495"/>
      <c r="C277" s="1543"/>
      <c r="D277" s="1520"/>
      <c r="E277" s="1520"/>
      <c r="F277" s="1495"/>
      <c r="G277" s="1520"/>
      <c r="H277" s="1489"/>
      <c r="I277" s="1495"/>
      <c r="J277" s="543" t="s">
        <v>4931</v>
      </c>
      <c r="K277" s="1356" t="s">
        <v>1071</v>
      </c>
      <c r="L277" s="1358" t="s">
        <v>4276</v>
      </c>
      <c r="M277" s="543" t="str">
        <f>VLOOKUP(L277,CódigosRetorno!$A$2:$B$1784,2,FALSE)</f>
        <v>El dato ingresado como cargo/descuento no es valido a nivel de ítem.</v>
      </c>
      <c r="N277" s="542" t="s">
        <v>169</v>
      </c>
    </row>
    <row r="278" spans="1:14" ht="24" x14ac:dyDescent="0.35">
      <c r="A278" s="288"/>
      <c r="B278" s="1495"/>
      <c r="C278" s="1543"/>
      <c r="D278" s="1520"/>
      <c r="E278" s="1520"/>
      <c r="F278" s="1497"/>
      <c r="G278" s="542" t="s">
        <v>3863</v>
      </c>
      <c r="H278" s="543" t="s">
        <v>3864</v>
      </c>
      <c r="I278" s="542" t="s">
        <v>3865</v>
      </c>
      <c r="J278" s="543" t="s">
        <v>4201</v>
      </c>
      <c r="K278" s="1356" t="s">
        <v>1071</v>
      </c>
      <c r="L278" s="1358" t="s">
        <v>4189</v>
      </c>
      <c r="M278" s="543" t="str">
        <f>VLOOKUP(L278,CódigosRetorno!$A$2:$B$1784,2,FALSE)</f>
        <v>El dato ingresado como atributo @listAgencyName es incorrecto.</v>
      </c>
      <c r="N278" s="558" t="s">
        <v>169</v>
      </c>
    </row>
    <row r="279" spans="1:14" ht="24" x14ac:dyDescent="0.35">
      <c r="A279" s="288"/>
      <c r="B279" s="1495"/>
      <c r="C279" s="1543"/>
      <c r="D279" s="1520"/>
      <c r="E279" s="1520"/>
      <c r="F279" s="1515"/>
      <c r="G279" s="542" t="s">
        <v>3915</v>
      </c>
      <c r="H279" s="543" t="s">
        <v>3867</v>
      </c>
      <c r="I279" s="542" t="s">
        <v>3865</v>
      </c>
      <c r="J279" s="543" t="s">
        <v>6136</v>
      </c>
      <c r="K279" s="1355" t="s">
        <v>1071</v>
      </c>
      <c r="L279" s="1356" t="s">
        <v>4190</v>
      </c>
      <c r="M279" s="543" t="str">
        <f>VLOOKUP(L279,CódigosRetorno!$A$2:$B$1784,2,FALSE)</f>
        <v>El dato ingresado como atributo @listName es incorrecto.</v>
      </c>
      <c r="N279" s="558" t="s">
        <v>169</v>
      </c>
    </row>
    <row r="280" spans="1:14" ht="36" x14ac:dyDescent="0.35">
      <c r="A280" s="288"/>
      <c r="B280" s="1495"/>
      <c r="C280" s="1543"/>
      <c r="D280" s="1520"/>
      <c r="E280" s="1520"/>
      <c r="F280" s="1498"/>
      <c r="G280" s="542" t="s">
        <v>3916</v>
      </c>
      <c r="H280" s="543" t="s">
        <v>3869</v>
      </c>
      <c r="I280" s="542" t="s">
        <v>3865</v>
      </c>
      <c r="J280" s="543" t="s">
        <v>6137</v>
      </c>
      <c r="K280" s="1356" t="s">
        <v>1071</v>
      </c>
      <c r="L280" s="1358" t="s">
        <v>4191</v>
      </c>
      <c r="M280" s="543" t="str">
        <f>VLOOKUP(L280,CódigosRetorno!$A$2:$B$1784,2,FALSE)</f>
        <v>El dato ingresado como atributo @listURI es incorrecto.</v>
      </c>
      <c r="N280" s="558" t="s">
        <v>169</v>
      </c>
    </row>
    <row r="281" spans="1:14" ht="36" x14ac:dyDescent="0.35">
      <c r="A281" s="288"/>
      <c r="B281" s="1495"/>
      <c r="C281" s="1543"/>
      <c r="D281" s="1520"/>
      <c r="E281" s="1520"/>
      <c r="F281" s="542" t="s">
        <v>3907</v>
      </c>
      <c r="G281" s="545" t="s">
        <v>3908</v>
      </c>
      <c r="H281" s="543" t="s">
        <v>3917</v>
      </c>
      <c r="I281" s="542">
        <v>1</v>
      </c>
      <c r="J281" s="543" t="s">
        <v>4986</v>
      </c>
      <c r="K281" s="1356" t="s">
        <v>177</v>
      </c>
      <c r="L281" s="1358" t="s">
        <v>3544</v>
      </c>
      <c r="M281" s="543" t="str">
        <f>VLOOKUP(L281,CódigosRetorno!$A$2:$B$1784,2,FALSE)</f>
        <v>El factor de cargo/descuento por linea no cumple con el formato establecido.</v>
      </c>
      <c r="N281" s="558" t="s">
        <v>169</v>
      </c>
    </row>
    <row r="282" spans="1:14" ht="36" x14ac:dyDescent="0.35">
      <c r="A282" s="288"/>
      <c r="B282" s="1495"/>
      <c r="C282" s="1543"/>
      <c r="D282" s="1520"/>
      <c r="E282" s="1520"/>
      <c r="F282" s="1497" t="s">
        <v>12</v>
      </c>
      <c r="G282" s="1509" t="s">
        <v>16</v>
      </c>
      <c r="H282" s="1527" t="s">
        <v>3918</v>
      </c>
      <c r="I282" s="1497">
        <v>1</v>
      </c>
      <c r="J282" s="543" t="s">
        <v>4997</v>
      </c>
      <c r="K282" s="1356" t="s">
        <v>177</v>
      </c>
      <c r="L282" s="1358" t="s">
        <v>3178</v>
      </c>
      <c r="M282" s="543" t="str">
        <f>VLOOKUP(L282,CódigosRetorno!$A$2:$B$1784,2,FALSE)</f>
        <v>El formato ingresado en el tag cac:InvoiceLine/cac:Allowancecharge/cbc:Amount no cumple con el formato establecido</v>
      </c>
      <c r="N282" s="542" t="s">
        <v>169</v>
      </c>
    </row>
    <row r="283" spans="1:14" ht="60" x14ac:dyDescent="0.35">
      <c r="A283" s="288"/>
      <c r="B283" s="1495"/>
      <c r="C283" s="1543"/>
      <c r="D283" s="1520"/>
      <c r="E283" s="1520"/>
      <c r="F283" s="1498"/>
      <c r="G283" s="1511"/>
      <c r="H283" s="1528"/>
      <c r="I283" s="1498"/>
      <c r="J283" s="811" t="s">
        <v>6530</v>
      </c>
      <c r="K283" s="1330" t="s">
        <v>1071</v>
      </c>
      <c r="L283" s="443" t="s">
        <v>4831</v>
      </c>
      <c r="M283" s="811" t="str">
        <f>VLOOKUP(L283,CódigosRetorno!$A$2:$B$1784,2,FALSE)</f>
        <v>El valor de cargo/descuento por ítem difiere de los importes consignados.</v>
      </c>
      <c r="N283" s="542" t="s">
        <v>169</v>
      </c>
    </row>
    <row r="284" spans="1:14" ht="24" x14ac:dyDescent="0.35">
      <c r="A284" s="288"/>
      <c r="B284" s="1495"/>
      <c r="C284" s="1543"/>
      <c r="D284" s="1520"/>
      <c r="E284" s="1520"/>
      <c r="F284" s="542" t="s">
        <v>13</v>
      </c>
      <c r="G284" s="545" t="s">
        <v>5580</v>
      </c>
      <c r="H284" s="561" t="s">
        <v>3906</v>
      </c>
      <c r="I284" s="542">
        <v>1</v>
      </c>
      <c r="J284" s="543" t="s">
        <v>4689</v>
      </c>
      <c r="K284" s="1355" t="s">
        <v>177</v>
      </c>
      <c r="L284" s="1356" t="s">
        <v>694</v>
      </c>
      <c r="M284" s="543" t="str">
        <f>VLOOKUP(L284,CódigosRetorno!$A$2:$B$1784,2,FALSE)</f>
        <v>La moneda debe ser la misma en todo el documento. Salvo las percepciones que sólo son en moneda nacional</v>
      </c>
      <c r="N284" s="920" t="s">
        <v>4493</v>
      </c>
    </row>
    <row r="285" spans="1:14" ht="36" x14ac:dyDescent="0.35">
      <c r="A285" s="288"/>
      <c r="B285" s="1495"/>
      <c r="C285" s="1543"/>
      <c r="D285" s="1520"/>
      <c r="E285" s="1520"/>
      <c r="F285" s="542" t="s">
        <v>12</v>
      </c>
      <c r="G285" s="545" t="s">
        <v>16</v>
      </c>
      <c r="H285" s="543" t="s">
        <v>3919</v>
      </c>
      <c r="I285" s="542">
        <v>1</v>
      </c>
      <c r="J285" s="543" t="s">
        <v>4996</v>
      </c>
      <c r="K285" s="1355" t="s">
        <v>177</v>
      </c>
      <c r="L285" s="1358" t="s">
        <v>3546</v>
      </c>
      <c r="M285" s="543" t="str">
        <f>VLOOKUP(L285,CódigosRetorno!$A$2:$B$1784,2,FALSE)</f>
        <v>El Monto base de cargo/descuento por linea no cumple con el formato establecido.</v>
      </c>
      <c r="N285" s="542" t="s">
        <v>169</v>
      </c>
    </row>
    <row r="286" spans="1:14" ht="24" x14ac:dyDescent="0.35">
      <c r="A286" s="288"/>
      <c r="B286" s="1495"/>
      <c r="C286" s="1543"/>
      <c r="D286" s="1520"/>
      <c r="E286" s="1520"/>
      <c r="F286" s="542" t="s">
        <v>13</v>
      </c>
      <c r="G286" s="545" t="s">
        <v>5580</v>
      </c>
      <c r="H286" s="561" t="s">
        <v>3906</v>
      </c>
      <c r="I286" s="542">
        <v>1</v>
      </c>
      <c r="J286" s="543" t="s">
        <v>4689</v>
      </c>
      <c r="K286" s="1355" t="s">
        <v>177</v>
      </c>
      <c r="L286" s="78" t="s">
        <v>694</v>
      </c>
      <c r="M286" s="543" t="str">
        <f>VLOOKUP(L286,CódigosRetorno!$A$2:$B$1784,2,FALSE)</f>
        <v>La moneda debe ser la misma en todo el documento. Salvo las percepciones que sólo son en moneda nacional</v>
      </c>
      <c r="N286" s="920" t="s">
        <v>4493</v>
      </c>
    </row>
    <row r="287" spans="1:14" x14ac:dyDescent="0.35">
      <c r="A287" s="288"/>
      <c r="B287" s="180" t="s">
        <v>5903</v>
      </c>
      <c r="C287" s="181"/>
      <c r="D287" s="174"/>
      <c r="E287" s="174" t="s">
        <v>169</v>
      </c>
      <c r="F287" s="175" t="s">
        <v>169</v>
      </c>
      <c r="G287" s="175" t="s">
        <v>169</v>
      </c>
      <c r="H287" s="176" t="s">
        <v>169</v>
      </c>
      <c r="I287" s="175"/>
      <c r="J287" s="172" t="s">
        <v>169</v>
      </c>
      <c r="K287" s="177" t="s">
        <v>169</v>
      </c>
      <c r="L287" s="178" t="s">
        <v>169</v>
      </c>
      <c r="M287" s="172" t="str">
        <f>VLOOKUP(L287,CódigosRetorno!$A$2:$B$1784,2,FALSE)</f>
        <v>-</v>
      </c>
      <c r="N287" s="179" t="s">
        <v>169</v>
      </c>
    </row>
    <row r="288" spans="1:14" x14ac:dyDescent="0.35">
      <c r="A288" s="288"/>
      <c r="B288" s="1520">
        <f>B273+1</f>
        <v>40</v>
      </c>
      <c r="C288" s="1610" t="s">
        <v>5567</v>
      </c>
      <c r="D288" s="1495" t="s">
        <v>3</v>
      </c>
      <c r="E288" s="1607" t="s">
        <v>4</v>
      </c>
      <c r="F288" s="1607" t="s">
        <v>12</v>
      </c>
      <c r="G288" s="1607" t="s">
        <v>16</v>
      </c>
      <c r="H288" s="1609" t="s">
        <v>2742</v>
      </c>
      <c r="I288" s="1607">
        <v>1</v>
      </c>
      <c r="J288" s="811" t="s">
        <v>4903</v>
      </c>
      <c r="K288" s="1366" t="s">
        <v>177</v>
      </c>
      <c r="L288" s="513" t="s">
        <v>3180</v>
      </c>
      <c r="M288" s="543" t="str">
        <f>VLOOKUP(L288,CódigosRetorno!$A$2:$B$1784,2,FALSE)</f>
        <v>El Monto total de impuestos es obligatorio</v>
      </c>
      <c r="N288" s="542" t="s">
        <v>169</v>
      </c>
    </row>
    <row r="289" spans="1:14" ht="36" x14ac:dyDescent="0.35">
      <c r="A289" s="288"/>
      <c r="B289" s="1520"/>
      <c r="C289" s="1610"/>
      <c r="D289" s="1495"/>
      <c r="E289" s="1607"/>
      <c r="F289" s="1607"/>
      <c r="G289" s="1607"/>
      <c r="H289" s="1609"/>
      <c r="I289" s="1607"/>
      <c r="J289" s="811" t="s">
        <v>4996</v>
      </c>
      <c r="K289" s="1357" t="s">
        <v>177</v>
      </c>
      <c r="L289" s="1362" t="s">
        <v>3693</v>
      </c>
      <c r="M289" s="543" t="str">
        <f>VLOOKUP(L289,CódigosRetorno!$A$2:$B$1784,2,FALSE)</f>
        <v>El dato ingresado en el monto total de impuestos no cumple con el formato establecido</v>
      </c>
      <c r="N289" s="542" t="s">
        <v>169</v>
      </c>
    </row>
    <row r="290" spans="1:14" ht="48" x14ac:dyDescent="0.35">
      <c r="A290" s="288"/>
      <c r="B290" s="1520"/>
      <c r="C290" s="1610"/>
      <c r="D290" s="1495"/>
      <c r="E290" s="1607"/>
      <c r="F290" s="1607"/>
      <c r="G290" s="1607"/>
      <c r="H290" s="1609"/>
      <c r="I290" s="1607"/>
      <c r="J290" s="811" t="s">
        <v>5782</v>
      </c>
      <c r="K290" s="1357" t="s">
        <v>1071</v>
      </c>
      <c r="L290" s="1362" t="s">
        <v>4884</v>
      </c>
      <c r="M290" s="543" t="str">
        <f>VLOOKUP(L290,CódigosRetorno!$A$2:$B$1784,2,FALSE)</f>
        <v>La sumatoria de impuestos globales no corresponde al monto total de impuestos.</v>
      </c>
      <c r="N290" s="542" t="s">
        <v>169</v>
      </c>
    </row>
    <row r="291" spans="1:14" x14ac:dyDescent="0.35">
      <c r="A291" s="288"/>
      <c r="B291" s="1520"/>
      <c r="C291" s="1610"/>
      <c r="D291" s="1495"/>
      <c r="E291" s="1607"/>
      <c r="F291" s="1607"/>
      <c r="G291" s="1607"/>
      <c r="H291" s="1609"/>
      <c r="I291" s="1607"/>
      <c r="J291" s="675" t="s">
        <v>6072</v>
      </c>
      <c r="K291" s="1357" t="s">
        <v>177</v>
      </c>
      <c r="L291" s="1362" t="s">
        <v>3701</v>
      </c>
      <c r="M291" s="571" t="str">
        <f>VLOOKUP(L291,CódigosRetorno!$A$2:$B$1784,2,FALSE)</f>
        <v>El tag cac:TaxTotal no debe repetirse a nivel de totales</v>
      </c>
      <c r="N291" s="570" t="s">
        <v>169</v>
      </c>
    </row>
    <row r="292" spans="1:14" ht="84" x14ac:dyDescent="0.35">
      <c r="A292" s="288"/>
      <c r="B292" s="1520"/>
      <c r="C292" s="1610"/>
      <c r="D292" s="1495"/>
      <c r="E292" s="1607"/>
      <c r="F292" s="1607"/>
      <c r="G292" s="1607"/>
      <c r="H292" s="1609"/>
      <c r="I292" s="1607"/>
      <c r="J292" s="675" t="s">
        <v>6865</v>
      </c>
      <c r="K292" s="1357" t="s">
        <v>177</v>
      </c>
      <c r="L292" s="1330" t="s">
        <v>6864</v>
      </c>
      <c r="M292" s="543" t="str">
        <f>VLOOKUP(L292,CódigosRetorno!$A$2:$B$1784,2,FALSE)</f>
        <v xml:space="preserve">Si tiene operaciones de un tributo en alguna línea, debe consignar el tag del total del tributo </v>
      </c>
      <c r="N292" s="542" t="s">
        <v>169</v>
      </c>
    </row>
    <row r="293" spans="1:14" ht="24" x14ac:dyDescent="0.35">
      <c r="A293" s="288"/>
      <c r="B293" s="1520"/>
      <c r="C293" s="1610"/>
      <c r="D293" s="1495"/>
      <c r="E293" s="1607"/>
      <c r="F293" s="542" t="s">
        <v>13</v>
      </c>
      <c r="G293" s="545" t="s">
        <v>5580</v>
      </c>
      <c r="H293" s="561" t="s">
        <v>3906</v>
      </c>
      <c r="I293" s="558">
        <v>1</v>
      </c>
      <c r="J293" s="543" t="s">
        <v>4689</v>
      </c>
      <c r="K293" s="1355" t="s">
        <v>177</v>
      </c>
      <c r="L293" s="1356" t="s">
        <v>694</v>
      </c>
      <c r="M293" s="543" t="str">
        <f>VLOOKUP(L293,CódigosRetorno!$A$2:$B$1784,2,FALSE)</f>
        <v>La moneda debe ser la misma en todo el documento. Salvo las percepciones que sólo son en moneda nacional</v>
      </c>
      <c r="N293" s="920" t="s">
        <v>4493</v>
      </c>
    </row>
    <row r="294" spans="1:14" ht="24" x14ac:dyDescent="0.35">
      <c r="A294" s="288"/>
      <c r="B294" s="1495" t="s">
        <v>5353</v>
      </c>
      <c r="C294" s="1543" t="s">
        <v>5833</v>
      </c>
      <c r="D294" s="1495" t="s">
        <v>3</v>
      </c>
      <c r="E294" s="1497" t="s">
        <v>9</v>
      </c>
      <c r="F294" s="1495" t="s">
        <v>12</v>
      </c>
      <c r="G294" s="1520" t="s">
        <v>3977</v>
      </c>
      <c r="H294" s="1543" t="s">
        <v>4560</v>
      </c>
      <c r="I294" s="1495">
        <v>1</v>
      </c>
      <c r="J294" s="812" t="s">
        <v>6101</v>
      </c>
      <c r="K294" s="1362" t="s">
        <v>177</v>
      </c>
      <c r="L294" s="443" t="s">
        <v>2637</v>
      </c>
      <c r="M294" s="543" t="str">
        <f>VLOOKUP(L294,CódigosRetorno!$A$2:$B$1784,2,FALSE)</f>
        <v>El XML no contiene el tag o no existe información de total valor de venta globales</v>
      </c>
      <c r="N294" s="80" t="s">
        <v>169</v>
      </c>
    </row>
    <row r="295" spans="1:14" ht="24" x14ac:dyDescent="0.35">
      <c r="A295" s="288"/>
      <c r="B295" s="1495"/>
      <c r="C295" s="1543"/>
      <c r="D295" s="1495"/>
      <c r="E295" s="1515"/>
      <c r="F295" s="1495"/>
      <c r="G295" s="1520"/>
      <c r="H295" s="1543"/>
      <c r="I295" s="1495"/>
      <c r="J295" s="543" t="s">
        <v>4997</v>
      </c>
      <c r="K295" s="1355" t="s">
        <v>177</v>
      </c>
      <c r="L295" s="1356" t="s">
        <v>3663</v>
      </c>
      <c r="M295" s="543" t="str">
        <f>VLOOKUP(L295,CódigosRetorno!$A$2:$B$1784,2,FALSE)</f>
        <v>El dato ingresado en el total valor de venta globales no cumple con el formato establecido</v>
      </c>
      <c r="N295" s="80" t="s">
        <v>169</v>
      </c>
    </row>
    <row r="296" spans="1:14" ht="72" x14ac:dyDescent="0.35">
      <c r="A296" s="288"/>
      <c r="B296" s="1495"/>
      <c r="C296" s="1543"/>
      <c r="D296" s="1495"/>
      <c r="E296" s="1515"/>
      <c r="F296" s="1495"/>
      <c r="G296" s="1520"/>
      <c r="H296" s="1543"/>
      <c r="I296" s="1495"/>
      <c r="J296" s="1186" t="s">
        <v>5734</v>
      </c>
      <c r="K296" s="1357" t="s">
        <v>1071</v>
      </c>
      <c r="L296" s="1362" t="s">
        <v>4877</v>
      </c>
      <c r="M296" s="543" t="str">
        <f>VLOOKUP(L296,CódigosRetorno!$A$2:$B$1784,2,FALSE)</f>
        <v>La sumatoria del total valor de venta - Exportaciones de línea no corresponden al total</v>
      </c>
      <c r="N296" s="80" t="s">
        <v>169</v>
      </c>
    </row>
    <row r="297" spans="1:14" ht="96" x14ac:dyDescent="0.35">
      <c r="A297" s="288"/>
      <c r="B297" s="1495"/>
      <c r="C297" s="1543"/>
      <c r="D297" s="1495"/>
      <c r="E297" s="1515"/>
      <c r="F297" s="1495"/>
      <c r="G297" s="1520"/>
      <c r="H297" s="1543"/>
      <c r="I297" s="1495"/>
      <c r="J297" s="1186" t="s">
        <v>5735</v>
      </c>
      <c r="K297" s="1357" t="s">
        <v>1071</v>
      </c>
      <c r="L297" s="1362" t="s">
        <v>4880</v>
      </c>
      <c r="M297" s="543" t="str">
        <f>VLOOKUP(L297,CódigosRetorno!$A$2:$B$1784,2,FALSE)</f>
        <v>La sumatoria del total valor de venta - operaciones exoneradas de línea no corresponden al total</v>
      </c>
      <c r="N297" s="558" t="s">
        <v>169</v>
      </c>
    </row>
    <row r="298" spans="1:14" ht="96" x14ac:dyDescent="0.35">
      <c r="A298" s="288"/>
      <c r="B298" s="1495"/>
      <c r="C298" s="1543"/>
      <c r="D298" s="1495"/>
      <c r="E298" s="1515"/>
      <c r="F298" s="1495"/>
      <c r="G298" s="1520"/>
      <c r="H298" s="1543"/>
      <c r="I298" s="1495"/>
      <c r="J298" s="1186" t="s">
        <v>5736</v>
      </c>
      <c r="K298" s="1357" t="s">
        <v>1071</v>
      </c>
      <c r="L298" s="1362" t="s">
        <v>4878</v>
      </c>
      <c r="M298" s="543" t="str">
        <f>VLOOKUP(L298,CódigosRetorno!$A$2:$B$1784,2,FALSE)</f>
        <v>La sumatoria del total valor de venta - operaciones inafectas de línea no corresponden al total</v>
      </c>
      <c r="N298" s="558" t="s">
        <v>169</v>
      </c>
    </row>
    <row r="299" spans="1:14" ht="48" x14ac:dyDescent="0.35">
      <c r="A299" s="288"/>
      <c r="B299" s="1495"/>
      <c r="C299" s="1543"/>
      <c r="D299" s="1495"/>
      <c r="E299" s="1515"/>
      <c r="F299" s="1495"/>
      <c r="G299" s="1520"/>
      <c r="H299" s="1543"/>
      <c r="I299" s="1495"/>
      <c r="J299" s="1186" t="s">
        <v>7798</v>
      </c>
      <c r="K299" s="1362" t="s">
        <v>1071</v>
      </c>
      <c r="L299" s="443" t="s">
        <v>1302</v>
      </c>
      <c r="M299" s="543" t="str">
        <f>VLOOKUP(L299,CódigosRetorno!$A$2:$B$1784,2,FALSE)</f>
        <v>Si se utiliza la leyenda con código 2001, el total de operaciones exoneradas debe ser mayor a 0.00</v>
      </c>
      <c r="N299" s="542" t="s">
        <v>4611</v>
      </c>
    </row>
    <row r="300" spans="1:14" ht="48" x14ac:dyDescent="0.35">
      <c r="A300" s="288"/>
      <c r="B300" s="1495"/>
      <c r="C300" s="1543"/>
      <c r="D300" s="1495"/>
      <c r="E300" s="1515"/>
      <c r="F300" s="1495"/>
      <c r="G300" s="1520"/>
      <c r="H300" s="1543"/>
      <c r="I300" s="1495"/>
      <c r="J300" s="1186" t="s">
        <v>7799</v>
      </c>
      <c r="K300" s="1362" t="s">
        <v>1071</v>
      </c>
      <c r="L300" s="443" t="s">
        <v>1301</v>
      </c>
      <c r="M300" s="543" t="str">
        <f>VLOOKUP(L300,CódigosRetorno!$A$2:$B$1784,2,FALSE)</f>
        <v>Si se utiliza la leyenda con código 2002, el total de operaciones exoneradas debe ser mayor a 0.00</v>
      </c>
      <c r="N300" s="542" t="s">
        <v>4611</v>
      </c>
    </row>
    <row r="301" spans="1:14" ht="48" x14ac:dyDescent="0.35">
      <c r="A301" s="288"/>
      <c r="B301" s="1495"/>
      <c r="C301" s="1543"/>
      <c r="D301" s="1495"/>
      <c r="E301" s="1515"/>
      <c r="F301" s="1495"/>
      <c r="G301" s="1520"/>
      <c r="H301" s="1543"/>
      <c r="I301" s="1495"/>
      <c r="J301" s="1186" t="s">
        <v>7800</v>
      </c>
      <c r="K301" s="1362" t="s">
        <v>1071</v>
      </c>
      <c r="L301" s="443" t="s">
        <v>1300</v>
      </c>
      <c r="M301" s="543" t="str">
        <f>VLOOKUP(L301,CódigosRetorno!$A$2:$B$1784,2,FALSE)</f>
        <v>Si se utiliza la leyenda con código 2003, el total de operaciones exoneradas debe ser mayor a 0.00</v>
      </c>
      <c r="N301" s="542" t="s">
        <v>4611</v>
      </c>
    </row>
    <row r="302" spans="1:14" ht="48" x14ac:dyDescent="0.35">
      <c r="A302" s="288"/>
      <c r="B302" s="1495"/>
      <c r="C302" s="1543"/>
      <c r="D302" s="1495"/>
      <c r="E302" s="1515"/>
      <c r="F302" s="1495"/>
      <c r="G302" s="1520"/>
      <c r="H302" s="1543"/>
      <c r="I302" s="1495"/>
      <c r="J302" s="1186" t="s">
        <v>7801</v>
      </c>
      <c r="K302" s="1362" t="s">
        <v>1071</v>
      </c>
      <c r="L302" s="443" t="s">
        <v>3850</v>
      </c>
      <c r="M302" s="543" t="str">
        <f>VLOOKUP(L302,CódigosRetorno!$A$2:$B$1784,2,FALSE)</f>
        <v>Si se utiliza la leyenda con código 2008, el total de operaciones exoneradas debe ser mayor a 0.00</v>
      </c>
      <c r="N302" s="542" t="s">
        <v>4611</v>
      </c>
    </row>
    <row r="303" spans="1:14" ht="24" x14ac:dyDescent="0.35">
      <c r="A303" s="288"/>
      <c r="B303" s="1495"/>
      <c r="C303" s="1543"/>
      <c r="D303" s="1495"/>
      <c r="E303" s="1515"/>
      <c r="F303" s="542" t="s">
        <v>13</v>
      </c>
      <c r="G303" s="545" t="s">
        <v>5580</v>
      </c>
      <c r="H303" s="561" t="s">
        <v>3906</v>
      </c>
      <c r="I303" s="542">
        <v>1</v>
      </c>
      <c r="J303" s="543" t="s">
        <v>4689</v>
      </c>
      <c r="K303" s="1320" t="s">
        <v>177</v>
      </c>
      <c r="L303" s="1321" t="s">
        <v>694</v>
      </c>
      <c r="M303" s="543" t="str">
        <f>VLOOKUP(L303,CódigosRetorno!$A$2:$B$1784,2,FALSE)</f>
        <v>La moneda debe ser la misma en todo el documento. Salvo las percepciones que sólo son en moneda nacional</v>
      </c>
      <c r="N303" s="920" t="s">
        <v>4493</v>
      </c>
    </row>
    <row r="304" spans="1:14" ht="24" x14ac:dyDescent="0.35">
      <c r="A304" s="288"/>
      <c r="B304" s="1495"/>
      <c r="C304" s="1543"/>
      <c r="D304" s="1495"/>
      <c r="E304" s="1515"/>
      <c r="F304" s="1495"/>
      <c r="G304" s="1520" t="s">
        <v>3921</v>
      </c>
      <c r="H304" s="1489" t="s">
        <v>4664</v>
      </c>
      <c r="I304" s="1495">
        <v>1</v>
      </c>
      <c r="J304" s="543" t="s">
        <v>4997</v>
      </c>
      <c r="K304" s="1321" t="s">
        <v>177</v>
      </c>
      <c r="L304" s="1325" t="s">
        <v>2277</v>
      </c>
      <c r="M304" s="543" t="str">
        <f>VLOOKUP(L304,CódigosRetorno!$A$2:$B$1784,2,FALSE)</f>
        <v>El dato ingresado en TaxAmount no cumple con el formato establecido</v>
      </c>
      <c r="N304" s="558" t="s">
        <v>169</v>
      </c>
    </row>
    <row r="305" spans="1:14" ht="36" x14ac:dyDescent="0.35">
      <c r="A305" s="288"/>
      <c r="B305" s="1495"/>
      <c r="C305" s="1543"/>
      <c r="D305" s="1495"/>
      <c r="E305" s="1515"/>
      <c r="F305" s="1495"/>
      <c r="G305" s="1520"/>
      <c r="H305" s="1489"/>
      <c r="I305" s="1495"/>
      <c r="J305" s="543" t="s">
        <v>4809</v>
      </c>
      <c r="K305" s="1355" t="s">
        <v>177</v>
      </c>
      <c r="L305" s="1356" t="s">
        <v>2634</v>
      </c>
      <c r="M305" s="543" t="str">
        <f>VLOOKUP(L305,CódigosRetorno!$A$2:$B$1784,2,FALSE)</f>
        <v xml:space="preserve">El monto total del impuestos sobre el valor de venta de operaciones gratuitas/inafectas/exoneradas debe ser igual a 0.00 </v>
      </c>
      <c r="N305" s="558" t="s">
        <v>169</v>
      </c>
    </row>
    <row r="306" spans="1:14" ht="24" x14ac:dyDescent="0.35">
      <c r="A306" s="288"/>
      <c r="B306" s="1495"/>
      <c r="C306" s="1543"/>
      <c r="D306" s="1495"/>
      <c r="E306" s="1515"/>
      <c r="F306" s="542" t="s">
        <v>13</v>
      </c>
      <c r="G306" s="545" t="s">
        <v>5580</v>
      </c>
      <c r="H306" s="561" t="s">
        <v>3906</v>
      </c>
      <c r="I306" s="542">
        <v>1</v>
      </c>
      <c r="J306" s="543" t="s">
        <v>4689</v>
      </c>
      <c r="K306" s="1355" t="s">
        <v>177</v>
      </c>
      <c r="L306" s="1356" t="s">
        <v>694</v>
      </c>
      <c r="M306" s="543" t="str">
        <f>VLOOKUP(L306,CódigosRetorno!$A$2:$B$1784,2,FALSE)</f>
        <v>La moneda debe ser la misma en todo el documento. Salvo las percepciones que sólo son en moneda nacional</v>
      </c>
      <c r="N306" s="920" t="s">
        <v>4493</v>
      </c>
    </row>
    <row r="307" spans="1:14" ht="24" x14ac:dyDescent="0.35">
      <c r="A307" s="288"/>
      <c r="B307" s="1495"/>
      <c r="C307" s="1543"/>
      <c r="D307" s="1495"/>
      <c r="E307" s="1515"/>
      <c r="F307" s="1495" t="s">
        <v>43</v>
      </c>
      <c r="G307" s="1520" t="s">
        <v>5590</v>
      </c>
      <c r="H307" s="1543" t="s">
        <v>3979</v>
      </c>
      <c r="I307" s="1495">
        <v>1</v>
      </c>
      <c r="J307" s="543" t="s">
        <v>2837</v>
      </c>
      <c r="K307" s="1355" t="s">
        <v>177</v>
      </c>
      <c r="L307" s="77" t="s">
        <v>3558</v>
      </c>
      <c r="M307" s="543" t="str">
        <f>VLOOKUP(L307,CódigosRetorno!$A$2:$B$1784,2,FALSE)</f>
        <v>El XML no contiene el tag o no existe información de código de tributo.</v>
      </c>
      <c r="N307" s="542" t="s">
        <v>169</v>
      </c>
    </row>
    <row r="308" spans="1:14" ht="24" x14ac:dyDescent="0.35">
      <c r="A308" s="288"/>
      <c r="B308" s="1495"/>
      <c r="C308" s="1543"/>
      <c r="D308" s="1495"/>
      <c r="E308" s="1515"/>
      <c r="F308" s="1495"/>
      <c r="G308" s="1520"/>
      <c r="H308" s="1543"/>
      <c r="I308" s="1495"/>
      <c r="J308" s="544" t="s">
        <v>3922</v>
      </c>
      <c r="K308" s="1356" t="s">
        <v>177</v>
      </c>
      <c r="L308" s="1358" t="s">
        <v>2641</v>
      </c>
      <c r="M308" s="543" t="str">
        <f>VLOOKUP(L308,CódigosRetorno!$A$2:$B$1784,2,FALSE)</f>
        <v>El dato ingresado como codigo de tributo global no corresponde al valor esperado.</v>
      </c>
      <c r="N308" s="542" t="s">
        <v>4609</v>
      </c>
    </row>
    <row r="309" spans="1:14" ht="24" x14ac:dyDescent="0.35">
      <c r="A309" s="288"/>
      <c r="B309" s="1495"/>
      <c r="C309" s="1543"/>
      <c r="D309" s="1495"/>
      <c r="E309" s="1515"/>
      <c r="F309" s="1495"/>
      <c r="G309" s="1520"/>
      <c r="H309" s="1543"/>
      <c r="I309" s="1495"/>
      <c r="J309" s="683" t="s">
        <v>6073</v>
      </c>
      <c r="K309" s="443" t="s">
        <v>177</v>
      </c>
      <c r="L309" s="443" t="s">
        <v>3772</v>
      </c>
      <c r="M309" s="543" t="str">
        <f>VLOOKUP(L309,CódigosRetorno!$A$2:$B$1784,2,FALSE)</f>
        <v>El código de tributo no debe repetirse a nivel de totales</v>
      </c>
      <c r="N309" s="129" t="s">
        <v>169</v>
      </c>
    </row>
    <row r="310" spans="1:14" ht="36" x14ac:dyDescent="0.35">
      <c r="A310" s="288"/>
      <c r="B310" s="1495"/>
      <c r="C310" s="1543"/>
      <c r="D310" s="1495"/>
      <c r="E310" s="1515"/>
      <c r="F310" s="1495"/>
      <c r="G310" s="1520"/>
      <c r="H310" s="1543"/>
      <c r="I310" s="1495"/>
      <c r="J310" s="543" t="s">
        <v>4782</v>
      </c>
      <c r="K310" s="1356" t="s">
        <v>177</v>
      </c>
      <c r="L310" s="1358" t="s">
        <v>4236</v>
      </c>
      <c r="M310" s="543" t="str">
        <f>VLOOKUP(L310,CódigosRetorno!$A$2:$B$1784,2,FALSE)</f>
        <v>El dato ingresado como codigo de tributo global es invalido para tipo de operación.</v>
      </c>
      <c r="N310" s="558" t="s">
        <v>169</v>
      </c>
    </row>
    <row r="311" spans="1:14" ht="24" x14ac:dyDescent="0.35">
      <c r="A311" s="288"/>
      <c r="B311" s="1495"/>
      <c r="C311" s="1543"/>
      <c r="D311" s="1495"/>
      <c r="E311" s="1515"/>
      <c r="F311" s="1495"/>
      <c r="G311" s="542" t="s">
        <v>3910</v>
      </c>
      <c r="H311" s="543" t="s">
        <v>3879</v>
      </c>
      <c r="I311" s="542" t="s">
        <v>3865</v>
      </c>
      <c r="J311" s="543" t="s">
        <v>6134</v>
      </c>
      <c r="K311" s="1355" t="s">
        <v>1071</v>
      </c>
      <c r="L311" s="1356" t="s">
        <v>4194</v>
      </c>
      <c r="M311" s="543" t="str">
        <f>VLOOKUP(L311,CódigosRetorno!$A$2:$B$1784,2,FALSE)</f>
        <v>El dato ingresado como atributo @schemeName es incorrecto.</v>
      </c>
      <c r="N311" s="558" t="s">
        <v>169</v>
      </c>
    </row>
    <row r="312" spans="1:14" ht="24" x14ac:dyDescent="0.35">
      <c r="A312" s="288"/>
      <c r="B312" s="1495"/>
      <c r="C312" s="1543"/>
      <c r="D312" s="1495"/>
      <c r="E312" s="1515"/>
      <c r="F312" s="1495"/>
      <c r="G312" s="542" t="s">
        <v>3863</v>
      </c>
      <c r="H312" s="543" t="s">
        <v>3880</v>
      </c>
      <c r="I312" s="542" t="s">
        <v>3865</v>
      </c>
      <c r="J312" s="543" t="s">
        <v>4201</v>
      </c>
      <c r="K312" s="1355" t="s">
        <v>1071</v>
      </c>
      <c r="L312" s="1356" t="s">
        <v>4195</v>
      </c>
      <c r="M312" s="543" t="str">
        <f>VLOOKUP(L312,CódigosRetorno!$A$2:$B$1784,2,FALSE)</f>
        <v>El dato ingresado como atributo @schemeAgencyName es incorrecto.</v>
      </c>
      <c r="N312" s="558" t="s">
        <v>169</v>
      </c>
    </row>
    <row r="313" spans="1:14" ht="36" x14ac:dyDescent="0.35">
      <c r="A313" s="288"/>
      <c r="B313" s="1495"/>
      <c r="C313" s="1543"/>
      <c r="D313" s="1495"/>
      <c r="E313" s="1515"/>
      <c r="F313" s="1495"/>
      <c r="G313" s="542" t="s">
        <v>4237</v>
      </c>
      <c r="H313" s="561" t="s">
        <v>3882</v>
      </c>
      <c r="I313" s="542" t="s">
        <v>3865</v>
      </c>
      <c r="J313" s="543" t="s">
        <v>6135</v>
      </c>
      <c r="K313" s="1356" t="s">
        <v>1071</v>
      </c>
      <c r="L313" s="1358" t="s">
        <v>4196</v>
      </c>
      <c r="M313" s="543" t="str">
        <f>VLOOKUP(L313,CódigosRetorno!$A$2:$B$1784,2,FALSE)</f>
        <v>El dato ingresado como atributo @schemeURI es incorrecto.</v>
      </c>
      <c r="N313" s="558" t="s">
        <v>169</v>
      </c>
    </row>
    <row r="314" spans="1:14" ht="24" x14ac:dyDescent="0.35">
      <c r="A314" s="288"/>
      <c r="B314" s="1495"/>
      <c r="C314" s="1543"/>
      <c r="D314" s="1495"/>
      <c r="E314" s="1515"/>
      <c r="F314" s="1495" t="s">
        <v>45</v>
      </c>
      <c r="G314" s="1520" t="s">
        <v>5590</v>
      </c>
      <c r="H314" s="1489" t="s">
        <v>3923</v>
      </c>
      <c r="I314" s="1495">
        <v>1</v>
      </c>
      <c r="J314" s="543" t="s">
        <v>2837</v>
      </c>
      <c r="K314" s="1356" t="s">
        <v>177</v>
      </c>
      <c r="L314" s="1358" t="s">
        <v>2271</v>
      </c>
      <c r="M314" s="543" t="str">
        <f>VLOOKUP(L314,CódigosRetorno!$A$2:$B$1784,2,FALSE)</f>
        <v>El XML no contiene el tag TaxScheme Name de impuestos globales</v>
      </c>
      <c r="N314" s="542" t="s">
        <v>169</v>
      </c>
    </row>
    <row r="315" spans="1:14" ht="24" x14ac:dyDescent="0.35">
      <c r="A315" s="288"/>
      <c r="B315" s="1495"/>
      <c r="C315" s="1543"/>
      <c r="D315" s="1495"/>
      <c r="E315" s="1515"/>
      <c r="F315" s="1495"/>
      <c r="G315" s="1520"/>
      <c r="H315" s="1489"/>
      <c r="I315" s="1495"/>
      <c r="J315" s="544" t="s">
        <v>4818</v>
      </c>
      <c r="K315" s="1356" t="s">
        <v>177</v>
      </c>
      <c r="L315" s="1358" t="s">
        <v>3191</v>
      </c>
      <c r="M315" s="543" t="str">
        <f>VLOOKUP(L315,CódigosRetorno!$A$2:$B$1784,2,FALSE)</f>
        <v>El valor del tag nombre del tributo no corresponde al esperado.</v>
      </c>
      <c r="N315" s="542" t="s">
        <v>4609</v>
      </c>
    </row>
    <row r="316" spans="1:14" ht="24" x14ac:dyDescent="0.35">
      <c r="A316" s="288"/>
      <c r="B316" s="1495"/>
      <c r="C316" s="1543"/>
      <c r="D316" s="1495"/>
      <c r="E316" s="1515"/>
      <c r="F316" s="1495" t="s">
        <v>13</v>
      </c>
      <c r="G316" s="1520" t="s">
        <v>5590</v>
      </c>
      <c r="H316" s="1489" t="s">
        <v>3981</v>
      </c>
      <c r="I316" s="1495">
        <v>1</v>
      </c>
      <c r="J316" s="543" t="s">
        <v>2837</v>
      </c>
      <c r="K316" s="1356" t="s">
        <v>177</v>
      </c>
      <c r="L316" s="1358" t="s">
        <v>2273</v>
      </c>
      <c r="M316" s="543" t="str">
        <f>VLOOKUP(L316,CódigosRetorno!$A$2:$B$1784,2,FALSE)</f>
        <v>El XML no contiene el tag código de tributo internacional de impuestos globales</v>
      </c>
      <c r="N316" s="542" t="s">
        <v>169</v>
      </c>
    </row>
    <row r="317" spans="1:14" ht="24" x14ac:dyDescent="0.35">
      <c r="A317" s="288"/>
      <c r="B317" s="1495"/>
      <c r="C317" s="1543"/>
      <c r="D317" s="1495"/>
      <c r="E317" s="1498"/>
      <c r="F317" s="1495"/>
      <c r="G317" s="1520"/>
      <c r="H317" s="1489"/>
      <c r="I317" s="1495"/>
      <c r="J317" s="544" t="s">
        <v>4816</v>
      </c>
      <c r="K317" s="1356" t="s">
        <v>177</v>
      </c>
      <c r="L317" s="1358" t="s">
        <v>3187</v>
      </c>
      <c r="M317" s="543" t="str">
        <f>VLOOKUP(L317,CódigosRetorno!$A$2:$B$1784,2,FALSE)</f>
        <v>El valor del tag codigo de tributo internacional no corresponde al esperado.</v>
      </c>
      <c r="N317" s="542" t="s">
        <v>4609</v>
      </c>
    </row>
    <row r="318" spans="1:14" ht="24" x14ac:dyDescent="0.35">
      <c r="A318" s="288"/>
      <c r="B318" s="1495">
        <v>44</v>
      </c>
      <c r="C318" s="1543" t="s">
        <v>5733</v>
      </c>
      <c r="D318" s="1495" t="s">
        <v>3</v>
      </c>
      <c r="E318" s="1495" t="s">
        <v>9</v>
      </c>
      <c r="F318" s="1495" t="s">
        <v>12</v>
      </c>
      <c r="G318" s="1520" t="s">
        <v>3977</v>
      </c>
      <c r="H318" s="1543" t="s">
        <v>4560</v>
      </c>
      <c r="I318" s="1495">
        <v>1</v>
      </c>
      <c r="J318" s="543" t="s">
        <v>4997</v>
      </c>
      <c r="K318" s="1355" t="s">
        <v>177</v>
      </c>
      <c r="L318" s="1356" t="s">
        <v>3663</v>
      </c>
      <c r="M318" s="543" t="str">
        <f>VLOOKUP(L318,CódigosRetorno!$A$2:$B$1784,2,FALSE)</f>
        <v>El dato ingresado en el total valor de venta globales no cumple con el formato establecido</v>
      </c>
      <c r="N318" s="542" t="s">
        <v>169</v>
      </c>
    </row>
    <row r="319" spans="1:14" ht="72" x14ac:dyDescent="0.35">
      <c r="A319" s="288"/>
      <c r="B319" s="1495"/>
      <c r="C319" s="1543"/>
      <c r="D319" s="1495"/>
      <c r="E319" s="1495"/>
      <c r="F319" s="1495"/>
      <c r="G319" s="1520"/>
      <c r="H319" s="1543"/>
      <c r="I319" s="1495"/>
      <c r="J319" s="1186" t="s">
        <v>5740</v>
      </c>
      <c r="K319" s="1357" t="s">
        <v>1071</v>
      </c>
      <c r="L319" s="1362" t="s">
        <v>4881</v>
      </c>
      <c r="M319" s="543" t="str">
        <f>VLOOKUP(L319,CódigosRetorno!$A$2:$B$1784,2,FALSE)</f>
        <v>La sumatoria del total valor de venta - operaciones gratuitas de línea no corresponden al total</v>
      </c>
      <c r="N319" s="542" t="s">
        <v>169</v>
      </c>
    </row>
    <row r="320" spans="1:14" ht="48" x14ac:dyDescent="0.35">
      <c r="A320" s="288"/>
      <c r="B320" s="1495"/>
      <c r="C320" s="1543"/>
      <c r="D320" s="1495"/>
      <c r="E320" s="1495"/>
      <c r="F320" s="1495"/>
      <c r="G320" s="1520"/>
      <c r="H320" s="1543"/>
      <c r="I320" s="1495"/>
      <c r="J320" s="543" t="s">
        <v>5779</v>
      </c>
      <c r="K320" s="1356" t="s">
        <v>177</v>
      </c>
      <c r="L320" s="1358" t="s">
        <v>1667</v>
      </c>
      <c r="M320" s="543" t="str">
        <f>VLOOKUP(L320,CódigosRetorno!$A$2:$B$1784,2,FALSE)</f>
        <v>Operacion gratuita,  debe consignar Total valor venta - operaciones gratuitas  mayor a cero</v>
      </c>
      <c r="N320" s="542" t="s">
        <v>169</v>
      </c>
    </row>
    <row r="321" spans="1:14" ht="24" x14ac:dyDescent="0.35">
      <c r="A321" s="288"/>
      <c r="B321" s="1495"/>
      <c r="C321" s="1543"/>
      <c r="D321" s="1495"/>
      <c r="E321" s="1495"/>
      <c r="F321" s="1495"/>
      <c r="G321" s="1520"/>
      <c r="H321" s="1543"/>
      <c r="I321" s="1495"/>
      <c r="J321" s="543" t="s">
        <v>4764</v>
      </c>
      <c r="K321" s="1356" t="s">
        <v>177</v>
      </c>
      <c r="L321" s="77" t="s">
        <v>1882</v>
      </c>
      <c r="M321" s="543" t="str">
        <f>VLOOKUP(L321,CódigosRetorno!$A$2:$B$1784,2,FALSE)</f>
        <v>Si existe leyenda Transferencia Gratuita debe consignar Total Valor de Venta de Operaciones Gratuitas</v>
      </c>
      <c r="N321" s="542" t="s">
        <v>169</v>
      </c>
    </row>
    <row r="322" spans="1:14" ht="24" x14ac:dyDescent="0.35">
      <c r="A322" s="288"/>
      <c r="B322" s="1495"/>
      <c r="C322" s="1543"/>
      <c r="D322" s="1495"/>
      <c r="E322" s="1495"/>
      <c r="F322" s="542" t="s">
        <v>13</v>
      </c>
      <c r="G322" s="545" t="s">
        <v>5580</v>
      </c>
      <c r="H322" s="561" t="s">
        <v>3906</v>
      </c>
      <c r="I322" s="542">
        <v>1</v>
      </c>
      <c r="J322" s="543" t="s">
        <v>4689</v>
      </c>
      <c r="K322" s="1355" t="s">
        <v>177</v>
      </c>
      <c r="L322" s="1356" t="s">
        <v>694</v>
      </c>
      <c r="M322" s="543" t="str">
        <f>VLOOKUP(L322,CódigosRetorno!$A$2:$B$1784,2,FALSE)</f>
        <v>La moneda debe ser la misma en todo el documento. Salvo las percepciones que sólo son en moneda nacional</v>
      </c>
      <c r="N322" s="920" t="s">
        <v>4493</v>
      </c>
    </row>
    <row r="323" spans="1:14" ht="24" x14ac:dyDescent="0.35">
      <c r="A323" s="288"/>
      <c r="B323" s="1495"/>
      <c r="C323" s="1543"/>
      <c r="D323" s="1495"/>
      <c r="E323" s="1495"/>
      <c r="F323" s="1495"/>
      <c r="G323" s="1520" t="s">
        <v>16</v>
      </c>
      <c r="H323" s="1489" t="s">
        <v>4664</v>
      </c>
      <c r="I323" s="1495">
        <v>1</v>
      </c>
      <c r="J323" s="543" t="s">
        <v>4997</v>
      </c>
      <c r="K323" s="1356" t="s">
        <v>177</v>
      </c>
      <c r="L323" s="1358" t="s">
        <v>2277</v>
      </c>
      <c r="M323" s="543" t="str">
        <f>VLOOKUP(L323,CódigosRetorno!$A$2:$B$1784,2,FALSE)</f>
        <v>El dato ingresado en TaxAmount no cumple con el formato establecido</v>
      </c>
      <c r="N323" s="558" t="s">
        <v>169</v>
      </c>
    </row>
    <row r="324" spans="1:14" ht="72" x14ac:dyDescent="0.35">
      <c r="A324" s="288"/>
      <c r="B324" s="1495"/>
      <c r="C324" s="1543"/>
      <c r="D324" s="1495"/>
      <c r="E324" s="1495"/>
      <c r="F324" s="1495"/>
      <c r="G324" s="1520"/>
      <c r="H324" s="1489"/>
      <c r="I324" s="1495"/>
      <c r="J324" s="1186" t="s">
        <v>5743</v>
      </c>
      <c r="K324" s="1330" t="s">
        <v>1071</v>
      </c>
      <c r="L324" s="443" t="s">
        <v>4893</v>
      </c>
      <c r="M324" s="543" t="str">
        <f>VLOOKUP(L324,CódigosRetorno!$A$2:$B$1784,2,FALSE)</f>
        <v>La sumatoria de los IGV de operaciones gratuitas de la línea (codigo tributo 9996) no corresponden al total</v>
      </c>
      <c r="N324" s="558" t="s">
        <v>169</v>
      </c>
    </row>
    <row r="325" spans="1:14" ht="24" x14ac:dyDescent="0.35">
      <c r="A325" s="288"/>
      <c r="B325" s="1495"/>
      <c r="C325" s="1543"/>
      <c r="D325" s="1495"/>
      <c r="E325" s="1495"/>
      <c r="F325" s="1495"/>
      <c r="G325" s="1520"/>
      <c r="H325" s="1489"/>
      <c r="I325" s="1495"/>
      <c r="J325" s="544" t="s">
        <v>4689</v>
      </c>
      <c r="K325" s="1356" t="s">
        <v>177</v>
      </c>
      <c r="L325" s="1358" t="s">
        <v>694</v>
      </c>
      <c r="M325" s="543" t="str">
        <f>VLOOKUP(L325,CódigosRetorno!$A$2:$B$1784,2,FALSE)</f>
        <v>La moneda debe ser la misma en todo el documento. Salvo las percepciones que sólo son en moneda nacional</v>
      </c>
      <c r="N325" s="920" t="s">
        <v>4493</v>
      </c>
    </row>
    <row r="326" spans="1:14" ht="24" x14ac:dyDescent="0.35">
      <c r="A326" s="288"/>
      <c r="B326" s="1495"/>
      <c r="C326" s="1543"/>
      <c r="D326" s="1495"/>
      <c r="E326" s="1495"/>
      <c r="F326" s="542" t="s">
        <v>13</v>
      </c>
      <c r="G326" s="545" t="s">
        <v>5580</v>
      </c>
      <c r="H326" s="561" t="s">
        <v>3906</v>
      </c>
      <c r="I326" s="542">
        <v>1</v>
      </c>
      <c r="J326" s="543" t="s">
        <v>4689</v>
      </c>
      <c r="K326" s="1355" t="s">
        <v>177</v>
      </c>
      <c r="L326" s="1356" t="s">
        <v>694</v>
      </c>
      <c r="M326" s="543" t="str">
        <f>VLOOKUP(L326,CódigosRetorno!$A$2:$B$1784,2,FALSE)</f>
        <v>La moneda debe ser la misma en todo el documento. Salvo las percepciones que sólo son en moneda nacional</v>
      </c>
      <c r="N326" s="920" t="s">
        <v>4493</v>
      </c>
    </row>
    <row r="327" spans="1:14" ht="24" x14ac:dyDescent="0.35">
      <c r="A327" s="288"/>
      <c r="B327" s="1495"/>
      <c r="C327" s="1543"/>
      <c r="D327" s="1495"/>
      <c r="E327" s="1495"/>
      <c r="F327" s="1495" t="s">
        <v>43</v>
      </c>
      <c r="G327" s="1520" t="s">
        <v>5590</v>
      </c>
      <c r="H327" s="1543" t="s">
        <v>3979</v>
      </c>
      <c r="I327" s="1495">
        <v>1</v>
      </c>
      <c r="J327" s="543" t="s">
        <v>2837</v>
      </c>
      <c r="K327" s="545" t="s">
        <v>177</v>
      </c>
      <c r="L327" s="77" t="s">
        <v>3558</v>
      </c>
      <c r="M327" s="543" t="str">
        <f>VLOOKUP(L327,CódigosRetorno!$A$2:$B$1784,2,FALSE)</f>
        <v>El XML no contiene el tag o no existe información de código de tributo.</v>
      </c>
      <c r="N327" s="542" t="s">
        <v>169</v>
      </c>
    </row>
    <row r="328" spans="1:14" ht="24" x14ac:dyDescent="0.35">
      <c r="A328" s="288"/>
      <c r="B328" s="1495"/>
      <c r="C328" s="1543"/>
      <c r="D328" s="1495"/>
      <c r="E328" s="1495"/>
      <c r="F328" s="1495"/>
      <c r="G328" s="1520"/>
      <c r="H328" s="1543"/>
      <c r="I328" s="1495"/>
      <c r="J328" s="544" t="s">
        <v>3922</v>
      </c>
      <c r="K328" s="550" t="s">
        <v>177</v>
      </c>
      <c r="L328" s="555" t="s">
        <v>2641</v>
      </c>
      <c r="M328" s="543" t="str">
        <f>VLOOKUP(L328,CódigosRetorno!$A$2:$B$1784,2,FALSE)</f>
        <v>El dato ingresado como codigo de tributo global no corresponde al valor esperado.</v>
      </c>
      <c r="N328" s="542" t="s">
        <v>4609</v>
      </c>
    </row>
    <row r="329" spans="1:14" ht="24" x14ac:dyDescent="0.35">
      <c r="A329" s="288"/>
      <c r="B329" s="1495"/>
      <c r="C329" s="1543"/>
      <c r="D329" s="1495"/>
      <c r="E329" s="1495"/>
      <c r="F329" s="1495"/>
      <c r="G329" s="1520"/>
      <c r="H329" s="1543"/>
      <c r="I329" s="1495"/>
      <c r="J329" s="683" t="s">
        <v>6073</v>
      </c>
      <c r="K329" s="443" t="s">
        <v>177</v>
      </c>
      <c r="L329" s="443" t="s">
        <v>3772</v>
      </c>
      <c r="M329" s="543" t="str">
        <f>VLOOKUP(L329,CódigosRetorno!$A$2:$B$1784,2,FALSE)</f>
        <v>El código de tributo no debe repetirse a nivel de totales</v>
      </c>
      <c r="N329" s="129" t="s">
        <v>169</v>
      </c>
    </row>
    <row r="330" spans="1:14" ht="24" x14ac:dyDescent="0.35">
      <c r="A330" s="288"/>
      <c r="B330" s="1495"/>
      <c r="C330" s="1543"/>
      <c r="D330" s="1495"/>
      <c r="E330" s="1495"/>
      <c r="F330" s="1497"/>
      <c r="G330" s="542" t="s">
        <v>3910</v>
      </c>
      <c r="H330" s="543" t="s">
        <v>3879</v>
      </c>
      <c r="I330" s="542" t="s">
        <v>3865</v>
      </c>
      <c r="J330" s="543" t="s">
        <v>6134</v>
      </c>
      <c r="K330" s="1320" t="s">
        <v>1071</v>
      </c>
      <c r="L330" s="1321" t="s">
        <v>4194</v>
      </c>
      <c r="M330" s="543" t="str">
        <f>VLOOKUP(L330,CódigosRetorno!$A$2:$B$1784,2,FALSE)</f>
        <v>El dato ingresado como atributo @schemeName es incorrecto.</v>
      </c>
      <c r="N330" s="558" t="s">
        <v>169</v>
      </c>
    </row>
    <row r="331" spans="1:14" ht="24" x14ac:dyDescent="0.35">
      <c r="A331" s="288"/>
      <c r="B331" s="1495"/>
      <c r="C331" s="1543"/>
      <c r="D331" s="1495"/>
      <c r="E331" s="1495"/>
      <c r="F331" s="1515"/>
      <c r="G331" s="542" t="s">
        <v>3863</v>
      </c>
      <c r="H331" s="543" t="s">
        <v>3880</v>
      </c>
      <c r="I331" s="542" t="s">
        <v>3865</v>
      </c>
      <c r="J331" s="543" t="s">
        <v>4201</v>
      </c>
      <c r="K331" s="545" t="s">
        <v>1071</v>
      </c>
      <c r="L331" s="1356" t="s">
        <v>4195</v>
      </c>
      <c r="M331" s="543" t="str">
        <f>VLOOKUP(L331,CódigosRetorno!$A$2:$B$1784,2,FALSE)</f>
        <v>El dato ingresado como atributo @schemeAgencyName es incorrecto.</v>
      </c>
      <c r="N331" s="558" t="s">
        <v>169</v>
      </c>
    </row>
    <row r="332" spans="1:14" ht="36" x14ac:dyDescent="0.35">
      <c r="A332" s="288"/>
      <c r="B332" s="1495"/>
      <c r="C332" s="1543"/>
      <c r="D332" s="1495"/>
      <c r="E332" s="1495"/>
      <c r="F332" s="1498"/>
      <c r="G332" s="542" t="s">
        <v>4237</v>
      </c>
      <c r="H332" s="561" t="s">
        <v>3882</v>
      </c>
      <c r="I332" s="542" t="s">
        <v>3865</v>
      </c>
      <c r="J332" s="543" t="s">
        <v>6135</v>
      </c>
      <c r="K332" s="1321" t="s">
        <v>1071</v>
      </c>
      <c r="L332" s="1325" t="s">
        <v>4196</v>
      </c>
      <c r="M332" s="543" t="str">
        <f>VLOOKUP(L332,CódigosRetorno!$A$2:$B$1784,2,FALSE)</f>
        <v>El dato ingresado como atributo @schemeURI es incorrecto.</v>
      </c>
      <c r="N332" s="558" t="s">
        <v>169</v>
      </c>
    </row>
    <row r="333" spans="1:14" ht="24" x14ac:dyDescent="0.35">
      <c r="A333" s="288"/>
      <c r="B333" s="1495"/>
      <c r="C333" s="1543"/>
      <c r="D333" s="1495"/>
      <c r="E333" s="1495"/>
      <c r="F333" s="1495" t="s">
        <v>45</v>
      </c>
      <c r="G333" s="1520" t="s">
        <v>5590</v>
      </c>
      <c r="H333" s="1489" t="s">
        <v>3923</v>
      </c>
      <c r="I333" s="1495">
        <v>1</v>
      </c>
      <c r="J333" s="543" t="s">
        <v>2837</v>
      </c>
      <c r="K333" s="1356" t="s">
        <v>177</v>
      </c>
      <c r="L333" s="1358" t="s">
        <v>2271</v>
      </c>
      <c r="M333" s="543" t="str">
        <f>VLOOKUP(L333,CódigosRetorno!$A$2:$B$1784,2,FALSE)</f>
        <v>El XML no contiene el tag TaxScheme Name de impuestos globales</v>
      </c>
      <c r="N333" s="558" t="s">
        <v>169</v>
      </c>
    </row>
    <row r="334" spans="1:14" ht="24" x14ac:dyDescent="0.35">
      <c r="A334" s="288"/>
      <c r="B334" s="1495"/>
      <c r="C334" s="1543"/>
      <c r="D334" s="1495"/>
      <c r="E334" s="1495"/>
      <c r="F334" s="1495"/>
      <c r="G334" s="1520"/>
      <c r="H334" s="1489"/>
      <c r="I334" s="1495"/>
      <c r="J334" s="544" t="s">
        <v>4818</v>
      </c>
      <c r="K334" s="1321" t="s">
        <v>177</v>
      </c>
      <c r="L334" s="1325" t="s">
        <v>3191</v>
      </c>
      <c r="M334" s="543" t="str">
        <f>VLOOKUP(L334,CódigosRetorno!$A$2:$B$1784,2,FALSE)</f>
        <v>El valor del tag nombre del tributo no corresponde al esperado.</v>
      </c>
      <c r="N334" s="542" t="s">
        <v>4609</v>
      </c>
    </row>
    <row r="335" spans="1:14" ht="24" x14ac:dyDescent="0.35">
      <c r="A335" s="288"/>
      <c r="B335" s="1495"/>
      <c r="C335" s="1543"/>
      <c r="D335" s="1495"/>
      <c r="E335" s="1495"/>
      <c r="F335" s="1495" t="s">
        <v>13</v>
      </c>
      <c r="G335" s="1520" t="s">
        <v>5590</v>
      </c>
      <c r="H335" s="1489" t="s">
        <v>3981</v>
      </c>
      <c r="I335" s="1495">
        <v>1</v>
      </c>
      <c r="J335" s="543" t="s">
        <v>2837</v>
      </c>
      <c r="K335" s="1356" t="s">
        <v>177</v>
      </c>
      <c r="L335" s="1358" t="s">
        <v>2273</v>
      </c>
      <c r="M335" s="543" t="str">
        <f>VLOOKUP(L335,CódigosRetorno!$A$2:$B$1784,2,FALSE)</f>
        <v>El XML no contiene el tag código de tributo internacional de impuestos globales</v>
      </c>
      <c r="N335" s="558" t="s">
        <v>169</v>
      </c>
    </row>
    <row r="336" spans="1:14" ht="24" x14ac:dyDescent="0.35">
      <c r="A336" s="288"/>
      <c r="B336" s="1495"/>
      <c r="C336" s="1543"/>
      <c r="D336" s="1495"/>
      <c r="E336" s="1495"/>
      <c r="F336" s="1495"/>
      <c r="G336" s="1520"/>
      <c r="H336" s="1489"/>
      <c r="I336" s="1495"/>
      <c r="J336" s="544" t="s">
        <v>4816</v>
      </c>
      <c r="K336" s="1356" t="s">
        <v>177</v>
      </c>
      <c r="L336" s="1358" t="s">
        <v>3187</v>
      </c>
      <c r="M336" s="543" t="str">
        <f>VLOOKUP(L336,CódigosRetorno!$A$2:$B$1784,2,FALSE)</f>
        <v>El valor del tag codigo de tributo internacional no corresponde al esperado.</v>
      </c>
      <c r="N336" s="542" t="s">
        <v>4609</v>
      </c>
    </row>
    <row r="337" spans="1:14" ht="24" x14ac:dyDescent="0.35">
      <c r="A337" s="288"/>
      <c r="B337" s="1495" t="s">
        <v>5354</v>
      </c>
      <c r="C337" s="1543" t="s">
        <v>5834</v>
      </c>
      <c r="D337" s="1520" t="s">
        <v>3</v>
      </c>
      <c r="E337" s="1495" t="s">
        <v>4</v>
      </c>
      <c r="F337" s="1497" t="s">
        <v>12</v>
      </c>
      <c r="G337" s="1509" t="s">
        <v>3977</v>
      </c>
      <c r="H337" s="1527" t="s">
        <v>3980</v>
      </c>
      <c r="I337" s="1495">
        <v>1</v>
      </c>
      <c r="J337" s="812" t="s">
        <v>6101</v>
      </c>
      <c r="K337" s="1362" t="s">
        <v>177</v>
      </c>
      <c r="L337" s="443" t="s">
        <v>2637</v>
      </c>
      <c r="M337" s="543" t="str">
        <f>VLOOKUP(L337,CódigosRetorno!$A$2:$B$1784,2,FALSE)</f>
        <v>El XML no contiene el tag o no existe información de total valor de venta globales</v>
      </c>
      <c r="N337" s="558" t="s">
        <v>169</v>
      </c>
    </row>
    <row r="338" spans="1:14" ht="24" x14ac:dyDescent="0.35">
      <c r="A338" s="288"/>
      <c r="B338" s="1495"/>
      <c r="C338" s="1543"/>
      <c r="D338" s="1520"/>
      <c r="E338" s="1495"/>
      <c r="F338" s="1515"/>
      <c r="G338" s="1510"/>
      <c r="H338" s="1532"/>
      <c r="I338" s="1495"/>
      <c r="J338" s="811" t="s">
        <v>4997</v>
      </c>
      <c r="K338" s="1357" t="s">
        <v>177</v>
      </c>
      <c r="L338" s="1362" t="s">
        <v>3663</v>
      </c>
      <c r="M338" s="543" t="str">
        <f>VLOOKUP(L338,CódigosRetorno!$A$2:$B$1784,2,FALSE)</f>
        <v>El dato ingresado en el total valor de venta globales no cumple con el formato establecido</v>
      </c>
      <c r="N338" s="558" t="s">
        <v>169</v>
      </c>
    </row>
    <row r="339" spans="1:14" ht="120" x14ac:dyDescent="0.35">
      <c r="A339" s="288"/>
      <c r="B339" s="1495"/>
      <c r="C339" s="1543"/>
      <c r="D339" s="1520"/>
      <c r="E339" s="1495"/>
      <c r="F339" s="1515"/>
      <c r="G339" s="1510"/>
      <c r="H339" s="1532"/>
      <c r="I339" s="1495"/>
      <c r="J339" s="811" t="s">
        <v>6045</v>
      </c>
      <c r="K339" s="1357" t="s">
        <v>1071</v>
      </c>
      <c r="L339" s="1362" t="s">
        <v>4882</v>
      </c>
      <c r="M339" s="543" t="str">
        <f>VLOOKUP(L339,CódigosRetorno!$A$2:$B$1784,2,FALSE)</f>
        <v>La sumatoria del total valor de venta - operaciones gravadas de línea no corresponden al total</v>
      </c>
      <c r="N339" s="558" t="s">
        <v>169</v>
      </c>
    </row>
    <row r="340" spans="1:14" ht="120" x14ac:dyDescent="0.35">
      <c r="A340" s="288"/>
      <c r="B340" s="1495"/>
      <c r="C340" s="1543"/>
      <c r="D340" s="1520"/>
      <c r="E340" s="1495"/>
      <c r="F340" s="1498"/>
      <c r="G340" s="1511"/>
      <c r="H340" s="1528"/>
      <c r="I340" s="542"/>
      <c r="J340" s="1186" t="s">
        <v>5984</v>
      </c>
      <c r="K340" s="1357" t="s">
        <v>1071</v>
      </c>
      <c r="L340" s="443" t="s">
        <v>4883</v>
      </c>
      <c r="M340" s="543" t="str">
        <f>VLOOKUP(L340,CódigosRetorno!$A$2:$B$1784,2,FALSE)</f>
        <v>La sumatoria del total valor de venta - IVAP de línea no corresponden al total</v>
      </c>
      <c r="N340" s="558" t="s">
        <v>169</v>
      </c>
    </row>
    <row r="341" spans="1:14" ht="24" x14ac:dyDescent="0.35">
      <c r="A341" s="288"/>
      <c r="B341" s="1495"/>
      <c r="C341" s="1543"/>
      <c r="D341" s="1520"/>
      <c r="E341" s="1495"/>
      <c r="F341" s="542" t="s">
        <v>13</v>
      </c>
      <c r="G341" s="545" t="s">
        <v>5580</v>
      </c>
      <c r="H341" s="561" t="s">
        <v>3906</v>
      </c>
      <c r="I341" s="542">
        <v>1</v>
      </c>
      <c r="J341" s="543" t="s">
        <v>4689</v>
      </c>
      <c r="K341" s="1355" t="s">
        <v>177</v>
      </c>
      <c r="L341" s="1356" t="s">
        <v>694</v>
      </c>
      <c r="M341" s="543" t="str">
        <f>VLOOKUP(L341,CódigosRetorno!$A$2:$B$1784,2,FALSE)</f>
        <v>La moneda debe ser la misma en todo el documento. Salvo las percepciones que sólo son en moneda nacional</v>
      </c>
      <c r="N341" s="920" t="s">
        <v>4493</v>
      </c>
    </row>
    <row r="342" spans="1:14" ht="24" x14ac:dyDescent="0.35">
      <c r="A342" s="288"/>
      <c r="B342" s="1495"/>
      <c r="C342" s="1543"/>
      <c r="D342" s="1520"/>
      <c r="E342" s="1495"/>
      <c r="F342" s="1495" t="s">
        <v>12</v>
      </c>
      <c r="G342" s="1520" t="s">
        <v>3977</v>
      </c>
      <c r="H342" s="1527" t="s">
        <v>5783</v>
      </c>
      <c r="I342" s="1495">
        <v>1</v>
      </c>
      <c r="J342" s="543" t="s">
        <v>4997</v>
      </c>
      <c r="K342" s="1356" t="s">
        <v>177</v>
      </c>
      <c r="L342" s="1358" t="s">
        <v>2277</v>
      </c>
      <c r="M342" s="543" t="str">
        <f>VLOOKUP(L342,CódigosRetorno!$A$2:$B$1784,2,FALSE)</f>
        <v>El dato ingresado en TaxAmount no cumple con el formato establecido</v>
      </c>
      <c r="N342" s="558" t="s">
        <v>169</v>
      </c>
    </row>
    <row r="343" spans="1:14" ht="108" x14ac:dyDescent="0.35">
      <c r="A343" s="288"/>
      <c r="B343" s="1495"/>
      <c r="C343" s="1543"/>
      <c r="D343" s="1520"/>
      <c r="E343" s="1495"/>
      <c r="F343" s="1495"/>
      <c r="G343" s="1520"/>
      <c r="H343" s="1532"/>
      <c r="I343" s="1495"/>
      <c r="J343" s="1440" t="s">
        <v>8434</v>
      </c>
      <c r="K343" s="1362" t="s">
        <v>1071</v>
      </c>
      <c r="L343" s="443" t="s">
        <v>4832</v>
      </c>
      <c r="M343" s="543" t="str">
        <f>VLOOKUP(L343,CódigosRetorno!$A$2:$B$1784,2,FALSE)</f>
        <v>El cálculo del IGV es Incorrecto</v>
      </c>
      <c r="N343" s="558" t="s">
        <v>169</v>
      </c>
    </row>
    <row r="344" spans="1:14" ht="108" x14ac:dyDescent="0.35">
      <c r="A344" s="288"/>
      <c r="B344" s="1495"/>
      <c r="C344" s="1543"/>
      <c r="D344" s="1520"/>
      <c r="E344" s="1495"/>
      <c r="F344" s="1495"/>
      <c r="G344" s="1520"/>
      <c r="H344" s="1532"/>
      <c r="I344" s="1495"/>
      <c r="J344" s="1440" t="s">
        <v>8435</v>
      </c>
      <c r="K344" s="1446" t="s">
        <v>1071</v>
      </c>
      <c r="L344" s="443" t="s">
        <v>4832</v>
      </c>
      <c r="M344" s="543" t="str">
        <f>VLOOKUP(L344,CódigosRetorno!$A$2:$B$1784,2,FALSE)</f>
        <v>El cálculo del IGV es Incorrecto</v>
      </c>
      <c r="N344" s="558" t="s">
        <v>169</v>
      </c>
    </row>
    <row r="345" spans="1:14" ht="108" x14ac:dyDescent="0.35">
      <c r="A345" s="288"/>
      <c r="B345" s="1495"/>
      <c r="C345" s="1543"/>
      <c r="D345" s="1520"/>
      <c r="E345" s="1495"/>
      <c r="F345" s="1495"/>
      <c r="G345" s="1520"/>
      <c r="H345" s="1528"/>
      <c r="I345" s="1495"/>
      <c r="J345" s="543" t="s">
        <v>4932</v>
      </c>
      <c r="K345" s="1448" t="s">
        <v>1071</v>
      </c>
      <c r="L345" s="1332" t="s">
        <v>4885</v>
      </c>
      <c r="M345" s="1447" t="str">
        <f>VLOOKUP(L345,CódigosRetorno!$A$2:$B$1784,2,FALSE)</f>
        <v>El importe del IVAP no corresponden al determinado por la informacion consignada.</v>
      </c>
      <c r="N345" s="558" t="s">
        <v>169</v>
      </c>
    </row>
    <row r="346" spans="1:14" ht="24" x14ac:dyDescent="0.35">
      <c r="A346" s="288"/>
      <c r="B346" s="1495"/>
      <c r="C346" s="1543"/>
      <c r="D346" s="1520"/>
      <c r="E346" s="1495"/>
      <c r="F346" s="542" t="s">
        <v>13</v>
      </c>
      <c r="G346" s="545" t="s">
        <v>5580</v>
      </c>
      <c r="H346" s="561" t="s">
        <v>3906</v>
      </c>
      <c r="I346" s="542">
        <v>1</v>
      </c>
      <c r="J346" s="543" t="s">
        <v>4689</v>
      </c>
      <c r="K346" s="545" t="s">
        <v>177</v>
      </c>
      <c r="L346" s="550" t="s">
        <v>694</v>
      </c>
      <c r="M346" s="543" t="str">
        <f>VLOOKUP(L346,CódigosRetorno!$A$2:$B$1784,2,FALSE)</f>
        <v>La moneda debe ser la misma en todo el documento. Salvo las percepciones que sólo son en moneda nacional</v>
      </c>
      <c r="N346" s="920" t="s">
        <v>4493</v>
      </c>
    </row>
    <row r="347" spans="1:14" ht="24" x14ac:dyDescent="0.35">
      <c r="A347" s="288"/>
      <c r="B347" s="1495"/>
      <c r="C347" s="1543"/>
      <c r="D347" s="1520"/>
      <c r="E347" s="1495"/>
      <c r="F347" s="1495" t="s">
        <v>43</v>
      </c>
      <c r="G347" s="1520" t="s">
        <v>5590</v>
      </c>
      <c r="H347" s="1489" t="s">
        <v>3979</v>
      </c>
      <c r="I347" s="1495">
        <v>1</v>
      </c>
      <c r="J347" s="543" t="s">
        <v>2837</v>
      </c>
      <c r="K347" s="1355" t="s">
        <v>177</v>
      </c>
      <c r="L347" s="77" t="s">
        <v>3558</v>
      </c>
      <c r="M347" s="543" t="str">
        <f>VLOOKUP(L347,CódigosRetorno!$A$2:$B$1784,2,FALSE)</f>
        <v>El XML no contiene el tag o no existe información de código de tributo.</v>
      </c>
      <c r="N347" s="542" t="s">
        <v>169</v>
      </c>
    </row>
    <row r="348" spans="1:14" ht="24" x14ac:dyDescent="0.35">
      <c r="A348" s="288"/>
      <c r="B348" s="1495"/>
      <c r="C348" s="1543"/>
      <c r="D348" s="1520"/>
      <c r="E348" s="1495"/>
      <c r="F348" s="1495"/>
      <c r="G348" s="1520"/>
      <c r="H348" s="1489"/>
      <c r="I348" s="1495"/>
      <c r="J348" s="544" t="s">
        <v>3922</v>
      </c>
      <c r="K348" s="1356" t="s">
        <v>177</v>
      </c>
      <c r="L348" s="1358" t="s">
        <v>2641</v>
      </c>
      <c r="M348" s="543" t="str">
        <f>VLOOKUP(L348,CódigosRetorno!$A$2:$B$1784,2,FALSE)</f>
        <v>El dato ingresado como codigo de tributo global no corresponde al valor esperado.</v>
      </c>
      <c r="N348" s="542" t="s">
        <v>4609</v>
      </c>
    </row>
    <row r="349" spans="1:14" ht="24" x14ac:dyDescent="0.35">
      <c r="A349" s="288"/>
      <c r="B349" s="1495"/>
      <c r="C349" s="1543"/>
      <c r="D349" s="1520"/>
      <c r="E349" s="1495"/>
      <c r="F349" s="1495"/>
      <c r="G349" s="1520"/>
      <c r="H349" s="1489"/>
      <c r="I349" s="1495"/>
      <c r="J349" s="683" t="s">
        <v>6073</v>
      </c>
      <c r="K349" s="443" t="s">
        <v>177</v>
      </c>
      <c r="L349" s="443" t="s">
        <v>3772</v>
      </c>
      <c r="M349" s="543" t="str">
        <f>VLOOKUP(L349,CódigosRetorno!$A$2:$B$1784,2,FALSE)</f>
        <v>El código de tributo no debe repetirse a nivel de totales</v>
      </c>
      <c r="N349" s="129" t="s">
        <v>169</v>
      </c>
    </row>
    <row r="350" spans="1:14" ht="36" x14ac:dyDescent="0.35">
      <c r="A350" s="288"/>
      <c r="B350" s="1495"/>
      <c r="C350" s="1543"/>
      <c r="D350" s="1520"/>
      <c r="E350" s="1495"/>
      <c r="F350" s="1495"/>
      <c r="G350" s="1520"/>
      <c r="H350" s="1489"/>
      <c r="I350" s="1495"/>
      <c r="J350" s="543" t="s">
        <v>4783</v>
      </c>
      <c r="K350" s="1356" t="s">
        <v>177</v>
      </c>
      <c r="L350" s="1358" t="s">
        <v>4236</v>
      </c>
      <c r="M350" s="543" t="str">
        <f>VLOOKUP(L350,CódigosRetorno!$A$2:$B$1784,2,FALSE)</f>
        <v>El dato ingresado como codigo de tributo global es invalido para tipo de operación.</v>
      </c>
      <c r="N350" s="558" t="s">
        <v>169</v>
      </c>
    </row>
    <row r="351" spans="1:14" ht="24" x14ac:dyDescent="0.35">
      <c r="A351" s="288"/>
      <c r="B351" s="1495"/>
      <c r="C351" s="1543"/>
      <c r="D351" s="1520"/>
      <c r="E351" s="1495" t="s">
        <v>9</v>
      </c>
      <c r="F351" s="1495"/>
      <c r="G351" s="542" t="s">
        <v>3910</v>
      </c>
      <c r="H351" s="543" t="s">
        <v>3879</v>
      </c>
      <c r="I351" s="542" t="s">
        <v>3865</v>
      </c>
      <c r="J351" s="543" t="s">
        <v>6134</v>
      </c>
      <c r="K351" s="545" t="s">
        <v>1071</v>
      </c>
      <c r="L351" s="1356" t="s">
        <v>4194</v>
      </c>
      <c r="M351" s="543" t="str">
        <f>VLOOKUP(L351,CódigosRetorno!$A$2:$B$1784,2,FALSE)</f>
        <v>El dato ingresado como atributo @schemeName es incorrecto.</v>
      </c>
      <c r="N351" s="558" t="s">
        <v>169</v>
      </c>
    </row>
    <row r="352" spans="1:14" ht="24" x14ac:dyDescent="0.35">
      <c r="A352" s="288"/>
      <c r="B352" s="1495"/>
      <c r="C352" s="1543"/>
      <c r="D352" s="1520"/>
      <c r="E352" s="1495"/>
      <c r="F352" s="1495"/>
      <c r="G352" s="542" t="s">
        <v>3863</v>
      </c>
      <c r="H352" s="543" t="s">
        <v>3880</v>
      </c>
      <c r="I352" s="542" t="s">
        <v>3865</v>
      </c>
      <c r="J352" s="543" t="s">
        <v>4201</v>
      </c>
      <c r="K352" s="1355" t="s">
        <v>1071</v>
      </c>
      <c r="L352" s="1356" t="s">
        <v>4195</v>
      </c>
      <c r="M352" s="543" t="str">
        <f>VLOOKUP(L352,CódigosRetorno!$A$2:$B$1784,2,FALSE)</f>
        <v>El dato ingresado como atributo @schemeAgencyName es incorrecto.</v>
      </c>
      <c r="N352" s="558" t="s">
        <v>169</v>
      </c>
    </row>
    <row r="353" spans="1:14" ht="36" x14ac:dyDescent="0.35">
      <c r="A353" s="288"/>
      <c r="B353" s="1495"/>
      <c r="C353" s="1543"/>
      <c r="D353" s="1520"/>
      <c r="E353" s="1495"/>
      <c r="F353" s="1495"/>
      <c r="G353" s="542" t="s">
        <v>4237</v>
      </c>
      <c r="H353" s="561" t="s">
        <v>3882</v>
      </c>
      <c r="I353" s="542" t="s">
        <v>3865</v>
      </c>
      <c r="J353" s="543" t="s">
        <v>6135</v>
      </c>
      <c r="K353" s="1356" t="s">
        <v>1071</v>
      </c>
      <c r="L353" s="1358" t="s">
        <v>4196</v>
      </c>
      <c r="M353" s="543" t="str">
        <f>VLOOKUP(L353,CódigosRetorno!$A$2:$B$1784,2,FALSE)</f>
        <v>El dato ingresado como atributo @schemeURI es incorrecto.</v>
      </c>
      <c r="N353" s="558" t="s">
        <v>169</v>
      </c>
    </row>
    <row r="354" spans="1:14" ht="24" x14ac:dyDescent="0.35">
      <c r="A354" s="288"/>
      <c r="B354" s="1495"/>
      <c r="C354" s="1543"/>
      <c r="D354" s="1520"/>
      <c r="E354" s="1495" t="s">
        <v>4</v>
      </c>
      <c r="F354" s="1495" t="s">
        <v>45</v>
      </c>
      <c r="G354" s="1520" t="s">
        <v>5590</v>
      </c>
      <c r="H354" s="1489" t="s">
        <v>3923</v>
      </c>
      <c r="I354" s="1495">
        <v>1</v>
      </c>
      <c r="J354" s="543" t="s">
        <v>2837</v>
      </c>
      <c r="K354" s="1356" t="s">
        <v>177</v>
      </c>
      <c r="L354" s="1358" t="s">
        <v>2271</v>
      </c>
      <c r="M354" s="543" t="str">
        <f>VLOOKUP(L354,CódigosRetorno!$A$2:$B$1784,2,FALSE)</f>
        <v>El XML no contiene el tag TaxScheme Name de impuestos globales</v>
      </c>
      <c r="N354" s="542" t="s">
        <v>169</v>
      </c>
    </row>
    <row r="355" spans="1:14" ht="24" x14ac:dyDescent="0.35">
      <c r="A355" s="288"/>
      <c r="B355" s="1495"/>
      <c r="C355" s="1543"/>
      <c r="D355" s="1520"/>
      <c r="E355" s="1495"/>
      <c r="F355" s="1495"/>
      <c r="G355" s="1520"/>
      <c r="H355" s="1489"/>
      <c r="I355" s="1495"/>
      <c r="J355" s="544" t="s">
        <v>4818</v>
      </c>
      <c r="K355" s="1356" t="s">
        <v>177</v>
      </c>
      <c r="L355" s="1358" t="s">
        <v>3191</v>
      </c>
      <c r="M355" s="543" t="str">
        <f>VLOOKUP(L355,CódigosRetorno!$A$2:$B$1784,2,FALSE)</f>
        <v>El valor del tag nombre del tributo no corresponde al esperado.</v>
      </c>
      <c r="N355" s="542" t="s">
        <v>4609</v>
      </c>
    </row>
    <row r="356" spans="1:14" ht="24" x14ac:dyDescent="0.35">
      <c r="A356" s="288"/>
      <c r="B356" s="1495"/>
      <c r="C356" s="1543"/>
      <c r="D356" s="1520"/>
      <c r="E356" s="1495"/>
      <c r="F356" s="1495" t="s">
        <v>13</v>
      </c>
      <c r="G356" s="1520"/>
      <c r="H356" s="1489" t="s">
        <v>3981</v>
      </c>
      <c r="I356" s="1495">
        <v>1</v>
      </c>
      <c r="J356" s="543" t="s">
        <v>2837</v>
      </c>
      <c r="K356" s="1321" t="s">
        <v>177</v>
      </c>
      <c r="L356" s="1325" t="s">
        <v>2273</v>
      </c>
      <c r="M356" s="543" t="str">
        <f>VLOOKUP(L356,CódigosRetorno!$A$2:$B$1784,2,FALSE)</f>
        <v>El XML no contiene el tag código de tributo internacional de impuestos globales</v>
      </c>
      <c r="N356" s="542" t="s">
        <v>169</v>
      </c>
    </row>
    <row r="357" spans="1:14" ht="24" x14ac:dyDescent="0.35">
      <c r="A357" s="288"/>
      <c r="B357" s="1495"/>
      <c r="C357" s="1543"/>
      <c r="D357" s="1520"/>
      <c r="E357" s="1495"/>
      <c r="F357" s="1495"/>
      <c r="G357" s="1520"/>
      <c r="H357" s="1489"/>
      <c r="I357" s="1495"/>
      <c r="J357" s="544" t="s">
        <v>4816</v>
      </c>
      <c r="K357" s="1321" t="s">
        <v>177</v>
      </c>
      <c r="L357" s="1325" t="s">
        <v>3187</v>
      </c>
      <c r="M357" s="543" t="str">
        <f>VLOOKUP(L357,CódigosRetorno!$A$2:$B$1784,2,FALSE)</f>
        <v>El valor del tag codigo de tributo internacional no corresponde al esperado.</v>
      </c>
      <c r="N357" s="542" t="s">
        <v>4609</v>
      </c>
    </row>
    <row r="358" spans="1:14" ht="24" x14ac:dyDescent="0.35">
      <c r="A358" s="288"/>
      <c r="B358" s="1495" t="s">
        <v>6384</v>
      </c>
      <c r="C358" s="1543" t="s">
        <v>6383</v>
      </c>
      <c r="D358" s="1520" t="s">
        <v>3</v>
      </c>
      <c r="E358" s="1495" t="s">
        <v>9</v>
      </c>
      <c r="F358" s="1495" t="s">
        <v>12</v>
      </c>
      <c r="G358" s="1520" t="s">
        <v>3977</v>
      </c>
      <c r="H358" s="1489" t="s">
        <v>4541</v>
      </c>
      <c r="I358" s="1495">
        <v>1</v>
      </c>
      <c r="J358" s="812" t="s">
        <v>6101</v>
      </c>
      <c r="K358" s="1362" t="s">
        <v>177</v>
      </c>
      <c r="L358" s="443" t="s">
        <v>2637</v>
      </c>
      <c r="M358" s="811" t="str">
        <f>VLOOKUP(L358,CódigosRetorno!$A$2:$B$1784,2,FALSE)</f>
        <v>El XML no contiene el tag o no existe información de total valor de venta globales</v>
      </c>
      <c r="N358" s="558" t="s">
        <v>169</v>
      </c>
    </row>
    <row r="359" spans="1:14" ht="24" x14ac:dyDescent="0.35">
      <c r="A359" s="288"/>
      <c r="B359" s="1495"/>
      <c r="C359" s="1543"/>
      <c r="D359" s="1520"/>
      <c r="E359" s="1495"/>
      <c r="F359" s="1495"/>
      <c r="G359" s="1520"/>
      <c r="H359" s="1489"/>
      <c r="I359" s="1495"/>
      <c r="J359" s="811" t="s">
        <v>4997</v>
      </c>
      <c r="K359" s="1357" t="s">
        <v>177</v>
      </c>
      <c r="L359" s="1362" t="s">
        <v>3663</v>
      </c>
      <c r="M359" s="811" t="str">
        <f>VLOOKUP(L359,CódigosRetorno!$A$2:$B$1784,2,FALSE)</f>
        <v>El dato ingresado en el total valor de venta globales no cumple con el formato establecido</v>
      </c>
      <c r="N359" s="558" t="s">
        <v>169</v>
      </c>
    </row>
    <row r="360" spans="1:14" ht="108" x14ac:dyDescent="0.35">
      <c r="A360" s="288"/>
      <c r="B360" s="1495"/>
      <c r="C360" s="1543"/>
      <c r="D360" s="1520"/>
      <c r="E360" s="1495"/>
      <c r="F360" s="1495"/>
      <c r="G360" s="1520"/>
      <c r="H360" s="1489"/>
      <c r="I360" s="1495"/>
      <c r="J360" s="1186" t="s">
        <v>7702</v>
      </c>
      <c r="K360" s="1357" t="s">
        <v>1071</v>
      </c>
      <c r="L360" s="1362" t="s">
        <v>4886</v>
      </c>
      <c r="M360" s="811" t="str">
        <f>VLOOKUP(L360,CódigosRetorno!$A$2:$B$1784,2,FALSE)</f>
        <v>La sumatoria del monto base - ISC de línea no corresponden al total</v>
      </c>
      <c r="N360" s="558" t="s">
        <v>169</v>
      </c>
    </row>
    <row r="361" spans="1:14" ht="48" x14ac:dyDescent="0.35">
      <c r="A361" s="288"/>
      <c r="B361" s="1495"/>
      <c r="C361" s="1543"/>
      <c r="D361" s="1520"/>
      <c r="E361" s="1495"/>
      <c r="F361" s="1495"/>
      <c r="G361" s="1520"/>
      <c r="H361" s="1489"/>
      <c r="I361" s="1495"/>
      <c r="J361" s="811" t="s">
        <v>6372</v>
      </c>
      <c r="K361" s="1357" t="s">
        <v>1071</v>
      </c>
      <c r="L361" s="1362" t="s">
        <v>4887</v>
      </c>
      <c r="M361" s="811" t="str">
        <f>VLOOKUP(L361,CódigosRetorno!$A$2:$B$1784,2,FALSE)</f>
        <v>La sumatoria del monto base - Otros tributos de línea no corresponden al total</v>
      </c>
      <c r="N361" s="558" t="s">
        <v>169</v>
      </c>
    </row>
    <row r="362" spans="1:14" ht="24" x14ac:dyDescent="0.35">
      <c r="A362" s="288"/>
      <c r="B362" s="1495"/>
      <c r="C362" s="1543"/>
      <c r="D362" s="1520"/>
      <c r="E362" s="1495"/>
      <c r="F362" s="542" t="s">
        <v>13</v>
      </c>
      <c r="G362" s="545" t="s">
        <v>5580</v>
      </c>
      <c r="H362" s="561" t="s">
        <v>3906</v>
      </c>
      <c r="I362" s="542">
        <v>1</v>
      </c>
      <c r="J362" s="543" t="s">
        <v>4689</v>
      </c>
      <c r="K362" s="1355" t="s">
        <v>177</v>
      </c>
      <c r="L362" s="1356" t="s">
        <v>694</v>
      </c>
      <c r="M362" s="543" t="str">
        <f>VLOOKUP(L362,CódigosRetorno!$A$2:$B$1784,2,FALSE)</f>
        <v>La moneda debe ser la misma en todo el documento. Salvo las percepciones que sólo son en moneda nacional</v>
      </c>
      <c r="N362" s="920" t="s">
        <v>4493</v>
      </c>
    </row>
    <row r="363" spans="1:14" ht="24" x14ac:dyDescent="0.35">
      <c r="A363" s="288"/>
      <c r="B363" s="1495"/>
      <c r="C363" s="1543"/>
      <c r="D363" s="1520"/>
      <c r="E363" s="1495"/>
      <c r="F363" s="1495" t="s">
        <v>12</v>
      </c>
      <c r="G363" s="1520" t="s">
        <v>3977</v>
      </c>
      <c r="H363" s="1489" t="s">
        <v>3982</v>
      </c>
      <c r="I363" s="1495">
        <v>1</v>
      </c>
      <c r="J363" s="543" t="s">
        <v>4997</v>
      </c>
      <c r="K363" s="1356" t="s">
        <v>177</v>
      </c>
      <c r="L363" s="1358" t="s">
        <v>2277</v>
      </c>
      <c r="M363" s="543" t="str">
        <f>VLOOKUP(L363,CódigosRetorno!$A$2:$B$1784,2,FALSE)</f>
        <v>El dato ingresado en TaxAmount no cumple con el formato establecido</v>
      </c>
      <c r="N363" s="542" t="s">
        <v>169</v>
      </c>
    </row>
    <row r="364" spans="1:14" ht="120" x14ac:dyDescent="0.35">
      <c r="A364" s="288"/>
      <c r="B364" s="1495"/>
      <c r="C364" s="1543"/>
      <c r="D364" s="1520"/>
      <c r="E364" s="1495"/>
      <c r="F364" s="1495"/>
      <c r="G364" s="1520"/>
      <c r="H364" s="1489"/>
      <c r="I364" s="1495"/>
      <c r="J364" s="1376" t="s">
        <v>8231</v>
      </c>
      <c r="K364" s="1364" t="s">
        <v>1071</v>
      </c>
      <c r="L364" s="1332" t="s">
        <v>4888</v>
      </c>
      <c r="M364" s="543" t="str">
        <f>VLOOKUP(L364,CódigosRetorno!$A$2:$B$1784,2,FALSE)</f>
        <v>La sumatoria del total del importe del tributo ISC de línea no corresponden al total</v>
      </c>
      <c r="N364" s="542" t="s">
        <v>169</v>
      </c>
    </row>
    <row r="365" spans="1:14" ht="48" x14ac:dyDescent="0.35">
      <c r="A365" s="288"/>
      <c r="B365" s="1495"/>
      <c r="C365" s="1543"/>
      <c r="D365" s="1520"/>
      <c r="E365" s="1495"/>
      <c r="F365" s="1495"/>
      <c r="G365" s="1520"/>
      <c r="H365" s="1489"/>
      <c r="I365" s="1495"/>
      <c r="J365" s="811" t="s">
        <v>6167</v>
      </c>
      <c r="K365" s="1357" t="s">
        <v>1071</v>
      </c>
      <c r="L365" s="443" t="s">
        <v>5674</v>
      </c>
      <c r="M365" s="811" t="str">
        <f>VLOOKUP(L365,CódigosRetorno!$A$2:$B$1784,2,FALSE)</f>
        <v>La sumatoria del total del importe del tributo ICBPER de línea no corresponden al total</v>
      </c>
      <c r="N365" s="810" t="s">
        <v>169</v>
      </c>
    </row>
    <row r="366" spans="1:14" ht="24" x14ac:dyDescent="0.35">
      <c r="A366" s="288"/>
      <c r="B366" s="1495"/>
      <c r="C366" s="1543"/>
      <c r="D366" s="1520"/>
      <c r="E366" s="1495"/>
      <c r="F366" s="1495"/>
      <c r="G366" s="1520"/>
      <c r="H366" s="1489"/>
      <c r="I366" s="1495"/>
      <c r="J366" s="811" t="s">
        <v>6157</v>
      </c>
      <c r="K366" s="1357" t="s">
        <v>177</v>
      </c>
      <c r="L366" s="443" t="s">
        <v>3172</v>
      </c>
      <c r="M366" s="811" t="str">
        <f>VLOOKUP(L366,CódigosRetorno!$A$2:$B$1784,2,FALSE)</f>
        <v>El impuesto ICBPER no se encuentra vigente</v>
      </c>
      <c r="N366" s="810" t="s">
        <v>169</v>
      </c>
    </row>
    <row r="367" spans="1:14" ht="48" x14ac:dyDescent="0.35">
      <c r="A367" s="288"/>
      <c r="B367" s="1495"/>
      <c r="C367" s="1543"/>
      <c r="D367" s="1520"/>
      <c r="E367" s="1495"/>
      <c r="F367" s="1495"/>
      <c r="G367" s="1520"/>
      <c r="H367" s="1489"/>
      <c r="I367" s="1495"/>
      <c r="J367" s="811" t="s">
        <v>4879</v>
      </c>
      <c r="K367" s="1357" t="s">
        <v>1071</v>
      </c>
      <c r="L367" s="443" t="s">
        <v>4889</v>
      </c>
      <c r="M367" s="811" t="str">
        <f>VLOOKUP(L367,CódigosRetorno!$A$2:$B$1784,2,FALSE)</f>
        <v>La sumatoria del total del importe del tributo Otros tributos de línea no corresponden al total</v>
      </c>
      <c r="N367" s="810" t="s">
        <v>169</v>
      </c>
    </row>
    <row r="368" spans="1:14" ht="24" x14ac:dyDescent="0.35">
      <c r="A368" s="288"/>
      <c r="B368" s="1495"/>
      <c r="C368" s="1543"/>
      <c r="D368" s="1520"/>
      <c r="E368" s="1495"/>
      <c r="F368" s="542" t="s">
        <v>13</v>
      </c>
      <c r="G368" s="545" t="s">
        <v>5580</v>
      </c>
      <c r="H368" s="561" t="s">
        <v>3906</v>
      </c>
      <c r="I368" s="542">
        <v>1</v>
      </c>
      <c r="J368" s="543" t="s">
        <v>4689</v>
      </c>
      <c r="K368" s="1355" t="s">
        <v>177</v>
      </c>
      <c r="L368" s="1356" t="s">
        <v>694</v>
      </c>
      <c r="M368" s="543" t="str">
        <f>VLOOKUP(L368,CódigosRetorno!$A$2:$B$1784,2,FALSE)</f>
        <v>La moneda debe ser la misma en todo el documento. Salvo las percepciones que sólo son en moneda nacional</v>
      </c>
      <c r="N368" s="920" t="s">
        <v>4493</v>
      </c>
    </row>
    <row r="369" spans="1:14" ht="24" x14ac:dyDescent="0.35">
      <c r="A369" s="288"/>
      <c r="B369" s="1495"/>
      <c r="C369" s="1543"/>
      <c r="D369" s="1520"/>
      <c r="E369" s="1495"/>
      <c r="F369" s="1495" t="s">
        <v>43</v>
      </c>
      <c r="G369" s="1520" t="s">
        <v>5590</v>
      </c>
      <c r="H369" s="1489" t="s">
        <v>3979</v>
      </c>
      <c r="I369" s="1495">
        <v>1</v>
      </c>
      <c r="J369" s="543" t="s">
        <v>2837</v>
      </c>
      <c r="K369" s="1356" t="s">
        <v>177</v>
      </c>
      <c r="L369" s="1358" t="s">
        <v>3558</v>
      </c>
      <c r="M369" s="543" t="str">
        <f>VLOOKUP(L369,CódigosRetorno!$A$2:$B$1784,2,FALSE)</f>
        <v>El XML no contiene el tag o no existe información de código de tributo.</v>
      </c>
      <c r="N369" s="542" t="s">
        <v>169</v>
      </c>
    </row>
    <row r="370" spans="1:14" ht="24" x14ac:dyDescent="0.35">
      <c r="A370" s="288"/>
      <c r="B370" s="1495"/>
      <c r="C370" s="1543"/>
      <c r="D370" s="1520"/>
      <c r="E370" s="1495"/>
      <c r="F370" s="1495"/>
      <c r="G370" s="1520"/>
      <c r="H370" s="1489"/>
      <c r="I370" s="1495"/>
      <c r="J370" s="544" t="s">
        <v>3922</v>
      </c>
      <c r="K370" s="1356" t="s">
        <v>177</v>
      </c>
      <c r="L370" s="1358" t="s">
        <v>2641</v>
      </c>
      <c r="M370" s="543" t="str">
        <f>VLOOKUP(L370,CódigosRetorno!$A$2:$B$1784,2,FALSE)</f>
        <v>El dato ingresado como codigo de tributo global no corresponde al valor esperado.</v>
      </c>
      <c r="N370" s="542" t="s">
        <v>4609</v>
      </c>
    </row>
    <row r="371" spans="1:14" ht="24" x14ac:dyDescent="0.35">
      <c r="A371" s="288"/>
      <c r="B371" s="1495"/>
      <c r="C371" s="1543"/>
      <c r="D371" s="1520"/>
      <c r="E371" s="1495"/>
      <c r="F371" s="1495"/>
      <c r="G371" s="1520"/>
      <c r="H371" s="1489"/>
      <c r="I371" s="1495"/>
      <c r="J371" s="683" t="s">
        <v>6073</v>
      </c>
      <c r="K371" s="443" t="s">
        <v>177</v>
      </c>
      <c r="L371" s="443" t="s">
        <v>3772</v>
      </c>
      <c r="M371" s="543" t="str">
        <f>VLOOKUP(L371,CódigosRetorno!$A$2:$B$1784,2,FALSE)</f>
        <v>El código de tributo no debe repetirse a nivel de totales</v>
      </c>
      <c r="N371" s="129" t="s">
        <v>169</v>
      </c>
    </row>
    <row r="372" spans="1:14" ht="36" x14ac:dyDescent="0.35">
      <c r="A372" s="288"/>
      <c r="B372" s="1495"/>
      <c r="C372" s="1543"/>
      <c r="D372" s="1520"/>
      <c r="E372" s="1495"/>
      <c r="F372" s="1495"/>
      <c r="G372" s="1520"/>
      <c r="H372" s="1489"/>
      <c r="I372" s="1495"/>
      <c r="J372" s="543" t="s">
        <v>4784</v>
      </c>
      <c r="K372" s="1321" t="s">
        <v>177</v>
      </c>
      <c r="L372" s="1325" t="s">
        <v>4236</v>
      </c>
      <c r="M372" s="543" t="str">
        <f>VLOOKUP(L372,CódigosRetorno!$A$2:$B$1784,2,FALSE)</f>
        <v>El dato ingresado como codigo de tributo global es invalido para tipo de operación.</v>
      </c>
      <c r="N372" s="558" t="s">
        <v>169</v>
      </c>
    </row>
    <row r="373" spans="1:14" ht="48" x14ac:dyDescent="0.35">
      <c r="A373" s="288"/>
      <c r="B373" s="1495"/>
      <c r="C373" s="1543"/>
      <c r="D373" s="1520"/>
      <c r="E373" s="1495"/>
      <c r="F373" s="1495"/>
      <c r="G373" s="1520"/>
      <c r="H373" s="1489"/>
      <c r="I373" s="1495"/>
      <c r="J373" s="543" t="s">
        <v>5707</v>
      </c>
      <c r="K373" s="1355" t="s">
        <v>177</v>
      </c>
      <c r="L373" s="1358" t="s">
        <v>1657</v>
      </c>
      <c r="M373" s="543" t="str">
        <f>VLOOKUP(L373,CódigosRetorno!$A$2:$B$1784,2,FALSE)</f>
        <v>Factura de operacion sujeta al IVAP , no debe consignar valor para ISC o debe ser 0</v>
      </c>
      <c r="N373" s="558" t="s">
        <v>169</v>
      </c>
    </row>
    <row r="374" spans="1:14" ht="24" x14ac:dyDescent="0.35">
      <c r="A374" s="288"/>
      <c r="B374" s="1495"/>
      <c r="C374" s="1543"/>
      <c r="D374" s="1520"/>
      <c r="E374" s="1495"/>
      <c r="F374" s="1495"/>
      <c r="G374" s="542" t="s">
        <v>3910</v>
      </c>
      <c r="H374" s="543" t="s">
        <v>3879</v>
      </c>
      <c r="I374" s="542" t="s">
        <v>3865</v>
      </c>
      <c r="J374" s="543" t="s">
        <v>6134</v>
      </c>
      <c r="K374" s="1355" t="s">
        <v>1071</v>
      </c>
      <c r="L374" s="1356" t="s">
        <v>4194</v>
      </c>
      <c r="M374" s="543" t="str">
        <f>VLOOKUP(L374,CódigosRetorno!$A$2:$B$1784,2,FALSE)</f>
        <v>El dato ingresado como atributo @schemeName es incorrecto.</v>
      </c>
      <c r="N374" s="558" t="s">
        <v>169</v>
      </c>
    </row>
    <row r="375" spans="1:14" ht="24" x14ac:dyDescent="0.35">
      <c r="A375" s="288"/>
      <c r="B375" s="1495"/>
      <c r="C375" s="1543"/>
      <c r="D375" s="1520"/>
      <c r="E375" s="1495"/>
      <c r="F375" s="1495"/>
      <c r="G375" s="542" t="s">
        <v>3863</v>
      </c>
      <c r="H375" s="543" t="s">
        <v>3880</v>
      </c>
      <c r="I375" s="542" t="s">
        <v>3865</v>
      </c>
      <c r="J375" s="543" t="s">
        <v>4201</v>
      </c>
      <c r="K375" s="1320" t="s">
        <v>1071</v>
      </c>
      <c r="L375" s="1321" t="s">
        <v>4195</v>
      </c>
      <c r="M375" s="543" t="str">
        <f>VLOOKUP(L375,CódigosRetorno!$A$2:$B$1784,2,FALSE)</f>
        <v>El dato ingresado como atributo @schemeAgencyName es incorrecto.</v>
      </c>
      <c r="N375" s="558" t="s">
        <v>169</v>
      </c>
    </row>
    <row r="376" spans="1:14" ht="36" x14ac:dyDescent="0.35">
      <c r="A376" s="288"/>
      <c r="B376" s="1495"/>
      <c r="C376" s="1543"/>
      <c r="D376" s="1520"/>
      <c r="E376" s="1495"/>
      <c r="F376" s="1495"/>
      <c r="G376" s="542" t="s">
        <v>4237</v>
      </c>
      <c r="H376" s="561" t="s">
        <v>3882</v>
      </c>
      <c r="I376" s="542" t="s">
        <v>3865</v>
      </c>
      <c r="J376" s="543" t="s">
        <v>6135</v>
      </c>
      <c r="K376" s="1356" t="s">
        <v>1071</v>
      </c>
      <c r="L376" s="1358" t="s">
        <v>4196</v>
      </c>
      <c r="M376" s="543" t="str">
        <f>VLOOKUP(L376,CódigosRetorno!$A$2:$B$1784,2,FALSE)</f>
        <v>El dato ingresado como atributo @schemeURI es incorrecto.</v>
      </c>
      <c r="N376" s="558" t="s">
        <v>169</v>
      </c>
    </row>
    <row r="377" spans="1:14" ht="24" x14ac:dyDescent="0.35">
      <c r="A377" s="288"/>
      <c r="B377" s="1495"/>
      <c r="C377" s="1543"/>
      <c r="D377" s="1520"/>
      <c r="E377" s="1495"/>
      <c r="F377" s="1495" t="s">
        <v>45</v>
      </c>
      <c r="G377" s="1520" t="s">
        <v>5590</v>
      </c>
      <c r="H377" s="1489" t="s">
        <v>3923</v>
      </c>
      <c r="I377" s="1495">
        <v>1</v>
      </c>
      <c r="J377" s="543" t="s">
        <v>2837</v>
      </c>
      <c r="K377" s="550" t="s">
        <v>177</v>
      </c>
      <c r="L377" s="555" t="s">
        <v>2271</v>
      </c>
      <c r="M377" s="543" t="str">
        <f>VLOOKUP(L377,CódigosRetorno!$A$2:$B$1784,2,FALSE)</f>
        <v>El XML no contiene el tag TaxScheme Name de impuestos globales</v>
      </c>
      <c r="N377" s="542" t="s">
        <v>169</v>
      </c>
    </row>
    <row r="378" spans="1:14" ht="24" x14ac:dyDescent="0.35">
      <c r="A378" s="288"/>
      <c r="B378" s="1495"/>
      <c r="C378" s="1543"/>
      <c r="D378" s="1520"/>
      <c r="E378" s="1495"/>
      <c r="F378" s="1495"/>
      <c r="G378" s="1520"/>
      <c r="H378" s="1489"/>
      <c r="I378" s="1495"/>
      <c r="J378" s="544" t="s">
        <v>4818</v>
      </c>
      <c r="K378" s="1321" t="s">
        <v>177</v>
      </c>
      <c r="L378" s="555" t="s">
        <v>3191</v>
      </c>
      <c r="M378" s="543" t="str">
        <f>VLOOKUP(L378,CódigosRetorno!$A$2:$B$1784,2,FALSE)</f>
        <v>El valor del tag nombre del tributo no corresponde al esperado.</v>
      </c>
      <c r="N378" s="542" t="s">
        <v>4609</v>
      </c>
    </row>
    <row r="379" spans="1:14" ht="24" x14ac:dyDescent="0.35">
      <c r="A379" s="288"/>
      <c r="B379" s="1495"/>
      <c r="C379" s="1543"/>
      <c r="D379" s="1520"/>
      <c r="E379" s="1495"/>
      <c r="F379" s="1495" t="s">
        <v>13</v>
      </c>
      <c r="G379" s="1520" t="s">
        <v>5590</v>
      </c>
      <c r="H379" s="1489" t="s">
        <v>3981</v>
      </c>
      <c r="I379" s="1495">
        <v>1</v>
      </c>
      <c r="J379" s="543" t="s">
        <v>2837</v>
      </c>
      <c r="K379" s="1321" t="s">
        <v>177</v>
      </c>
      <c r="L379" s="1325" t="s">
        <v>2273</v>
      </c>
      <c r="M379" s="543" t="str">
        <f>VLOOKUP(L379,CódigosRetorno!$A$2:$B$1784,2,FALSE)</f>
        <v>El XML no contiene el tag código de tributo internacional de impuestos globales</v>
      </c>
      <c r="N379" s="542" t="s">
        <v>169</v>
      </c>
    </row>
    <row r="380" spans="1:14" ht="24" x14ac:dyDescent="0.35">
      <c r="A380" s="288"/>
      <c r="B380" s="1495"/>
      <c r="C380" s="1543"/>
      <c r="D380" s="1520"/>
      <c r="E380" s="1495"/>
      <c r="F380" s="1495"/>
      <c r="G380" s="1520"/>
      <c r="H380" s="1489"/>
      <c r="I380" s="1495"/>
      <c r="J380" s="544" t="s">
        <v>4816</v>
      </c>
      <c r="K380" s="1321" t="s">
        <v>177</v>
      </c>
      <c r="L380" s="1325" t="s">
        <v>3187</v>
      </c>
      <c r="M380" s="543" t="str">
        <f>VLOOKUP(L380,CódigosRetorno!$A$2:$B$1784,2,FALSE)</f>
        <v>El valor del tag codigo de tributo internacional no corresponde al esperado.</v>
      </c>
      <c r="N380" s="542" t="s">
        <v>4609</v>
      </c>
    </row>
    <row r="381" spans="1:14" ht="24" x14ac:dyDescent="0.35">
      <c r="A381" s="288"/>
      <c r="B381" s="1495">
        <v>50</v>
      </c>
      <c r="C381" s="1543" t="s">
        <v>5748</v>
      </c>
      <c r="D381" s="1520" t="s">
        <v>3</v>
      </c>
      <c r="E381" s="1520" t="s">
        <v>9</v>
      </c>
      <c r="F381" s="1495" t="s">
        <v>102</v>
      </c>
      <c r="G381" s="1520" t="s">
        <v>3913</v>
      </c>
      <c r="H381" s="1489" t="s">
        <v>3925</v>
      </c>
      <c r="I381" s="1495">
        <v>1</v>
      </c>
      <c r="J381" s="1328" t="s">
        <v>4934</v>
      </c>
      <c r="K381" s="1357" t="s">
        <v>177</v>
      </c>
      <c r="L381" s="693" t="s">
        <v>4266</v>
      </c>
      <c r="M381" s="543" t="str">
        <f>VLOOKUP(L381,CódigosRetorno!$A$2:$B$1784,2,FALSE)</f>
        <v>El dato ingresado como indicador de cargo/descuento no corresponde al valor esperado.</v>
      </c>
      <c r="N381" s="542" t="s">
        <v>169</v>
      </c>
    </row>
    <row r="382" spans="1:14" ht="24" x14ac:dyDescent="0.35">
      <c r="A382" s="288"/>
      <c r="B382" s="1495"/>
      <c r="C382" s="1543"/>
      <c r="D382" s="1520"/>
      <c r="E382" s="1520"/>
      <c r="F382" s="1495"/>
      <c r="G382" s="1520"/>
      <c r="H382" s="1489"/>
      <c r="I382" s="1495"/>
      <c r="J382" s="1137" t="s">
        <v>8156</v>
      </c>
      <c r="K382" s="1364" t="s">
        <v>177</v>
      </c>
      <c r="L382" s="1282" t="s">
        <v>4266</v>
      </c>
      <c r="M382" s="543" t="str">
        <f>VLOOKUP(L382,CódigosRetorno!$A$2:$B$1784,2,FALSE)</f>
        <v>El dato ingresado como indicador de cargo/descuento no corresponde al valor esperado.</v>
      </c>
      <c r="N382" s="542" t="s">
        <v>169</v>
      </c>
    </row>
    <row r="383" spans="1:14" ht="24" x14ac:dyDescent="0.35">
      <c r="A383" s="288"/>
      <c r="B383" s="1495"/>
      <c r="C383" s="1543"/>
      <c r="D383" s="1520"/>
      <c r="E383" s="1520"/>
      <c r="F383" s="1495" t="s">
        <v>10</v>
      </c>
      <c r="G383" s="1520" t="s">
        <v>5605</v>
      </c>
      <c r="H383" s="1489" t="s">
        <v>3926</v>
      </c>
      <c r="I383" s="1495">
        <v>1</v>
      </c>
      <c r="J383" s="543" t="s">
        <v>4763</v>
      </c>
      <c r="K383" s="1356" t="s">
        <v>177</v>
      </c>
      <c r="L383" s="1358" t="s">
        <v>3779</v>
      </c>
      <c r="M383" s="543" t="str">
        <f>VLOOKUP(L383,CódigosRetorno!$A$2:$B$1784,2,FALSE)</f>
        <v>El XML no contiene el tag o no existe informacion de codigo de motivo de cargo/descuento global.</v>
      </c>
      <c r="N383" s="558" t="s">
        <v>169</v>
      </c>
    </row>
    <row r="384" spans="1:14" ht="24" x14ac:dyDescent="0.35">
      <c r="A384" s="288"/>
      <c r="B384" s="1495"/>
      <c r="C384" s="1543"/>
      <c r="D384" s="1520"/>
      <c r="E384" s="1520"/>
      <c r="F384" s="1495"/>
      <c r="G384" s="1520"/>
      <c r="H384" s="1489"/>
      <c r="I384" s="1495"/>
      <c r="J384" s="543" t="s">
        <v>4950</v>
      </c>
      <c r="K384" s="1356" t="s">
        <v>1071</v>
      </c>
      <c r="L384" s="1358" t="s">
        <v>4847</v>
      </c>
      <c r="M384" s="543" t="str">
        <f>VLOOKUP(L384,CódigosRetorno!$A$2:$B$1784,2,FALSE)</f>
        <v>El dato ingresado como cargo/descuento no es valido a nivel global.</v>
      </c>
      <c r="N384" s="558" t="s">
        <v>169</v>
      </c>
    </row>
    <row r="385" spans="1:14" ht="24" x14ac:dyDescent="0.35">
      <c r="A385" s="288"/>
      <c r="B385" s="1495"/>
      <c r="C385" s="1543"/>
      <c r="D385" s="1520"/>
      <c r="E385" s="1520"/>
      <c r="F385" s="1495"/>
      <c r="G385" s="1520"/>
      <c r="H385" s="1489"/>
      <c r="I385" s="1495"/>
      <c r="J385" s="543" t="s">
        <v>4820</v>
      </c>
      <c r="K385" s="1356" t="s">
        <v>177</v>
      </c>
      <c r="L385" s="1358" t="s">
        <v>3778</v>
      </c>
      <c r="M385" s="543" t="str">
        <f>VLOOKUP(L385,CódigosRetorno!$A$2:$B$1784,2,FALSE)</f>
        <v>El dato ingresado como codigo de motivo de cargo/descuento global no es valido (catalogo nro 53)</v>
      </c>
      <c r="N385" s="542" t="s">
        <v>4611</v>
      </c>
    </row>
    <row r="386" spans="1:14" ht="24" x14ac:dyDescent="0.35">
      <c r="A386" s="288"/>
      <c r="B386" s="1495"/>
      <c r="C386" s="1543"/>
      <c r="D386" s="1520"/>
      <c r="E386" s="1520"/>
      <c r="F386" s="1495"/>
      <c r="G386" s="542" t="s">
        <v>3863</v>
      </c>
      <c r="H386" s="543" t="s">
        <v>3864</v>
      </c>
      <c r="I386" s="542" t="s">
        <v>3865</v>
      </c>
      <c r="J386" s="543" t="s">
        <v>4201</v>
      </c>
      <c r="K386" s="1356" t="s">
        <v>1071</v>
      </c>
      <c r="L386" s="1358" t="s">
        <v>4189</v>
      </c>
      <c r="M386" s="543" t="str">
        <f>VLOOKUP(L386,CódigosRetorno!$A$2:$B$1784,2,FALSE)</f>
        <v>El dato ingresado como atributo @listAgencyName es incorrecto.</v>
      </c>
      <c r="N386" s="558" t="s">
        <v>169</v>
      </c>
    </row>
    <row r="387" spans="1:14" ht="24" x14ac:dyDescent="0.35">
      <c r="A387" s="288"/>
      <c r="B387" s="1495"/>
      <c r="C387" s="1543"/>
      <c r="D387" s="1520"/>
      <c r="E387" s="1520"/>
      <c r="F387" s="1495"/>
      <c r="G387" s="542" t="s">
        <v>3915</v>
      </c>
      <c r="H387" s="543" t="s">
        <v>3867</v>
      </c>
      <c r="I387" s="542" t="s">
        <v>3865</v>
      </c>
      <c r="J387" s="543" t="s">
        <v>6136</v>
      </c>
      <c r="K387" s="1355" t="s">
        <v>1071</v>
      </c>
      <c r="L387" s="1356" t="s">
        <v>4190</v>
      </c>
      <c r="M387" s="543" t="str">
        <f>VLOOKUP(L387,CódigosRetorno!$A$2:$B$1784,2,FALSE)</f>
        <v>El dato ingresado como atributo @listName es incorrecto.</v>
      </c>
      <c r="N387" s="558" t="s">
        <v>169</v>
      </c>
    </row>
    <row r="388" spans="1:14" ht="36" x14ac:dyDescent="0.35">
      <c r="A388" s="288"/>
      <c r="B388" s="1495"/>
      <c r="C388" s="1543"/>
      <c r="D388" s="1520"/>
      <c r="E388" s="1520"/>
      <c r="F388" s="1495"/>
      <c r="G388" s="542" t="s">
        <v>3916</v>
      </c>
      <c r="H388" s="543" t="s">
        <v>3869</v>
      </c>
      <c r="I388" s="542" t="s">
        <v>3865</v>
      </c>
      <c r="J388" s="543" t="s">
        <v>6137</v>
      </c>
      <c r="K388" s="1356" t="s">
        <v>1071</v>
      </c>
      <c r="L388" s="1358" t="s">
        <v>4191</v>
      </c>
      <c r="M388" s="543" t="str">
        <f>VLOOKUP(L388,CódigosRetorno!$A$2:$B$1784,2,FALSE)</f>
        <v>El dato ingresado como atributo @listURI es incorrecto.</v>
      </c>
      <c r="N388" s="558" t="s">
        <v>169</v>
      </c>
    </row>
    <row r="389" spans="1:14" ht="36" x14ac:dyDescent="0.35">
      <c r="A389" s="288"/>
      <c r="B389" s="1495"/>
      <c r="C389" s="1543"/>
      <c r="D389" s="1520"/>
      <c r="E389" s="1520"/>
      <c r="F389" s="542" t="s">
        <v>3907</v>
      </c>
      <c r="G389" s="545" t="s">
        <v>3908</v>
      </c>
      <c r="H389" s="543" t="s">
        <v>5089</v>
      </c>
      <c r="I389" s="566" t="s">
        <v>3865</v>
      </c>
      <c r="J389" s="543" t="s">
        <v>4986</v>
      </c>
      <c r="K389" s="1356" t="s">
        <v>177</v>
      </c>
      <c r="L389" s="1358" t="s">
        <v>3703</v>
      </c>
      <c r="M389" s="543" t="str">
        <f>VLOOKUP(L389,CódigosRetorno!$A$2:$B$1784,2,FALSE)</f>
        <v>El dato ingresado en factor de cargo o descuento global no cumple con el formato establecido.</v>
      </c>
      <c r="N389" s="129" t="s">
        <v>169</v>
      </c>
    </row>
    <row r="390" spans="1:14" ht="24" x14ac:dyDescent="0.35">
      <c r="A390" s="288"/>
      <c r="B390" s="1495"/>
      <c r="C390" s="1543"/>
      <c r="D390" s="1520"/>
      <c r="E390" s="1520"/>
      <c r="F390" s="1495" t="s">
        <v>12</v>
      </c>
      <c r="G390" s="1520" t="s">
        <v>16</v>
      </c>
      <c r="H390" s="1489" t="s">
        <v>5753</v>
      </c>
      <c r="I390" s="1495">
        <v>1</v>
      </c>
      <c r="J390" s="543" t="s">
        <v>4997</v>
      </c>
      <c r="K390" s="1356" t="s">
        <v>177</v>
      </c>
      <c r="L390" s="1358" t="s">
        <v>3198</v>
      </c>
      <c r="M390" s="543" t="str">
        <f>VLOOKUP(L390,CódigosRetorno!$A$2:$B$1784,2,FALSE)</f>
        <v xml:space="preserve">El dato ingresado en cac:AllowanceCharge/cbc:Amount no cumple con el formato establecido. </v>
      </c>
      <c r="N390" s="558" t="s">
        <v>169</v>
      </c>
    </row>
    <row r="391" spans="1:14" s="910" customFormat="1" ht="60" x14ac:dyDescent="0.35">
      <c r="A391" s="288"/>
      <c r="B391" s="1495"/>
      <c r="C391" s="1543"/>
      <c r="D391" s="1520"/>
      <c r="E391" s="1520"/>
      <c r="F391" s="1495"/>
      <c r="G391" s="1520"/>
      <c r="H391" s="1489"/>
      <c r="I391" s="1495"/>
      <c r="J391" s="1360" t="s">
        <v>6530</v>
      </c>
      <c r="K391" s="1362" t="s">
        <v>1071</v>
      </c>
      <c r="L391" s="443" t="s">
        <v>6076</v>
      </c>
      <c r="M391" s="1354" t="str">
        <f>VLOOKUP(L391,CódigosRetorno!$A$2:$B$1784,2,FALSE)</f>
        <v>El valor de cargo/descuento global difiere de los importes consignados</v>
      </c>
      <c r="N391" s="1361" t="s">
        <v>169</v>
      </c>
    </row>
    <row r="392" spans="1:14" ht="48" x14ac:dyDescent="0.35">
      <c r="A392" s="288"/>
      <c r="B392" s="1495"/>
      <c r="C392" s="1543"/>
      <c r="D392" s="1520"/>
      <c r="E392" s="1520"/>
      <c r="F392" s="1495"/>
      <c r="G392" s="1520"/>
      <c r="H392" s="1489"/>
      <c r="I392" s="1495"/>
      <c r="J392" s="1363" t="s">
        <v>8348</v>
      </c>
      <c r="K392" s="1365" t="s">
        <v>177</v>
      </c>
      <c r="L392" s="1365" t="s">
        <v>8323</v>
      </c>
      <c r="M392" s="1363" t="str">
        <f>VLOOKUP(L392,CódigosRetorno!$A$2:$B$1784,2,FALSE)</f>
        <v>Si se informa descuentos globales por anticipo debe existir 'Total de anticipos' con monto mayor a cero</v>
      </c>
      <c r="N392" s="558" t="s">
        <v>169</v>
      </c>
    </row>
    <row r="393" spans="1:14" ht="24" x14ac:dyDescent="0.35">
      <c r="A393" s="288"/>
      <c r="B393" s="1495"/>
      <c r="C393" s="1543"/>
      <c r="D393" s="1520"/>
      <c r="E393" s="1520"/>
      <c r="F393" s="542" t="s">
        <v>13</v>
      </c>
      <c r="G393" s="545" t="s">
        <v>5580</v>
      </c>
      <c r="H393" s="561" t="s">
        <v>3906</v>
      </c>
      <c r="I393" s="542">
        <v>1</v>
      </c>
      <c r="J393" s="543" t="s">
        <v>4689</v>
      </c>
      <c r="K393" s="545" t="s">
        <v>177</v>
      </c>
      <c r="L393" s="550" t="s">
        <v>694</v>
      </c>
      <c r="M393" s="543" t="str">
        <f>VLOOKUP(L393,CódigosRetorno!$A$2:$B$1784,2,FALSE)</f>
        <v>La moneda debe ser la misma en todo el documento. Salvo las percepciones que sólo son en moneda nacional</v>
      </c>
      <c r="N393" s="920" t="s">
        <v>4493</v>
      </c>
    </row>
    <row r="394" spans="1:14" ht="24" x14ac:dyDescent="0.35">
      <c r="A394" s="288"/>
      <c r="B394" s="1495"/>
      <c r="C394" s="1543"/>
      <c r="D394" s="1520"/>
      <c r="E394" s="1520"/>
      <c r="F394" s="542" t="s">
        <v>12</v>
      </c>
      <c r="G394" s="545" t="s">
        <v>16</v>
      </c>
      <c r="H394" s="543" t="s">
        <v>3928</v>
      </c>
      <c r="I394" s="542" t="s">
        <v>3865</v>
      </c>
      <c r="J394" s="543" t="s">
        <v>4997</v>
      </c>
      <c r="K394" s="550" t="s">
        <v>177</v>
      </c>
      <c r="L394" s="555" t="s">
        <v>3685</v>
      </c>
      <c r="M394" s="543" t="str">
        <f>VLOOKUP(L394,CódigosRetorno!$A$2:$B$1784,2,FALSE)</f>
        <v>El dato ingresado en base monto por cargo/descuento globales no cumple con el formato establecido</v>
      </c>
      <c r="N394" s="558" t="s">
        <v>169</v>
      </c>
    </row>
    <row r="395" spans="1:14" ht="24" x14ac:dyDescent="0.35">
      <c r="A395" s="288"/>
      <c r="B395" s="1495"/>
      <c r="C395" s="1543"/>
      <c r="D395" s="1520"/>
      <c r="E395" s="1520"/>
      <c r="F395" s="545" t="s">
        <v>13</v>
      </c>
      <c r="G395" s="545" t="s">
        <v>5580</v>
      </c>
      <c r="H395" s="561" t="s">
        <v>3906</v>
      </c>
      <c r="I395" s="542">
        <v>1</v>
      </c>
      <c r="J395" s="543" t="s">
        <v>4689</v>
      </c>
      <c r="K395" s="1355" t="s">
        <v>177</v>
      </c>
      <c r="L395" s="1356" t="s">
        <v>694</v>
      </c>
      <c r="M395" s="543" t="str">
        <f>VLOOKUP(L395,CódigosRetorno!$A$2:$B$1784,2,FALSE)</f>
        <v>La moneda debe ser la misma en todo el documento. Salvo las percepciones que sólo son en moneda nacional</v>
      </c>
      <c r="N395" s="920" t="s">
        <v>4493</v>
      </c>
    </row>
    <row r="396" spans="1:14" ht="24" x14ac:dyDescent="0.35">
      <c r="A396" s="288"/>
      <c r="B396" s="1495">
        <f>B381+1</f>
        <v>51</v>
      </c>
      <c r="C396" s="1489" t="s">
        <v>5838</v>
      </c>
      <c r="D396" s="1520" t="s">
        <v>3</v>
      </c>
      <c r="E396" s="1520" t="s">
        <v>9</v>
      </c>
      <c r="F396" s="1497" t="s">
        <v>12</v>
      </c>
      <c r="G396" s="1509" t="s">
        <v>16</v>
      </c>
      <c r="H396" s="1527" t="s">
        <v>2743</v>
      </c>
      <c r="I396" s="1495"/>
      <c r="J396" s="811" t="s">
        <v>4984</v>
      </c>
      <c r="K396" s="1362" t="s">
        <v>177</v>
      </c>
      <c r="L396" s="1362" t="s">
        <v>2260</v>
      </c>
      <c r="M396" s="543" t="str">
        <f>VLOOKUP(L396,CódigosRetorno!$A$2:$B$1784,2,FALSE)</f>
        <v>El dato ingresado en el campo Total Descuentos no cumple con el formato establecido</v>
      </c>
      <c r="N396" s="542" t="s">
        <v>169</v>
      </c>
    </row>
    <row r="397" spans="1:14" ht="72" x14ac:dyDescent="0.35">
      <c r="A397" s="288"/>
      <c r="B397" s="1495"/>
      <c r="C397" s="1489"/>
      <c r="D397" s="1520"/>
      <c r="E397" s="1520"/>
      <c r="F397" s="1515"/>
      <c r="G397" s="1510"/>
      <c r="H397" s="1532"/>
      <c r="I397" s="1495"/>
      <c r="J397" s="811" t="s">
        <v>4849</v>
      </c>
      <c r="K397" s="1362" t="s">
        <v>1071</v>
      </c>
      <c r="L397" s="1362" t="s">
        <v>4890</v>
      </c>
      <c r="M397" s="543" t="str">
        <f>VLOOKUP(L397,CódigosRetorno!$A$2:$B$1784,2,FALSE)</f>
        <v>La sumatoria consignados en descuentos globales no corresponden al total.</v>
      </c>
      <c r="N397" s="558" t="s">
        <v>169</v>
      </c>
    </row>
    <row r="398" spans="1:14" ht="24" x14ac:dyDescent="0.35">
      <c r="A398" s="288"/>
      <c r="B398" s="1495"/>
      <c r="C398" s="1489"/>
      <c r="D398" s="1520"/>
      <c r="E398" s="1520"/>
      <c r="F398" s="545" t="s">
        <v>13</v>
      </c>
      <c r="G398" s="545" t="s">
        <v>5580</v>
      </c>
      <c r="H398" s="561" t="s">
        <v>3906</v>
      </c>
      <c r="I398" s="542">
        <v>1</v>
      </c>
      <c r="J398" s="811" t="s">
        <v>4689</v>
      </c>
      <c r="K398" s="1357" t="s">
        <v>177</v>
      </c>
      <c r="L398" s="1362" t="s">
        <v>694</v>
      </c>
      <c r="M398" s="543" t="str">
        <f>VLOOKUP(L398,CódigosRetorno!$A$2:$B$1784,2,FALSE)</f>
        <v>La moneda debe ser la misma en todo el documento. Salvo las percepciones que sólo son en moneda nacional</v>
      </c>
      <c r="N398" s="920" t="s">
        <v>4493</v>
      </c>
    </row>
    <row r="399" spans="1:14" ht="24" x14ac:dyDescent="0.35">
      <c r="A399" s="288"/>
      <c r="B399" s="1495">
        <f>B396+1</f>
        <v>52</v>
      </c>
      <c r="C399" s="1543" t="s">
        <v>5839</v>
      </c>
      <c r="D399" s="1520" t="s">
        <v>3</v>
      </c>
      <c r="E399" s="1520" t="s">
        <v>9</v>
      </c>
      <c r="F399" s="1509" t="s">
        <v>12</v>
      </c>
      <c r="G399" s="1509" t="s">
        <v>16</v>
      </c>
      <c r="H399" s="1527" t="s">
        <v>2744</v>
      </c>
      <c r="I399" s="1495">
        <v>1</v>
      </c>
      <c r="J399" s="811" t="s">
        <v>4984</v>
      </c>
      <c r="K399" s="1362" t="s">
        <v>177</v>
      </c>
      <c r="L399" s="443" t="s">
        <v>2261</v>
      </c>
      <c r="M399" s="543" t="str">
        <f>VLOOKUP(L399,CódigosRetorno!$A$2:$B$1784,2,FALSE)</f>
        <v>El dato ingresado en ChargeTotalAmount no cumple con el formato establecido</v>
      </c>
      <c r="N399" s="542" t="s">
        <v>169</v>
      </c>
    </row>
    <row r="400" spans="1:14" ht="60" x14ac:dyDescent="0.35">
      <c r="A400" s="288"/>
      <c r="B400" s="1495"/>
      <c r="C400" s="1543"/>
      <c r="D400" s="1520"/>
      <c r="E400" s="1520"/>
      <c r="F400" s="1510"/>
      <c r="G400" s="1510"/>
      <c r="H400" s="1532"/>
      <c r="I400" s="1495"/>
      <c r="J400" s="811" t="s">
        <v>5161</v>
      </c>
      <c r="K400" s="1357" t="s">
        <v>1071</v>
      </c>
      <c r="L400" s="1362" t="s">
        <v>4891</v>
      </c>
      <c r="M400" s="543" t="str">
        <f>VLOOKUP(L400,CódigosRetorno!$A$2:$B$1784,2,FALSE)</f>
        <v>La sumatoria consignados en cargos globales no corresponden al total</v>
      </c>
      <c r="N400" s="558" t="s">
        <v>169</v>
      </c>
    </row>
    <row r="401" spans="1:14" ht="24" x14ac:dyDescent="0.35">
      <c r="A401" s="288"/>
      <c r="B401" s="1495"/>
      <c r="C401" s="1543"/>
      <c r="D401" s="1520"/>
      <c r="E401" s="1520"/>
      <c r="F401" s="542" t="s">
        <v>13</v>
      </c>
      <c r="G401" s="545" t="s">
        <v>5580</v>
      </c>
      <c r="H401" s="561" t="s">
        <v>3906</v>
      </c>
      <c r="I401" s="542">
        <v>1</v>
      </c>
      <c r="J401" s="811" t="s">
        <v>4689</v>
      </c>
      <c r="K401" s="1357" t="s">
        <v>177</v>
      </c>
      <c r="L401" s="1362" t="s">
        <v>694</v>
      </c>
      <c r="M401" s="543" t="str">
        <f>VLOOKUP(L401,CódigosRetorno!$A$2:$B$1784,2,FALSE)</f>
        <v>La moneda debe ser la misma en todo el documento. Salvo las percepciones que sólo son en moneda nacional</v>
      </c>
      <c r="N401" s="920" t="s">
        <v>4493</v>
      </c>
    </row>
    <row r="402" spans="1:14" ht="24" x14ac:dyDescent="0.35">
      <c r="A402" s="288"/>
      <c r="B402" s="1495">
        <f>B399+1</f>
        <v>53</v>
      </c>
      <c r="C402" s="1543" t="s">
        <v>78</v>
      </c>
      <c r="D402" s="1520" t="s">
        <v>3</v>
      </c>
      <c r="E402" s="1520" t="s">
        <v>4</v>
      </c>
      <c r="F402" s="1495" t="s">
        <v>12</v>
      </c>
      <c r="G402" s="1520" t="s">
        <v>3977</v>
      </c>
      <c r="H402" s="1489" t="s">
        <v>2745</v>
      </c>
      <c r="I402" s="1495">
        <v>1</v>
      </c>
      <c r="J402" s="811" t="s">
        <v>4997</v>
      </c>
      <c r="K402" s="1362" t="s">
        <v>177</v>
      </c>
      <c r="L402" s="443" t="s">
        <v>2263</v>
      </c>
      <c r="M402" s="543" t="str">
        <f>VLOOKUP(L402,CódigosRetorno!$A$2:$B$1784,2,FALSE)</f>
        <v>El dato ingresado en PayableAmount no cumple con el formato establecido</v>
      </c>
      <c r="N402" s="542" t="s">
        <v>169</v>
      </c>
    </row>
    <row r="403" spans="1:14" ht="72" x14ac:dyDescent="0.35">
      <c r="A403" s="288"/>
      <c r="B403" s="1495"/>
      <c r="C403" s="1543"/>
      <c r="D403" s="1520"/>
      <c r="E403" s="1520"/>
      <c r="F403" s="1495"/>
      <c r="G403" s="1520"/>
      <c r="H403" s="1489"/>
      <c r="I403" s="1495"/>
      <c r="J403" s="812" t="s">
        <v>5913</v>
      </c>
      <c r="K403" s="1362" t="s">
        <v>1071</v>
      </c>
      <c r="L403" s="443" t="s">
        <v>4904</v>
      </c>
      <c r="M403" s="543" t="str">
        <f>VLOOKUP(L403,CódigosRetorno!$A$2:$B$1784,2,FALSE)</f>
        <v>El importe total del comprobante no coincide con el valor calculado</v>
      </c>
      <c r="N403" s="542" t="s">
        <v>169</v>
      </c>
    </row>
    <row r="404" spans="1:14" ht="24" x14ac:dyDescent="0.35">
      <c r="A404" s="288"/>
      <c r="B404" s="1495"/>
      <c r="C404" s="1543"/>
      <c r="D404" s="1520"/>
      <c r="E404" s="1520"/>
      <c r="F404" s="545" t="s">
        <v>13</v>
      </c>
      <c r="G404" s="545" t="s">
        <v>5580</v>
      </c>
      <c r="H404" s="561" t="s">
        <v>3906</v>
      </c>
      <c r="I404" s="542">
        <v>1</v>
      </c>
      <c r="J404" s="811" t="s">
        <v>4689</v>
      </c>
      <c r="K404" s="1357" t="s">
        <v>177</v>
      </c>
      <c r="L404" s="1362" t="s">
        <v>694</v>
      </c>
      <c r="M404" s="543" t="str">
        <f>VLOOKUP(L404,CódigosRetorno!$A$2:$B$1784,2,FALSE)</f>
        <v>La moneda debe ser la misma en todo el documento. Salvo las percepciones que sólo son en moneda nacional</v>
      </c>
      <c r="N404" s="920" t="s">
        <v>4493</v>
      </c>
    </row>
    <row r="405" spans="1:14" x14ac:dyDescent="0.35">
      <c r="A405" s="288"/>
      <c r="B405" s="1495">
        <f>B402+1</f>
        <v>54</v>
      </c>
      <c r="C405" s="1543" t="s">
        <v>3291</v>
      </c>
      <c r="D405" s="1520" t="s">
        <v>3</v>
      </c>
      <c r="E405" s="1551" t="s">
        <v>4</v>
      </c>
      <c r="F405" s="1520" t="s">
        <v>12</v>
      </c>
      <c r="G405" s="1520" t="s">
        <v>16</v>
      </c>
      <c r="H405" s="1489" t="s">
        <v>3245</v>
      </c>
      <c r="I405" s="1495">
        <v>1</v>
      </c>
      <c r="J405" s="1382" t="s">
        <v>6268</v>
      </c>
      <c r="K405" s="1380" t="s">
        <v>1071</v>
      </c>
      <c r="L405" s="1380" t="s">
        <v>7997</v>
      </c>
      <c r="M405" s="1382" t="str">
        <f>VLOOKUP(L405,CódigosRetorno!$A$2:$B$1784,2,FALSE)</f>
        <v>Debe consignar el Total Valor de Venta</v>
      </c>
      <c r="N405" s="1102" t="s">
        <v>169</v>
      </c>
    </row>
    <row r="406" spans="1:14" s="910" customFormat="1" ht="36" x14ac:dyDescent="0.35">
      <c r="A406" s="288"/>
      <c r="B406" s="1495"/>
      <c r="C406" s="1543"/>
      <c r="D406" s="1520"/>
      <c r="E406" s="1551"/>
      <c r="F406" s="1520"/>
      <c r="G406" s="1520"/>
      <c r="H406" s="1489"/>
      <c r="I406" s="1495"/>
      <c r="J406" s="1097" t="s">
        <v>4993</v>
      </c>
      <c r="K406" s="1356" t="s">
        <v>177</v>
      </c>
      <c r="L406" s="1356" t="s">
        <v>2296</v>
      </c>
      <c r="M406" s="1097" t="str">
        <f>VLOOKUP(L406,CódigosRetorno!$A$2:$B$1784,2,FALSE)</f>
        <v>El dato ingresado en total valor de venta no cumple con el estandar</v>
      </c>
      <c r="N406" s="1096" t="s">
        <v>169</v>
      </c>
    </row>
    <row r="407" spans="1:14" ht="108" x14ac:dyDescent="0.35">
      <c r="A407" s="288"/>
      <c r="B407" s="1495"/>
      <c r="C407" s="1543"/>
      <c r="D407" s="1520"/>
      <c r="E407" s="1551"/>
      <c r="F407" s="1520"/>
      <c r="G407" s="1520"/>
      <c r="H407" s="1489"/>
      <c r="I407" s="1495"/>
      <c r="J407" s="1186" t="s">
        <v>5985</v>
      </c>
      <c r="K407" s="1357" t="s">
        <v>1071</v>
      </c>
      <c r="L407" s="1362" t="s">
        <v>4894</v>
      </c>
      <c r="M407" s="543" t="str">
        <f>VLOOKUP(L407,CódigosRetorno!$A$2:$B$1784,2,FALSE)</f>
        <v>La sumatoria de valor de venta no corresponde a los importes consignados</v>
      </c>
      <c r="N407" s="558" t="s">
        <v>169</v>
      </c>
    </row>
    <row r="408" spans="1:14" ht="24" x14ac:dyDescent="0.35">
      <c r="A408" s="288"/>
      <c r="B408" s="1495"/>
      <c r="C408" s="1543"/>
      <c r="D408" s="1520"/>
      <c r="E408" s="1551"/>
      <c r="F408" s="545" t="s">
        <v>13</v>
      </c>
      <c r="G408" s="545" t="s">
        <v>5580</v>
      </c>
      <c r="H408" s="561" t="s">
        <v>3906</v>
      </c>
      <c r="I408" s="542">
        <v>1</v>
      </c>
      <c r="J408" s="1186" t="s">
        <v>4689</v>
      </c>
      <c r="K408" s="1357" t="s">
        <v>177</v>
      </c>
      <c r="L408" s="1362" t="s">
        <v>694</v>
      </c>
      <c r="M408" s="543" t="str">
        <f>VLOOKUP(L408,CódigosRetorno!$A$2:$B$1784,2,FALSE)</f>
        <v>La moneda debe ser la misma en todo el documento. Salvo las percepciones que sólo son en moneda nacional</v>
      </c>
      <c r="N408" s="920" t="s">
        <v>4493</v>
      </c>
    </row>
    <row r="409" spans="1:14" x14ac:dyDescent="0.35">
      <c r="A409" s="288"/>
      <c r="B409" s="1495">
        <f>B405+1</f>
        <v>55</v>
      </c>
      <c r="C409" s="1543" t="s">
        <v>5840</v>
      </c>
      <c r="D409" s="1520" t="s">
        <v>3</v>
      </c>
      <c r="E409" s="1551" t="s">
        <v>4</v>
      </c>
      <c r="F409" s="1509" t="s">
        <v>12</v>
      </c>
      <c r="G409" s="1509" t="s">
        <v>16</v>
      </c>
      <c r="H409" s="1527" t="s">
        <v>3246</v>
      </c>
      <c r="I409" s="1497">
        <v>1</v>
      </c>
      <c r="J409" s="1186" t="s">
        <v>6268</v>
      </c>
      <c r="K409" s="1362" t="s">
        <v>1071</v>
      </c>
      <c r="L409" s="1362" t="s">
        <v>5577</v>
      </c>
      <c r="M409" s="543" t="str">
        <f>VLOOKUP(L409,CódigosRetorno!$A$2:$B$1784,2,FALSE)</f>
        <v>Debe consignar el Total Precio de Venta</v>
      </c>
      <c r="N409" s="558" t="s">
        <v>169</v>
      </c>
    </row>
    <row r="410" spans="1:14" ht="36" x14ac:dyDescent="0.35">
      <c r="A410" s="288"/>
      <c r="B410" s="1495"/>
      <c r="C410" s="1543"/>
      <c r="D410" s="1520"/>
      <c r="E410" s="1551"/>
      <c r="F410" s="1510"/>
      <c r="G410" s="1510"/>
      <c r="H410" s="1532"/>
      <c r="I410" s="1515"/>
      <c r="J410" s="1186" t="s">
        <v>4993</v>
      </c>
      <c r="K410" s="1362" t="s">
        <v>177</v>
      </c>
      <c r="L410" s="1362" t="s">
        <v>3691</v>
      </c>
      <c r="M410" s="543" t="str">
        <f>VLOOKUP(L410,CódigosRetorno!$A$2:$B$1784,2,FALSE)</f>
        <v>El dato ingresado en total precio de venta no cumple con el formato establecido</v>
      </c>
      <c r="N410" s="558" t="s">
        <v>169</v>
      </c>
    </row>
    <row r="411" spans="1:14" ht="192" x14ac:dyDescent="0.35">
      <c r="A411" s="288"/>
      <c r="B411" s="1495"/>
      <c r="C411" s="1543"/>
      <c r="D411" s="1520"/>
      <c r="E411" s="1551"/>
      <c r="F411" s="1510"/>
      <c r="G411" s="1510"/>
      <c r="H411" s="1532"/>
      <c r="I411" s="1515"/>
      <c r="J411" s="1376" t="s">
        <v>8424</v>
      </c>
      <c r="K411" s="1377" t="s">
        <v>1071</v>
      </c>
      <c r="L411" s="1383" t="s">
        <v>4892</v>
      </c>
      <c r="M411" s="543" t="str">
        <f>VLOOKUP(L411,CódigosRetorno!$A$2:$B$1784,2,FALSE)</f>
        <v>La sumatoria del Total del valor de venta más los impuestos no concuerda con la base imponible</v>
      </c>
      <c r="N411" s="558" t="s">
        <v>169</v>
      </c>
    </row>
    <row r="412" spans="1:14" ht="156" x14ac:dyDescent="0.35">
      <c r="A412" s="288"/>
      <c r="B412" s="1495"/>
      <c r="C412" s="1543"/>
      <c r="D412" s="1520"/>
      <c r="E412" s="1551"/>
      <c r="F412" s="1510"/>
      <c r="G412" s="1510"/>
      <c r="H412" s="1532"/>
      <c r="I412" s="1515"/>
      <c r="J412" s="1186" t="s">
        <v>7779</v>
      </c>
      <c r="K412" s="1357" t="s">
        <v>1071</v>
      </c>
      <c r="L412" s="1362" t="s">
        <v>4892</v>
      </c>
      <c r="M412" s="543" t="str">
        <f>VLOOKUP(L412,CódigosRetorno!$A$2:$B$1784,2,FALSE)</f>
        <v>La sumatoria del Total del valor de venta más los impuestos no concuerda con la base imponible</v>
      </c>
      <c r="N412" s="558" t="s">
        <v>169</v>
      </c>
    </row>
    <row r="413" spans="1:14" ht="24" x14ac:dyDescent="0.35">
      <c r="A413" s="288"/>
      <c r="B413" s="1495"/>
      <c r="C413" s="1543"/>
      <c r="D413" s="1520"/>
      <c r="E413" s="1551"/>
      <c r="F413" s="545" t="s">
        <v>13</v>
      </c>
      <c r="G413" s="545" t="s">
        <v>5580</v>
      </c>
      <c r="H413" s="561" t="s">
        <v>3906</v>
      </c>
      <c r="I413" s="542">
        <v>1</v>
      </c>
      <c r="J413" s="543" t="s">
        <v>4689</v>
      </c>
      <c r="K413" s="1355" t="s">
        <v>177</v>
      </c>
      <c r="L413" s="1356" t="s">
        <v>694</v>
      </c>
      <c r="M413" s="543" t="str">
        <f>VLOOKUP(L413,CódigosRetorno!$A$2:$B$1784,2,FALSE)</f>
        <v>La moneda debe ser la misma en todo el documento. Salvo las percepciones que sólo son en moneda nacional</v>
      </c>
      <c r="N413" s="920" t="s">
        <v>4493</v>
      </c>
    </row>
    <row r="414" spans="1:14" ht="24" x14ac:dyDescent="0.35">
      <c r="A414" s="288"/>
      <c r="B414" s="1497">
        <f>B409+1</f>
        <v>56</v>
      </c>
      <c r="C414" s="1527" t="s">
        <v>5752</v>
      </c>
      <c r="D414" s="1509" t="s">
        <v>3</v>
      </c>
      <c r="E414" s="1509" t="s">
        <v>9</v>
      </c>
      <c r="F414" s="545" t="s">
        <v>12</v>
      </c>
      <c r="G414" s="545" t="s">
        <v>16</v>
      </c>
      <c r="H414" s="543" t="s">
        <v>4966</v>
      </c>
      <c r="I414" s="542"/>
      <c r="J414" s="544" t="s">
        <v>4980</v>
      </c>
      <c r="K414" s="1321" t="s">
        <v>1071</v>
      </c>
      <c r="L414" s="1325" t="s">
        <v>5081</v>
      </c>
      <c r="M414" s="543" t="str">
        <f>VLOOKUP(L414,CódigosRetorno!$A$2:$B$1784,2,FALSE)</f>
        <v>El monto para el redondeo del Importe Total excede el valor permitido</v>
      </c>
      <c r="N414" s="542" t="s">
        <v>169</v>
      </c>
    </row>
    <row r="415" spans="1:14" ht="24" x14ac:dyDescent="0.35">
      <c r="A415" s="288"/>
      <c r="B415" s="1498"/>
      <c r="C415" s="1528"/>
      <c r="D415" s="1511"/>
      <c r="E415" s="1511"/>
      <c r="F415" s="545" t="s">
        <v>13</v>
      </c>
      <c r="G415" s="545" t="s">
        <v>5580</v>
      </c>
      <c r="H415" s="561" t="s">
        <v>3906</v>
      </c>
      <c r="I415" s="542"/>
      <c r="J415" s="544" t="s">
        <v>4689</v>
      </c>
      <c r="K415" s="1362" t="s">
        <v>177</v>
      </c>
      <c r="L415" s="443" t="s">
        <v>694</v>
      </c>
      <c r="M415" s="543" t="str">
        <f>VLOOKUP(L415,CódigosRetorno!$A$2:$B$1784,2,FALSE)</f>
        <v>La moneda debe ser la misma en todo el documento. Salvo las percepciones que sólo son en moneda nacional</v>
      </c>
      <c r="N415" s="920" t="s">
        <v>4493</v>
      </c>
    </row>
    <row r="416" spans="1:14" x14ac:dyDescent="0.35">
      <c r="A416" s="288"/>
      <c r="B416" s="180" t="s">
        <v>5629</v>
      </c>
      <c r="C416" s="172"/>
      <c r="D416" s="174"/>
      <c r="E416" s="174" t="s">
        <v>169</v>
      </c>
      <c r="F416" s="175" t="s">
        <v>169</v>
      </c>
      <c r="G416" s="175" t="s">
        <v>169</v>
      </c>
      <c r="H416" s="176" t="s">
        <v>169</v>
      </c>
      <c r="I416" s="175"/>
      <c r="J416" s="172" t="s">
        <v>169</v>
      </c>
      <c r="K416" s="178" t="s">
        <v>169</v>
      </c>
      <c r="L416" s="183" t="s">
        <v>169</v>
      </c>
      <c r="M416" s="543" t="str">
        <f>VLOOKUP(L416,CódigosRetorno!$A$2:$B$1784,2,FALSE)</f>
        <v>-</v>
      </c>
      <c r="N416" s="179" t="s">
        <v>169</v>
      </c>
    </row>
    <row r="417" spans="1:14" ht="24" x14ac:dyDescent="0.35">
      <c r="A417" s="288"/>
      <c r="B417" s="1495">
        <f>B414+1</f>
        <v>57</v>
      </c>
      <c r="C417" s="1489" t="s">
        <v>4515</v>
      </c>
      <c r="D417" s="1520" t="s">
        <v>3</v>
      </c>
      <c r="E417" s="1495" t="s">
        <v>3984</v>
      </c>
      <c r="F417" s="1495" t="s">
        <v>43</v>
      </c>
      <c r="G417" s="1520" t="s">
        <v>5606</v>
      </c>
      <c r="H417" s="1543" t="s">
        <v>3985</v>
      </c>
      <c r="I417" s="1495">
        <v>1</v>
      </c>
      <c r="J417" s="544" t="s">
        <v>3986</v>
      </c>
      <c r="K417" s="1356" t="s">
        <v>177</v>
      </c>
      <c r="L417" s="1321" t="s">
        <v>3707</v>
      </c>
      <c r="M417" s="543" t="str">
        <f>VLOOKUP(L417,CódigosRetorno!$A$2:$B$1784,2,FALSE)</f>
        <v>El valor del atributo no se encuentra en el catálogo</v>
      </c>
      <c r="N417" s="542" t="s">
        <v>4612</v>
      </c>
    </row>
    <row r="418" spans="1:14" x14ac:dyDescent="0.35">
      <c r="A418" s="288"/>
      <c r="B418" s="1495"/>
      <c r="C418" s="1489"/>
      <c r="D418" s="1520"/>
      <c r="E418" s="1495"/>
      <c r="F418" s="1495"/>
      <c r="G418" s="1520"/>
      <c r="H418" s="1543"/>
      <c r="I418" s="1495"/>
      <c r="J418" s="822" t="s">
        <v>6636</v>
      </c>
      <c r="K418" s="443" t="s">
        <v>177</v>
      </c>
      <c r="L418" s="443" t="s">
        <v>3681</v>
      </c>
      <c r="M418" s="543" t="str">
        <f>VLOOKUP(L418,CódigosRetorno!$A$2:$B$1784,2,FALSE)</f>
        <v>El codigo de leyenda no debe repetirse en el comprobante.</v>
      </c>
      <c r="N418" s="558" t="s">
        <v>169</v>
      </c>
    </row>
    <row r="419" spans="1:14" ht="48" x14ac:dyDescent="0.35">
      <c r="A419" s="288"/>
      <c r="B419" s="1495"/>
      <c r="C419" s="1489"/>
      <c r="D419" s="1520"/>
      <c r="E419" s="1495"/>
      <c r="F419" s="1495"/>
      <c r="G419" s="1520"/>
      <c r="H419" s="1543"/>
      <c r="I419" s="1495"/>
      <c r="J419" s="812" t="s">
        <v>5708</v>
      </c>
      <c r="K419" s="1362" t="s">
        <v>1071</v>
      </c>
      <c r="L419" s="1362" t="s">
        <v>4267</v>
      </c>
      <c r="M419" s="543" t="str">
        <f>VLOOKUP(L419,CódigosRetorno!$A$2:$B$1784,2,FALSE)</f>
        <v>El XML no contiene el codigo de leyenda 2007 para el tipo de operación IVAP</v>
      </c>
      <c r="N419" s="558" t="s">
        <v>169</v>
      </c>
    </row>
    <row r="420" spans="1:14" ht="24" x14ac:dyDescent="0.35">
      <c r="A420" s="288"/>
      <c r="B420" s="1495"/>
      <c r="C420" s="1489"/>
      <c r="D420" s="1520"/>
      <c r="E420" s="1495"/>
      <c r="F420" s="1495"/>
      <c r="G420" s="1520"/>
      <c r="H420" s="1543"/>
      <c r="I420" s="1495"/>
      <c r="J420" s="544" t="s">
        <v>4655</v>
      </c>
      <c r="K420" s="1356" t="s">
        <v>1071</v>
      </c>
      <c r="L420" s="1356" t="s">
        <v>4268</v>
      </c>
      <c r="M420" s="543" t="str">
        <f>VLOOKUP(L420,CódigosRetorno!$A$2:$B$1784,2,FALSE)</f>
        <v>El XML no contiene el codigo de leyenda 2006 para tipo de operación de detracciones</v>
      </c>
      <c r="N420" s="542" t="s">
        <v>4612</v>
      </c>
    </row>
    <row r="421" spans="1:14" ht="36" x14ac:dyDescent="0.35">
      <c r="A421" s="288"/>
      <c r="B421" s="1495"/>
      <c r="C421" s="1489"/>
      <c r="D421" s="1520"/>
      <c r="E421" s="1495"/>
      <c r="F421" s="1495"/>
      <c r="G421" s="1520"/>
      <c r="H421" s="1543"/>
      <c r="I421" s="1495"/>
      <c r="J421" s="544" t="s">
        <v>4656</v>
      </c>
      <c r="K421" s="1356" t="s">
        <v>1071</v>
      </c>
      <c r="L421" s="1356" t="s">
        <v>4268</v>
      </c>
      <c r="M421" s="543" t="str">
        <f>VLOOKUP(L421,CódigosRetorno!$A$2:$B$1784,2,FALSE)</f>
        <v>El XML no contiene el codigo de leyenda 2006 para tipo de operación de detracciones</v>
      </c>
      <c r="N421" s="542" t="s">
        <v>4612</v>
      </c>
    </row>
    <row r="422" spans="1:14" ht="36" x14ac:dyDescent="0.35">
      <c r="A422" s="288"/>
      <c r="B422" s="1495"/>
      <c r="C422" s="1489"/>
      <c r="D422" s="1520"/>
      <c r="E422" s="1495"/>
      <c r="F422" s="1495"/>
      <c r="G422" s="1520"/>
      <c r="H422" s="1543"/>
      <c r="I422" s="1495"/>
      <c r="J422" s="544" t="s">
        <v>4700</v>
      </c>
      <c r="K422" s="1356" t="s">
        <v>1071</v>
      </c>
      <c r="L422" s="1356" t="s">
        <v>4268</v>
      </c>
      <c r="M422" s="543" t="str">
        <f>VLOOKUP(L422,CódigosRetorno!$A$2:$B$1784,2,FALSE)</f>
        <v>El XML no contiene el codigo de leyenda 2006 para tipo de operación de detracciones</v>
      </c>
      <c r="N422" s="542" t="s">
        <v>4612</v>
      </c>
    </row>
    <row r="423" spans="1:14" ht="36" x14ac:dyDescent="0.35">
      <c r="A423" s="288"/>
      <c r="B423" s="1495"/>
      <c r="C423" s="1489"/>
      <c r="D423" s="1520"/>
      <c r="E423" s="1495"/>
      <c r="F423" s="1495"/>
      <c r="G423" s="1520"/>
      <c r="H423" s="1543"/>
      <c r="I423" s="1495"/>
      <c r="J423" s="544" t="s">
        <v>4701</v>
      </c>
      <c r="K423" s="1356" t="s">
        <v>1071</v>
      </c>
      <c r="L423" s="1356" t="s">
        <v>4268</v>
      </c>
      <c r="M423" s="543" t="str">
        <f>VLOOKUP(L423,CódigosRetorno!$A$2:$B$1784,2,FALSE)</f>
        <v>El XML no contiene el codigo de leyenda 2006 para tipo de operación de detracciones</v>
      </c>
      <c r="N423" s="542" t="s">
        <v>4612</v>
      </c>
    </row>
    <row r="424" spans="1:14" ht="36" x14ac:dyDescent="0.35">
      <c r="A424" s="288"/>
      <c r="B424" s="1495"/>
      <c r="C424" s="1489"/>
      <c r="D424" s="1520"/>
      <c r="E424" s="1495"/>
      <c r="F424" s="1495"/>
      <c r="G424" s="1520"/>
      <c r="H424" s="1543"/>
      <c r="I424" s="1495"/>
      <c r="J424" s="544" t="s">
        <v>4895</v>
      </c>
      <c r="K424" s="1356" t="s">
        <v>1071</v>
      </c>
      <c r="L424" s="1356" t="s">
        <v>4269</v>
      </c>
      <c r="M424" s="543" t="str">
        <f>VLOOKUP(L424,CódigosRetorno!$A$2:$B$1784,2,FALSE)</f>
        <v>El XML no contiene el codigo de leyenda 2005 para el tipo de operación Venta itinerante</v>
      </c>
      <c r="N424" s="542" t="s">
        <v>4612</v>
      </c>
    </row>
    <row r="425" spans="1:14" ht="48" x14ac:dyDescent="0.35">
      <c r="A425" s="288"/>
      <c r="B425" s="1495"/>
      <c r="C425" s="1489"/>
      <c r="D425" s="1520"/>
      <c r="E425" s="1495"/>
      <c r="F425" s="542"/>
      <c r="G425" s="545"/>
      <c r="H425" s="543" t="s">
        <v>3987</v>
      </c>
      <c r="I425" s="542"/>
      <c r="J425" s="811" t="s">
        <v>6306</v>
      </c>
      <c r="K425" s="1362" t="s">
        <v>177</v>
      </c>
      <c r="L425" s="443" t="s">
        <v>2640</v>
      </c>
      <c r="M425" s="811" t="str">
        <f>VLOOKUP(L425,CódigosRetorno!$A$2:$B$1784,2,FALSE)</f>
        <v>El dato ingresado en descripcion de leyenda no cumple con el formato establecido.</v>
      </c>
      <c r="N425" s="558" t="s">
        <v>169</v>
      </c>
    </row>
    <row r="426" spans="1:14" x14ac:dyDescent="0.35">
      <c r="A426" s="288"/>
      <c r="B426" s="1520">
        <f>B417+1</f>
        <v>58</v>
      </c>
      <c r="C426" s="1543" t="s">
        <v>4654</v>
      </c>
      <c r="D426" s="1520" t="s">
        <v>3</v>
      </c>
      <c r="E426" s="1509" t="s">
        <v>4</v>
      </c>
      <c r="F426" s="1497" t="s">
        <v>43</v>
      </c>
      <c r="G426" s="1509" t="s">
        <v>5607</v>
      </c>
      <c r="H426" s="1527" t="s">
        <v>4296</v>
      </c>
      <c r="I426" s="1497">
        <v>1</v>
      </c>
      <c r="J426" s="543" t="s">
        <v>4687</v>
      </c>
      <c r="K426" s="1356" t="s">
        <v>177</v>
      </c>
      <c r="L426" s="1358" t="s">
        <v>4627</v>
      </c>
      <c r="M426" s="543" t="str">
        <f>VLOOKUP(L426,CódigosRetorno!$A$2:$B$1784,2,FALSE)</f>
        <v>Debe consignar el tipo de operación</v>
      </c>
      <c r="N426" s="542" t="s">
        <v>169</v>
      </c>
    </row>
    <row r="427" spans="1:14" ht="24" x14ac:dyDescent="0.35">
      <c r="A427" s="288"/>
      <c r="B427" s="1520"/>
      <c r="C427" s="1543"/>
      <c r="D427" s="1520"/>
      <c r="E427" s="1510"/>
      <c r="F427" s="1515"/>
      <c r="G427" s="1510"/>
      <c r="H427" s="1532"/>
      <c r="I427" s="1515"/>
      <c r="J427" s="577" t="s">
        <v>4707</v>
      </c>
      <c r="K427" s="1356" t="s">
        <v>177</v>
      </c>
      <c r="L427" s="1358" t="s">
        <v>4628</v>
      </c>
      <c r="M427" s="577" t="str">
        <f>VLOOKUP(L427,CódigosRetorno!$A$2:$B$1784,2,FALSE)</f>
        <v>El dato ingresado como tipo de operación no corresponde a un valor esperado (catálogo nro. 51)</v>
      </c>
      <c r="N427" s="576" t="s">
        <v>4613</v>
      </c>
    </row>
    <row r="428" spans="1:14" ht="36" x14ac:dyDescent="0.35">
      <c r="A428" s="288"/>
      <c r="B428" s="1520"/>
      <c r="C428" s="1543"/>
      <c r="D428" s="1520"/>
      <c r="E428" s="1511"/>
      <c r="F428" s="1498"/>
      <c r="G428" s="1511"/>
      <c r="H428" s="1528"/>
      <c r="I428" s="1498"/>
      <c r="J428" s="1186" t="s">
        <v>6872</v>
      </c>
      <c r="K428" s="1362" t="s">
        <v>177</v>
      </c>
      <c r="L428" s="443" t="s">
        <v>6269</v>
      </c>
      <c r="M428" s="577" t="str">
        <f>VLOOKUP(L428,CódigosRetorno!$A$2:$B$1784,2,FALSE)</f>
        <v>Debe enviar su comprobante por el SEE-Empresas supervisadas</v>
      </c>
      <c r="N428" s="576" t="s">
        <v>4870</v>
      </c>
    </row>
    <row r="429" spans="1:14" ht="24" x14ac:dyDescent="0.35">
      <c r="A429" s="288"/>
      <c r="B429" s="1520"/>
      <c r="C429" s="1543"/>
      <c r="D429" s="1520"/>
      <c r="E429" s="1520" t="s">
        <v>9</v>
      </c>
      <c r="F429" s="1495"/>
      <c r="G429" s="542" t="s">
        <v>4274</v>
      </c>
      <c r="H429" s="561" t="s">
        <v>3988</v>
      </c>
      <c r="I429" s="542" t="s">
        <v>3865</v>
      </c>
      <c r="J429" s="543" t="s">
        <v>6266</v>
      </c>
      <c r="K429" s="1355" t="s">
        <v>1071</v>
      </c>
      <c r="L429" s="550" t="s">
        <v>4238</v>
      </c>
      <c r="M429" s="543" t="str">
        <f>VLOOKUP(L429,CódigosRetorno!$A$2:$B$1784,2,FALSE)</f>
        <v>El dato ingresado como atributo @name es incorrecto.</v>
      </c>
      <c r="N429" s="558" t="s">
        <v>169</v>
      </c>
    </row>
    <row r="430" spans="1:14" ht="36" x14ac:dyDescent="0.35">
      <c r="A430" s="288"/>
      <c r="B430" s="1520"/>
      <c r="C430" s="1543"/>
      <c r="D430" s="1520"/>
      <c r="E430" s="1520"/>
      <c r="F430" s="1495"/>
      <c r="G430" s="542" t="s">
        <v>3989</v>
      </c>
      <c r="H430" s="561" t="s">
        <v>3990</v>
      </c>
      <c r="I430" s="542" t="s">
        <v>3865</v>
      </c>
      <c r="J430" s="543" t="s">
        <v>6250</v>
      </c>
      <c r="K430" s="1356" t="s">
        <v>1071</v>
      </c>
      <c r="L430" s="1358" t="s">
        <v>4239</v>
      </c>
      <c r="M430" s="543" t="str">
        <f>VLOOKUP(L430,CódigosRetorno!$A$2:$B$1784,2,FALSE)</f>
        <v>El dato ingresado como atributo @listSchemeURI es incorrecto.</v>
      </c>
      <c r="N430" s="558" t="s">
        <v>169</v>
      </c>
    </row>
    <row r="431" spans="1:14" ht="24" x14ac:dyDescent="0.35">
      <c r="A431" s="288"/>
      <c r="B431" s="1495">
        <f>B426+1</f>
        <v>59</v>
      </c>
      <c r="C431" s="1489" t="s">
        <v>5755</v>
      </c>
      <c r="D431" s="1520" t="s">
        <v>3</v>
      </c>
      <c r="E431" s="1520" t="s">
        <v>9</v>
      </c>
      <c r="F431" s="542" t="s">
        <v>102</v>
      </c>
      <c r="G431" s="545" t="s">
        <v>3992</v>
      </c>
      <c r="H431" s="543" t="s">
        <v>3925</v>
      </c>
      <c r="I431" s="542">
        <v>1</v>
      </c>
      <c r="J431" s="543" t="s">
        <v>4658</v>
      </c>
      <c r="K431" s="1355" t="s">
        <v>177</v>
      </c>
      <c r="L431" s="78" t="s">
        <v>4266</v>
      </c>
      <c r="M431" s="543" t="str">
        <f>VLOOKUP(L431,CódigosRetorno!$A$2:$B$1784,2,FALSE)</f>
        <v>El dato ingresado como indicador de cargo/descuento no corresponde al valor esperado.</v>
      </c>
      <c r="N431" s="542" t="s">
        <v>169</v>
      </c>
    </row>
    <row r="432" spans="1:14" ht="24" x14ac:dyDescent="0.35">
      <c r="A432" s="288"/>
      <c r="B432" s="1495"/>
      <c r="C432" s="1489"/>
      <c r="D432" s="1520"/>
      <c r="E432" s="1520"/>
      <c r="F432" s="1495" t="s">
        <v>10</v>
      </c>
      <c r="G432" s="1520" t="s">
        <v>5605</v>
      </c>
      <c r="H432" s="1489" t="s">
        <v>3926</v>
      </c>
      <c r="I432" s="1495">
        <v>1</v>
      </c>
      <c r="J432" s="543" t="s">
        <v>4763</v>
      </c>
      <c r="K432" s="1356" t="s">
        <v>177</v>
      </c>
      <c r="L432" s="1358" t="s">
        <v>3779</v>
      </c>
      <c r="M432" s="543" t="str">
        <f>VLOOKUP(L432,CódigosRetorno!$A$2:$B$1784,2,FALSE)</f>
        <v>El XML no contiene el tag o no existe informacion de codigo de motivo de cargo/descuento global.</v>
      </c>
      <c r="N432" s="542" t="s">
        <v>169</v>
      </c>
    </row>
    <row r="433" spans="1:14" ht="24" x14ac:dyDescent="0.35">
      <c r="A433" s="288"/>
      <c r="B433" s="1495"/>
      <c r="C433" s="1489"/>
      <c r="D433" s="1520"/>
      <c r="E433" s="1520"/>
      <c r="F433" s="1495"/>
      <c r="G433" s="1520"/>
      <c r="H433" s="1489"/>
      <c r="I433" s="1495"/>
      <c r="J433" s="543" t="s">
        <v>4820</v>
      </c>
      <c r="K433" s="1356" t="s">
        <v>177</v>
      </c>
      <c r="L433" s="1358" t="s">
        <v>3778</v>
      </c>
      <c r="M433" s="543" t="str">
        <f>VLOOKUP(L433,CódigosRetorno!$A$2:$B$1784,2,FALSE)</f>
        <v>El dato ingresado como codigo de motivo de cargo/descuento global no es valido (catalogo nro 53)</v>
      </c>
      <c r="N433" s="542" t="s">
        <v>4611</v>
      </c>
    </row>
    <row r="434" spans="1:14" ht="24" x14ac:dyDescent="0.35">
      <c r="A434" s="288"/>
      <c r="B434" s="1495"/>
      <c r="C434" s="1489"/>
      <c r="D434" s="1520"/>
      <c r="E434" s="1520"/>
      <c r="F434" s="1497"/>
      <c r="G434" s="542" t="s">
        <v>3863</v>
      </c>
      <c r="H434" s="543" t="s">
        <v>3864</v>
      </c>
      <c r="I434" s="542" t="s">
        <v>3865</v>
      </c>
      <c r="J434" s="543" t="s">
        <v>4201</v>
      </c>
      <c r="K434" s="1356" t="s">
        <v>1071</v>
      </c>
      <c r="L434" s="1358" t="s">
        <v>4189</v>
      </c>
      <c r="M434" s="543" t="str">
        <f>VLOOKUP(L434,CódigosRetorno!$A$2:$B$1784,2,FALSE)</f>
        <v>El dato ingresado como atributo @listAgencyName es incorrecto.</v>
      </c>
      <c r="N434" s="558" t="s">
        <v>169</v>
      </c>
    </row>
    <row r="435" spans="1:14" ht="24" x14ac:dyDescent="0.35">
      <c r="A435" s="288"/>
      <c r="B435" s="1495"/>
      <c r="C435" s="1489"/>
      <c r="D435" s="1520"/>
      <c r="E435" s="1520"/>
      <c r="F435" s="1515"/>
      <c r="G435" s="542" t="s">
        <v>3915</v>
      </c>
      <c r="H435" s="543" t="s">
        <v>3867</v>
      </c>
      <c r="I435" s="542" t="s">
        <v>3865</v>
      </c>
      <c r="J435" s="543" t="s">
        <v>6136</v>
      </c>
      <c r="K435" s="1355" t="s">
        <v>1071</v>
      </c>
      <c r="L435" s="1356" t="s">
        <v>4190</v>
      </c>
      <c r="M435" s="543" t="str">
        <f>VLOOKUP(L435,CódigosRetorno!$A$2:$B$1784,2,FALSE)</f>
        <v>El dato ingresado como atributo @listName es incorrecto.</v>
      </c>
      <c r="N435" s="558" t="s">
        <v>169</v>
      </c>
    </row>
    <row r="436" spans="1:14" ht="36" x14ac:dyDescent="0.35">
      <c r="A436" s="288"/>
      <c r="B436" s="1495"/>
      <c r="C436" s="1489"/>
      <c r="D436" s="1520"/>
      <c r="E436" s="1520"/>
      <c r="F436" s="1498"/>
      <c r="G436" s="542" t="s">
        <v>3916</v>
      </c>
      <c r="H436" s="543" t="s">
        <v>3869</v>
      </c>
      <c r="I436" s="542" t="s">
        <v>3865</v>
      </c>
      <c r="J436" s="543" t="s">
        <v>6137</v>
      </c>
      <c r="K436" s="1356" t="s">
        <v>1071</v>
      </c>
      <c r="L436" s="1358" t="s">
        <v>4191</v>
      </c>
      <c r="M436" s="543" t="str">
        <f>VLOOKUP(L436,CódigosRetorno!$A$2:$B$1784,2,FALSE)</f>
        <v>El dato ingresado como atributo @listURI es incorrecto.</v>
      </c>
      <c r="N436" s="558" t="s">
        <v>169</v>
      </c>
    </row>
    <row r="437" spans="1:14" ht="24" x14ac:dyDescent="0.35">
      <c r="A437" s="288"/>
      <c r="B437" s="1495"/>
      <c r="C437" s="1489"/>
      <c r="D437" s="1520"/>
      <c r="E437" s="1520"/>
      <c r="F437" s="542" t="s">
        <v>12</v>
      </c>
      <c r="G437" s="545" t="s">
        <v>16</v>
      </c>
      <c r="H437" s="543" t="s">
        <v>3927</v>
      </c>
      <c r="I437" s="542">
        <v>1</v>
      </c>
      <c r="J437" s="543" t="s">
        <v>4777</v>
      </c>
      <c r="K437" s="550" t="s">
        <v>177</v>
      </c>
      <c r="L437" s="555" t="s">
        <v>3783</v>
      </c>
      <c r="M437" s="543" t="str">
        <f>VLOOKUP(L437,CódigosRetorno!$A$2:$B$1784,2,FALSE)</f>
        <v xml:space="preserve">El monto del cargo para el para FISE debe ser igual mayor a 0.00 </v>
      </c>
      <c r="N437" s="558" t="s">
        <v>169</v>
      </c>
    </row>
    <row r="438" spans="1:14" ht="36" x14ac:dyDescent="0.35">
      <c r="A438" s="288"/>
      <c r="B438" s="1495"/>
      <c r="C438" s="1489"/>
      <c r="D438" s="1520"/>
      <c r="E438" s="1520"/>
      <c r="F438" s="1495" t="s">
        <v>12</v>
      </c>
      <c r="G438" s="1520" t="s">
        <v>16</v>
      </c>
      <c r="H438" s="1489" t="s">
        <v>3928</v>
      </c>
      <c r="I438" s="1495" t="s">
        <v>3865</v>
      </c>
      <c r="J438" s="543" t="s">
        <v>4996</v>
      </c>
      <c r="K438" s="1355" t="s">
        <v>177</v>
      </c>
      <c r="L438" s="1358" t="s">
        <v>3685</v>
      </c>
      <c r="M438" s="543" t="str">
        <f>VLOOKUP(L438,CódigosRetorno!$A$2:$B$1784,2,FALSE)</f>
        <v>El dato ingresado en base monto por cargo/descuento globales no cumple con el formato establecido</v>
      </c>
      <c r="N438" s="558" t="s">
        <v>169</v>
      </c>
    </row>
    <row r="439" spans="1:14" ht="24" x14ac:dyDescent="0.35">
      <c r="A439" s="288"/>
      <c r="B439" s="1495"/>
      <c r="C439" s="1489"/>
      <c r="D439" s="1520"/>
      <c r="E439" s="1520"/>
      <c r="F439" s="1495"/>
      <c r="G439" s="1520"/>
      <c r="H439" s="1489"/>
      <c r="I439" s="1495"/>
      <c r="J439" s="543" t="s">
        <v>4776</v>
      </c>
      <c r="K439" s="1355" t="s">
        <v>177</v>
      </c>
      <c r="L439" s="1358" t="s">
        <v>3817</v>
      </c>
      <c r="M439" s="543" t="str">
        <f>VLOOKUP(L439,CódigosRetorno!$A$2:$B$1784,2,FALSE)</f>
        <v>Para cargo/descuento FISE, debe ingresar monto base y debe ser mayor a 0.00</v>
      </c>
      <c r="N439" s="558" t="s">
        <v>169</v>
      </c>
    </row>
    <row r="440" spans="1:14" ht="24" x14ac:dyDescent="0.35">
      <c r="A440" s="288"/>
      <c r="B440" s="1495"/>
      <c r="C440" s="1489"/>
      <c r="D440" s="1520"/>
      <c r="E440" s="1520"/>
      <c r="F440" s="545" t="s">
        <v>13</v>
      </c>
      <c r="G440" s="545" t="s">
        <v>5580</v>
      </c>
      <c r="H440" s="561" t="s">
        <v>3906</v>
      </c>
      <c r="I440" s="542">
        <v>1</v>
      </c>
      <c r="J440" s="543" t="s">
        <v>4689</v>
      </c>
      <c r="K440" s="1355" t="s">
        <v>177</v>
      </c>
      <c r="L440" s="550" t="s">
        <v>694</v>
      </c>
      <c r="M440" s="543" t="str">
        <f>VLOOKUP(L440,CódigosRetorno!$A$2:$B$1784,2,FALSE)</f>
        <v>La moneda debe ser la misma en todo el documento. Salvo las percepciones que sólo son en moneda nacional</v>
      </c>
      <c r="N440" s="920" t="s">
        <v>4493</v>
      </c>
    </row>
    <row r="441" spans="1:14" ht="24" x14ac:dyDescent="0.35">
      <c r="A441" s="288"/>
      <c r="B441" s="1497">
        <f>B431+1</f>
        <v>60</v>
      </c>
      <c r="C441" s="1527" t="s">
        <v>5187</v>
      </c>
      <c r="D441" s="1509" t="s">
        <v>3</v>
      </c>
      <c r="E441" s="1509" t="s">
        <v>9</v>
      </c>
      <c r="F441" s="545" t="s">
        <v>43</v>
      </c>
      <c r="G441" s="545" t="s">
        <v>5189</v>
      </c>
      <c r="H441" s="543" t="s">
        <v>5185</v>
      </c>
      <c r="I441" s="542"/>
      <c r="J441" s="543" t="s">
        <v>2502</v>
      </c>
      <c r="K441" s="1356"/>
      <c r="L441" s="1358" t="s">
        <v>169</v>
      </c>
      <c r="M441" s="543" t="str">
        <f>VLOOKUP(L441,CódigosRetorno!$A$2:$B$1784,2,FALSE)</f>
        <v>-</v>
      </c>
      <c r="N441" s="542" t="s">
        <v>4612</v>
      </c>
    </row>
    <row r="442" spans="1:14" x14ac:dyDescent="0.35">
      <c r="A442" s="288"/>
      <c r="B442" s="1498"/>
      <c r="C442" s="1528"/>
      <c r="D442" s="1511"/>
      <c r="E442" s="1511"/>
      <c r="F442" s="545" t="s">
        <v>3884</v>
      </c>
      <c r="G442" s="545"/>
      <c r="H442" s="543" t="s">
        <v>5186</v>
      </c>
      <c r="I442" s="542"/>
      <c r="J442" s="543" t="s">
        <v>2502</v>
      </c>
      <c r="K442" s="1356"/>
      <c r="L442" s="1358" t="s">
        <v>169</v>
      </c>
      <c r="M442" s="543" t="str">
        <f>VLOOKUP(L442,CódigosRetorno!$A$2:$B$1784,2,FALSE)</f>
        <v>-</v>
      </c>
      <c r="N442" s="542" t="s">
        <v>169</v>
      </c>
    </row>
    <row r="443" spans="1:14" x14ac:dyDescent="0.35">
      <c r="A443" s="288"/>
      <c r="B443" s="542">
        <f>B441+1</f>
        <v>61</v>
      </c>
      <c r="C443" s="543" t="s">
        <v>5183</v>
      </c>
      <c r="D443" s="545" t="s">
        <v>3</v>
      </c>
      <c r="E443" s="545" t="s">
        <v>9</v>
      </c>
      <c r="F443" s="545" t="s">
        <v>13</v>
      </c>
      <c r="G443" s="545"/>
      <c r="H443" s="543" t="s">
        <v>5184</v>
      </c>
      <c r="I443" s="542"/>
      <c r="J443" s="543" t="s">
        <v>2502</v>
      </c>
      <c r="K443" s="1321"/>
      <c r="L443" s="1358" t="s">
        <v>169</v>
      </c>
      <c r="M443" s="543" t="str">
        <f>VLOOKUP(L443,CódigosRetorno!$A$2:$B$1784,2,FALSE)</f>
        <v>-</v>
      </c>
      <c r="N443" s="542" t="s">
        <v>169</v>
      </c>
    </row>
    <row r="444" spans="1:14" x14ac:dyDescent="0.35">
      <c r="A444" s="288"/>
      <c r="B444" s="547" t="s">
        <v>5618</v>
      </c>
      <c r="C444" s="182"/>
      <c r="D444" s="174"/>
      <c r="E444" s="184"/>
      <c r="F444" s="184"/>
      <c r="G444" s="174"/>
      <c r="H444" s="173"/>
      <c r="I444" s="174"/>
      <c r="J444" s="172" t="s">
        <v>169</v>
      </c>
      <c r="K444" s="178" t="s">
        <v>169</v>
      </c>
      <c r="L444" s="183" t="s">
        <v>169</v>
      </c>
      <c r="M444" s="172" t="str">
        <f>VLOOKUP(L444,CódigosRetorno!$A$2:$B$1784,2,FALSE)</f>
        <v>-</v>
      </c>
      <c r="N444" s="179" t="s">
        <v>169</v>
      </c>
    </row>
    <row r="445" spans="1:14" ht="24" x14ac:dyDescent="0.35">
      <c r="A445" s="288"/>
      <c r="B445" s="1495">
        <f>B443+1</f>
        <v>62</v>
      </c>
      <c r="C445" s="1543" t="s">
        <v>5757</v>
      </c>
      <c r="D445" s="1520" t="s">
        <v>3</v>
      </c>
      <c r="E445" s="1520" t="s">
        <v>9</v>
      </c>
      <c r="F445" s="542" t="s">
        <v>102</v>
      </c>
      <c r="G445" s="545" t="s">
        <v>3992</v>
      </c>
      <c r="H445" s="543" t="s">
        <v>3925</v>
      </c>
      <c r="I445" s="542">
        <v>1</v>
      </c>
      <c r="J445" s="543" t="s">
        <v>4806</v>
      </c>
      <c r="K445" s="1355" t="s">
        <v>177</v>
      </c>
      <c r="L445" s="78" t="s">
        <v>4266</v>
      </c>
      <c r="M445" s="543" t="str">
        <f>VLOOKUP(L445,CódigosRetorno!$A$2:$B$1784,2,FALSE)</f>
        <v>El dato ingresado como indicador de cargo/descuento no corresponde al valor esperado.</v>
      </c>
      <c r="N445" s="542" t="s">
        <v>169</v>
      </c>
    </row>
    <row r="446" spans="1:14" ht="24" x14ac:dyDescent="0.35">
      <c r="A446" s="288"/>
      <c r="B446" s="1495"/>
      <c r="C446" s="1543"/>
      <c r="D446" s="1520"/>
      <c r="E446" s="1520"/>
      <c r="F446" s="1495" t="s">
        <v>10</v>
      </c>
      <c r="G446" s="1520" t="s">
        <v>5605</v>
      </c>
      <c r="H446" s="1489" t="s">
        <v>5090</v>
      </c>
      <c r="I446" s="1495">
        <v>1</v>
      </c>
      <c r="J446" s="543" t="s">
        <v>4763</v>
      </c>
      <c r="K446" s="550" t="s">
        <v>177</v>
      </c>
      <c r="L446" s="1358" t="s">
        <v>3779</v>
      </c>
      <c r="M446" s="543" t="str">
        <f>VLOOKUP(L446,CódigosRetorno!$A$2:$B$1784,2,FALSE)</f>
        <v>El XML no contiene el tag o no existe informacion de codigo de motivo de cargo/descuento global.</v>
      </c>
      <c r="N446" s="542" t="s">
        <v>169</v>
      </c>
    </row>
    <row r="447" spans="1:14" ht="24" x14ac:dyDescent="0.35">
      <c r="A447" s="288"/>
      <c r="B447" s="1495"/>
      <c r="C447" s="1543"/>
      <c r="D447" s="1520"/>
      <c r="E447" s="1520"/>
      <c r="F447" s="1495"/>
      <c r="G447" s="1520"/>
      <c r="H447" s="1489"/>
      <c r="I447" s="1495"/>
      <c r="J447" s="543" t="s">
        <v>4820</v>
      </c>
      <c r="K447" s="550" t="s">
        <v>177</v>
      </c>
      <c r="L447" s="1358" t="s">
        <v>3778</v>
      </c>
      <c r="M447" s="543" t="str">
        <f>VLOOKUP(L447,CódigosRetorno!$A$2:$B$1784,2,FALSE)</f>
        <v>El dato ingresado como codigo de motivo de cargo/descuento global no es valido (catalogo nro 53)</v>
      </c>
      <c r="N447" s="542" t="s">
        <v>4611</v>
      </c>
    </row>
    <row r="448" spans="1:14" s="910" customFormat="1" ht="36" x14ac:dyDescent="0.35">
      <c r="A448" s="288"/>
      <c r="B448" s="1495"/>
      <c r="C448" s="1543"/>
      <c r="D448" s="1520"/>
      <c r="E448" s="1520"/>
      <c r="F448" s="1495"/>
      <c r="G448" s="1520"/>
      <c r="H448" s="1489"/>
      <c r="I448" s="1495"/>
      <c r="J448" s="1316" t="s">
        <v>6221</v>
      </c>
      <c r="K448" s="1330" t="s">
        <v>177</v>
      </c>
      <c r="L448" s="694" t="s">
        <v>3819</v>
      </c>
      <c r="M448" s="1308" t="str">
        <f>VLOOKUP(L448,CódigosRetorno!$A$2:$B$1784,2,FALSE)</f>
        <v>Si el tipo de operación es Operación Sujeta a Percepción, debe ingresar cargo para Percepción</v>
      </c>
      <c r="N448" s="1307" t="s">
        <v>169</v>
      </c>
    </row>
    <row r="449" spans="1:14" ht="36" x14ac:dyDescent="0.35">
      <c r="A449" s="288"/>
      <c r="B449" s="1495"/>
      <c r="C449" s="1543"/>
      <c r="D449" s="1520"/>
      <c r="E449" s="1520"/>
      <c r="F449" s="1495"/>
      <c r="G449" s="1520"/>
      <c r="H449" s="1489"/>
      <c r="I449" s="1495"/>
      <c r="J449" s="1137" t="s">
        <v>8192</v>
      </c>
      <c r="K449" s="1365" t="s">
        <v>177</v>
      </c>
      <c r="L449" s="1332" t="s">
        <v>8236</v>
      </c>
      <c r="M449" s="1137" t="str">
        <f>VLOOKUP(L449,CódigosRetorno!$A$2:$B$1784,2,FALSE)</f>
        <v>Solo debe consignar informacion de percepciones si el tipo de operación es 2001-Operación sujeta a Percepcion</v>
      </c>
      <c r="N449" s="1307" t="s">
        <v>169</v>
      </c>
    </row>
    <row r="450" spans="1:14" ht="24" x14ac:dyDescent="0.35">
      <c r="A450" s="288"/>
      <c r="B450" s="1495"/>
      <c r="C450" s="1543"/>
      <c r="D450" s="1520"/>
      <c r="E450" s="1520"/>
      <c r="F450" s="1495"/>
      <c r="G450" s="542" t="s">
        <v>3863</v>
      </c>
      <c r="H450" s="543" t="s">
        <v>3864</v>
      </c>
      <c r="I450" s="542" t="s">
        <v>3865</v>
      </c>
      <c r="J450" s="543" t="s">
        <v>4201</v>
      </c>
      <c r="K450" s="1321" t="s">
        <v>1071</v>
      </c>
      <c r="L450" s="1325" t="s">
        <v>4189</v>
      </c>
      <c r="M450" s="543" t="str">
        <f>VLOOKUP(L450,CódigosRetorno!$A$2:$B$1784,2,FALSE)</f>
        <v>El dato ingresado como atributo @listAgencyName es incorrecto.</v>
      </c>
      <c r="N450" s="558" t="s">
        <v>169</v>
      </c>
    </row>
    <row r="451" spans="1:14" ht="24" x14ac:dyDescent="0.35">
      <c r="A451" s="288"/>
      <c r="B451" s="1495"/>
      <c r="C451" s="1543"/>
      <c r="D451" s="1520"/>
      <c r="E451" s="1520"/>
      <c r="F451" s="1495"/>
      <c r="G451" s="542" t="s">
        <v>3915</v>
      </c>
      <c r="H451" s="543" t="s">
        <v>3867</v>
      </c>
      <c r="I451" s="542" t="s">
        <v>3865</v>
      </c>
      <c r="J451" s="543" t="s">
        <v>6136</v>
      </c>
      <c r="K451" s="1355" t="s">
        <v>1071</v>
      </c>
      <c r="L451" s="1356" t="s">
        <v>4190</v>
      </c>
      <c r="M451" s="543" t="str">
        <f>VLOOKUP(L451,CódigosRetorno!$A$2:$B$1784,2,FALSE)</f>
        <v>El dato ingresado como atributo @listName es incorrecto.</v>
      </c>
      <c r="N451" s="558" t="s">
        <v>169</v>
      </c>
    </row>
    <row r="452" spans="1:14" ht="36" x14ac:dyDescent="0.35">
      <c r="A452" s="288"/>
      <c r="B452" s="1495"/>
      <c r="C452" s="1543"/>
      <c r="D452" s="1520"/>
      <c r="E452" s="1520"/>
      <c r="F452" s="1495"/>
      <c r="G452" s="542" t="s">
        <v>3916</v>
      </c>
      <c r="H452" s="543" t="s">
        <v>3869</v>
      </c>
      <c r="I452" s="542" t="s">
        <v>3865</v>
      </c>
      <c r="J452" s="543" t="s">
        <v>6137</v>
      </c>
      <c r="K452" s="1356" t="s">
        <v>1071</v>
      </c>
      <c r="L452" s="1358" t="s">
        <v>4191</v>
      </c>
      <c r="M452" s="543" t="str">
        <f>VLOOKUP(L452,CódigosRetorno!$A$2:$B$1784,2,FALSE)</f>
        <v>El dato ingresado como atributo @listURI es incorrecto.</v>
      </c>
      <c r="N452" s="558" t="s">
        <v>169</v>
      </c>
    </row>
    <row r="453" spans="1:14" ht="36" x14ac:dyDescent="0.35">
      <c r="A453" s="288"/>
      <c r="B453" s="1495"/>
      <c r="C453" s="1543"/>
      <c r="D453" s="1520"/>
      <c r="E453" s="1520"/>
      <c r="F453" s="542" t="s">
        <v>3907</v>
      </c>
      <c r="G453" s="545" t="s">
        <v>3908</v>
      </c>
      <c r="H453" s="543" t="s">
        <v>5091</v>
      </c>
      <c r="I453" s="542" t="s">
        <v>3865</v>
      </c>
      <c r="J453" s="543" t="s">
        <v>3909</v>
      </c>
      <c r="K453" s="1321" t="s">
        <v>177</v>
      </c>
      <c r="L453" s="1325" t="s">
        <v>3703</v>
      </c>
      <c r="M453" s="543" t="str">
        <f>VLOOKUP(L453,CódigosRetorno!$A$2:$B$1784,2,FALSE)</f>
        <v>El dato ingresado en factor de cargo o descuento global no cumple con el formato establecido.</v>
      </c>
      <c r="N453" s="558" t="s">
        <v>169</v>
      </c>
    </row>
    <row r="454" spans="1:14" ht="24" x14ac:dyDescent="0.35">
      <c r="A454" s="288"/>
      <c r="B454" s="1495"/>
      <c r="C454" s="1543"/>
      <c r="D454" s="1520"/>
      <c r="E454" s="1520"/>
      <c r="F454" s="1495" t="s">
        <v>12</v>
      </c>
      <c r="G454" s="1520" t="s">
        <v>16</v>
      </c>
      <c r="H454" s="1489" t="s">
        <v>3994</v>
      </c>
      <c r="I454" s="1495">
        <v>1</v>
      </c>
      <c r="J454" s="543" t="s">
        <v>3995</v>
      </c>
      <c r="K454" s="1356" t="s">
        <v>177</v>
      </c>
      <c r="L454" s="1358" t="s">
        <v>3198</v>
      </c>
      <c r="M454" s="543" t="str">
        <f>VLOOKUP(L454,CódigosRetorno!$A$2:$B$1784,2,FALSE)</f>
        <v xml:space="preserve">El dato ingresado en cac:AllowanceCharge/cbc:Amount no cumple con el formato establecido. </v>
      </c>
      <c r="N454" s="558" t="s">
        <v>169</v>
      </c>
    </row>
    <row r="455" spans="1:14" ht="48" x14ac:dyDescent="0.35">
      <c r="A455" s="288"/>
      <c r="B455" s="1495"/>
      <c r="C455" s="1543"/>
      <c r="D455" s="1520"/>
      <c r="E455" s="1520"/>
      <c r="F455" s="1495"/>
      <c r="G455" s="1520"/>
      <c r="H455" s="1489"/>
      <c r="I455" s="1495"/>
      <c r="J455" s="544" t="s">
        <v>5092</v>
      </c>
      <c r="K455" s="1321" t="s">
        <v>177</v>
      </c>
      <c r="L455" s="1325" t="s">
        <v>1470</v>
      </c>
      <c r="M455" s="543" t="str">
        <f>VLOOKUP(L455,CódigosRetorno!$A$2:$B$1784,2,FALSE)</f>
        <v>El Monto de percepcion no tiene el valor correcto según el tipo de percepcion.</v>
      </c>
      <c r="N455" s="542" t="s">
        <v>2882</v>
      </c>
    </row>
    <row r="456" spans="1:14" ht="36" x14ac:dyDescent="0.35">
      <c r="A456" s="288"/>
      <c r="B456" s="1495"/>
      <c r="C456" s="1543"/>
      <c r="D456" s="1520"/>
      <c r="E456" s="1520"/>
      <c r="F456" s="542" t="s">
        <v>13</v>
      </c>
      <c r="G456" s="545" t="s">
        <v>5580</v>
      </c>
      <c r="H456" s="561" t="s">
        <v>3906</v>
      </c>
      <c r="I456" s="542">
        <v>1</v>
      </c>
      <c r="J456" s="543" t="s">
        <v>4807</v>
      </c>
      <c r="K456" s="550" t="s">
        <v>177</v>
      </c>
      <c r="L456" s="555" t="s">
        <v>1478</v>
      </c>
      <c r="M456" s="543" t="str">
        <f>VLOOKUP(L456,CódigosRetorno!$A$2:$B$1784,2,FALSE)</f>
        <v>El dato ingresado en moneda del monto de cargo/descuento para percepcion debe ser PEN</v>
      </c>
      <c r="N456" s="542" t="s">
        <v>169</v>
      </c>
    </row>
    <row r="457" spans="1:14" ht="24" x14ac:dyDescent="0.35">
      <c r="A457" s="288"/>
      <c r="B457" s="1495"/>
      <c r="C457" s="1543"/>
      <c r="D457" s="1520"/>
      <c r="E457" s="1520"/>
      <c r="F457" s="1495" t="s">
        <v>12</v>
      </c>
      <c r="G457" s="1520" t="s">
        <v>16</v>
      </c>
      <c r="H457" s="1489" t="s">
        <v>3996</v>
      </c>
      <c r="I457" s="1495" t="s">
        <v>3865</v>
      </c>
      <c r="J457" s="543" t="s">
        <v>3106</v>
      </c>
      <c r="K457" s="1355" t="s">
        <v>177</v>
      </c>
      <c r="L457" s="555" t="s">
        <v>3685</v>
      </c>
      <c r="M457" s="543" t="str">
        <f>VLOOKUP(L457,CódigosRetorno!$A$2:$B$1784,2,FALSE)</f>
        <v>El dato ingresado en base monto por cargo/descuento globales no cumple con el formato establecido</v>
      </c>
      <c r="N457" s="558" t="s">
        <v>169</v>
      </c>
    </row>
    <row r="458" spans="1:14" ht="36" x14ac:dyDescent="0.35">
      <c r="A458" s="288"/>
      <c r="B458" s="1495"/>
      <c r="C458" s="1543"/>
      <c r="D458" s="1520"/>
      <c r="E458" s="1520"/>
      <c r="F458" s="1495"/>
      <c r="G458" s="1520"/>
      <c r="H458" s="1489"/>
      <c r="I458" s="1495"/>
      <c r="J458" s="544" t="s">
        <v>4808</v>
      </c>
      <c r="K458" s="1356" t="s">
        <v>177</v>
      </c>
      <c r="L458" s="1358" t="s">
        <v>1471</v>
      </c>
      <c r="M458" s="543" t="str">
        <f>VLOOKUP(L458,CódigosRetorno!$A$2:$B$1784,2,FALSE)</f>
        <v>El Monto de percepcion no puede ser mayor al importe total del comprobante.</v>
      </c>
      <c r="N458" s="558" t="s">
        <v>169</v>
      </c>
    </row>
    <row r="459" spans="1:14" ht="24" x14ac:dyDescent="0.35">
      <c r="A459" s="288"/>
      <c r="B459" s="1495"/>
      <c r="C459" s="1543"/>
      <c r="D459" s="1520"/>
      <c r="E459" s="1520"/>
      <c r="F459" s="1495"/>
      <c r="G459" s="1520"/>
      <c r="H459" s="1489"/>
      <c r="I459" s="1495"/>
      <c r="J459" s="543" t="s">
        <v>5096</v>
      </c>
      <c r="K459" s="550" t="s">
        <v>177</v>
      </c>
      <c r="L459" s="555" t="s">
        <v>5098</v>
      </c>
      <c r="M459" s="543" t="str">
        <f>VLOOKUP(L459,CódigosRetorno!$A$2:$B$1784,2,FALSE)</f>
        <v>Para cargo Percepción, debe ingresar monto base y debe ser mayor a 0.00</v>
      </c>
      <c r="N459" s="558" t="s">
        <v>169</v>
      </c>
    </row>
    <row r="460" spans="1:14" ht="36" x14ac:dyDescent="0.35">
      <c r="A460" s="288"/>
      <c r="B460" s="1495"/>
      <c r="C460" s="1543"/>
      <c r="D460" s="1520"/>
      <c r="E460" s="1520"/>
      <c r="F460" s="536" t="s">
        <v>13</v>
      </c>
      <c r="G460" s="545" t="s">
        <v>5580</v>
      </c>
      <c r="H460" s="561" t="s">
        <v>3906</v>
      </c>
      <c r="I460" s="539"/>
      <c r="J460" s="543" t="s">
        <v>4807</v>
      </c>
      <c r="K460" s="550" t="s">
        <v>177</v>
      </c>
      <c r="L460" s="555" t="s">
        <v>1482</v>
      </c>
      <c r="M460" s="543" t="str">
        <f>VLOOKUP(L460,CódigosRetorno!$A$2:$B$1784,2,FALSE)</f>
        <v>El dato ingresado en moneda debe ser PEN</v>
      </c>
      <c r="N460" s="558" t="s">
        <v>169</v>
      </c>
    </row>
    <row r="461" spans="1:14" ht="36" x14ac:dyDescent="0.35">
      <c r="A461" s="288"/>
      <c r="B461" s="1497">
        <f>B445+1</f>
        <v>63</v>
      </c>
      <c r="C461" s="1527" t="s">
        <v>4282</v>
      </c>
      <c r="D461" s="1509" t="s">
        <v>3</v>
      </c>
      <c r="E461" s="1509" t="s">
        <v>9</v>
      </c>
      <c r="F461" s="1509" t="s">
        <v>141</v>
      </c>
      <c r="G461" s="1509" t="s">
        <v>5171</v>
      </c>
      <c r="H461" s="1527" t="s">
        <v>5172</v>
      </c>
      <c r="I461" s="542"/>
      <c r="J461" s="1137" t="s">
        <v>8260</v>
      </c>
      <c r="K461" s="1365" t="s">
        <v>177</v>
      </c>
      <c r="L461" s="1332" t="s">
        <v>8237</v>
      </c>
      <c r="M461" s="1137" t="str">
        <f>VLOOKUP(L461,CódigosRetorno!$A$2:$B$1784,2,FALSE)</f>
        <v>Si tipo de operación es 2001-Operación sujeta a Percepcion debe consignar un Payment Terms con indicador Percepcion</v>
      </c>
      <c r="N461" s="542" t="s">
        <v>169</v>
      </c>
    </row>
    <row r="462" spans="1:14" s="910" customFormat="1" ht="24" x14ac:dyDescent="0.35">
      <c r="A462" s="288"/>
      <c r="B462" s="1515"/>
      <c r="C462" s="1532"/>
      <c r="D462" s="1510"/>
      <c r="E462" s="1510"/>
      <c r="F462" s="1511"/>
      <c r="G462" s="1511"/>
      <c r="H462" s="1528"/>
      <c r="I462" s="1307"/>
      <c r="J462" s="1137" t="s">
        <v>8194</v>
      </c>
      <c r="K462" s="1365" t="s">
        <v>177</v>
      </c>
      <c r="L462" s="1332" t="s">
        <v>8236</v>
      </c>
      <c r="M462" s="1137" t="str">
        <f>VLOOKUP(L462,CódigosRetorno!$A$2:$B$1784,2,FALSE)</f>
        <v>Solo debe consignar informacion de percepciones si el tipo de operación es 2001-Operación sujeta a Percepcion</v>
      </c>
      <c r="N462" s="1307" t="s">
        <v>169</v>
      </c>
    </row>
    <row r="463" spans="1:14" s="910" customFormat="1" x14ac:dyDescent="0.35">
      <c r="A463" s="288"/>
      <c r="B463" s="1515"/>
      <c r="C463" s="1532"/>
      <c r="D463" s="1510"/>
      <c r="E463" s="1510"/>
      <c r="F463" s="1509" t="s">
        <v>12</v>
      </c>
      <c r="G463" s="1509" t="s">
        <v>16</v>
      </c>
      <c r="H463" s="1527" t="s">
        <v>5758</v>
      </c>
      <c r="I463" s="1307"/>
      <c r="J463" s="1137" t="s">
        <v>8195</v>
      </c>
      <c r="K463" s="1365" t="s">
        <v>177</v>
      </c>
      <c r="L463" s="1332" t="s">
        <v>8238</v>
      </c>
      <c r="M463" s="1137" t="str">
        <f>VLOOKUP(L463,CódigosRetorno!$A$2:$B$1784,2,FALSE)</f>
        <v>Debe consignar el Monto total incluido la percepcion</v>
      </c>
      <c r="N463" s="1307" t="s">
        <v>169</v>
      </c>
    </row>
    <row r="464" spans="1:14" ht="24" x14ac:dyDescent="0.35">
      <c r="A464" s="288"/>
      <c r="B464" s="1515"/>
      <c r="C464" s="1532"/>
      <c r="D464" s="1510"/>
      <c r="E464" s="1510"/>
      <c r="F464" s="1511"/>
      <c r="G464" s="1511"/>
      <c r="H464" s="1528"/>
      <c r="I464" s="542"/>
      <c r="J464" s="1137" t="s">
        <v>3995</v>
      </c>
      <c r="K464" s="1365" t="s">
        <v>177</v>
      </c>
      <c r="L464" s="1332" t="s">
        <v>8239</v>
      </c>
      <c r="M464" s="1137" t="str">
        <f>VLOOKUP(L464,CódigosRetorno!$A$2:$B$1784,2,FALSE)</f>
        <v>El Monto total incluido la percepción no cumple con el formato establecido</v>
      </c>
      <c r="N464" s="1307" t="s">
        <v>169</v>
      </c>
    </row>
    <row r="465" spans="1:14" ht="36" x14ac:dyDescent="0.35">
      <c r="A465" s="288"/>
      <c r="B465" s="1498"/>
      <c r="C465" s="1528"/>
      <c r="D465" s="1511"/>
      <c r="E465" s="1511"/>
      <c r="F465" s="1306" t="s">
        <v>13</v>
      </c>
      <c r="G465" s="1306" t="s">
        <v>5580</v>
      </c>
      <c r="H465" s="1314" t="s">
        <v>3906</v>
      </c>
      <c r="I465" s="542"/>
      <c r="J465" s="1186" t="s">
        <v>5193</v>
      </c>
      <c r="K465" s="1362" t="s">
        <v>177</v>
      </c>
      <c r="L465" s="443" t="s">
        <v>1482</v>
      </c>
      <c r="M465" s="543" t="str">
        <f>VLOOKUP(L465,CódigosRetorno!$A$2:$B$1784,2,FALSE)</f>
        <v>El dato ingresado en moneda debe ser PEN</v>
      </c>
      <c r="N465" s="542" t="s">
        <v>4493</v>
      </c>
    </row>
    <row r="466" spans="1:14" x14ac:dyDescent="0.35">
      <c r="A466" s="288"/>
      <c r="B466" s="180" t="s">
        <v>5916</v>
      </c>
      <c r="C466" s="172"/>
      <c r="D466" s="174"/>
      <c r="E466" s="174" t="s">
        <v>169</v>
      </c>
      <c r="F466" s="175" t="s">
        <v>169</v>
      </c>
      <c r="G466" s="175" t="s">
        <v>169</v>
      </c>
      <c r="H466" s="176" t="s">
        <v>169</v>
      </c>
      <c r="I466" s="175"/>
      <c r="J466" s="172" t="s">
        <v>169</v>
      </c>
      <c r="K466" s="178" t="s">
        <v>169</v>
      </c>
      <c r="L466" s="183" t="s">
        <v>169</v>
      </c>
      <c r="M466" s="172" t="str">
        <f>VLOOKUP(L466,CódigosRetorno!$A$2:$B$1784,2,FALSE)</f>
        <v>-</v>
      </c>
      <c r="N466" s="179" t="s">
        <v>169</v>
      </c>
    </row>
    <row r="467" spans="1:14" ht="24" x14ac:dyDescent="0.35">
      <c r="A467" s="288"/>
      <c r="B467" s="1509">
        <f>B461+1</f>
        <v>64</v>
      </c>
      <c r="C467" s="1543" t="s">
        <v>5762</v>
      </c>
      <c r="D467" s="1520" t="s">
        <v>3</v>
      </c>
      <c r="E467" s="1520" t="s">
        <v>9</v>
      </c>
      <c r="F467" s="1495" t="s">
        <v>3241</v>
      </c>
      <c r="G467" s="1520" t="s">
        <v>95</v>
      </c>
      <c r="H467" s="1489" t="s">
        <v>3997</v>
      </c>
      <c r="I467" s="1495">
        <v>1</v>
      </c>
      <c r="J467" s="543" t="s">
        <v>5765</v>
      </c>
      <c r="K467" s="1356" t="s">
        <v>177</v>
      </c>
      <c r="L467" s="1358" t="s">
        <v>4727</v>
      </c>
      <c r="M467" s="543" t="str">
        <f>VLOOKUP(L467,CódigosRetorno!$A$2:$B$1784,2,FALSE)</f>
        <v>Falta identificador del pago del Monto de anticipo para relacionarlo con el comprobante que se realizo el  anticipo</v>
      </c>
      <c r="N467" s="558" t="s">
        <v>169</v>
      </c>
    </row>
    <row r="468" spans="1:14" ht="24" x14ac:dyDescent="0.35">
      <c r="A468" s="288"/>
      <c r="B468" s="1510"/>
      <c r="C468" s="1543"/>
      <c r="D468" s="1520"/>
      <c r="E468" s="1520"/>
      <c r="F468" s="1495"/>
      <c r="G468" s="1520"/>
      <c r="H468" s="1489"/>
      <c r="I468" s="1495"/>
      <c r="J468" s="543" t="s">
        <v>4983</v>
      </c>
      <c r="K468" s="1356" t="s">
        <v>177</v>
      </c>
      <c r="L468" s="1358" t="s">
        <v>4728</v>
      </c>
      <c r="M468" s="543" t="str">
        <f>VLOOKUP(L468,CódigosRetorno!$A$2:$B$1784,2,FALSE)</f>
        <v>El comprobante contiene un identificador de pago repetido en los montos anticipados</v>
      </c>
      <c r="N468" s="558" t="s">
        <v>169</v>
      </c>
    </row>
    <row r="469" spans="1:14" ht="36" x14ac:dyDescent="0.35">
      <c r="A469" s="288"/>
      <c r="B469" s="1510"/>
      <c r="C469" s="1543"/>
      <c r="D469" s="1520"/>
      <c r="E469" s="1520"/>
      <c r="F469" s="1495"/>
      <c r="G469" s="1520"/>
      <c r="H469" s="1489"/>
      <c r="I469" s="1495"/>
      <c r="J469" s="543" t="s">
        <v>4731</v>
      </c>
      <c r="K469" s="550" t="s">
        <v>177</v>
      </c>
      <c r="L469" s="555" t="s">
        <v>4729</v>
      </c>
      <c r="M469" s="543" t="str">
        <f>VLOOKUP(L469,CódigosRetorno!$A$2:$B$1784,2,FALSE)</f>
        <v>El comprobante contiene un pago anticipado pero no se ha consignado el documento que se realizo el anticipo</v>
      </c>
      <c r="N469" s="558" t="s">
        <v>169</v>
      </c>
    </row>
    <row r="470" spans="1:14" ht="24" x14ac:dyDescent="0.35">
      <c r="A470" s="288"/>
      <c r="B470" s="1510"/>
      <c r="C470" s="1543"/>
      <c r="D470" s="1520"/>
      <c r="E470" s="1520"/>
      <c r="F470" s="1495"/>
      <c r="G470" s="545" t="s">
        <v>3998</v>
      </c>
      <c r="H470" s="561" t="s">
        <v>3879</v>
      </c>
      <c r="I470" s="542" t="s">
        <v>3865</v>
      </c>
      <c r="J470" s="543" t="s">
        <v>6251</v>
      </c>
      <c r="K470" s="1355" t="s">
        <v>1071</v>
      </c>
      <c r="L470" s="1356" t="s">
        <v>4194</v>
      </c>
      <c r="M470" s="543" t="str">
        <f>VLOOKUP(L470,CódigosRetorno!$A$2:$B$1784,2,FALSE)</f>
        <v>El dato ingresado como atributo @schemeName es incorrecto.</v>
      </c>
      <c r="N470" s="558" t="s">
        <v>169</v>
      </c>
    </row>
    <row r="471" spans="1:14" ht="24" x14ac:dyDescent="0.35">
      <c r="A471" s="288"/>
      <c r="B471" s="1510"/>
      <c r="C471" s="1543"/>
      <c r="D471" s="1520"/>
      <c r="E471" s="1520"/>
      <c r="F471" s="1495"/>
      <c r="G471" s="545" t="s">
        <v>3863</v>
      </c>
      <c r="H471" s="561" t="s">
        <v>3880</v>
      </c>
      <c r="I471" s="542" t="s">
        <v>3865</v>
      </c>
      <c r="J471" s="543" t="s">
        <v>4201</v>
      </c>
      <c r="K471" s="1355" t="s">
        <v>1071</v>
      </c>
      <c r="L471" s="1356" t="s">
        <v>4195</v>
      </c>
      <c r="M471" s="543" t="str">
        <f>VLOOKUP(L471,CódigosRetorno!$A$2:$B$1784,2,FALSE)</f>
        <v>El dato ingresado como atributo @schemeAgencyName es incorrecto.</v>
      </c>
      <c r="N471" s="558" t="s">
        <v>169</v>
      </c>
    </row>
    <row r="472" spans="1:14" ht="24" x14ac:dyDescent="0.35">
      <c r="A472" s="288"/>
      <c r="B472" s="1510"/>
      <c r="C472" s="1543"/>
      <c r="D472" s="1520"/>
      <c r="E472" s="1520"/>
      <c r="F472" s="1497" t="s">
        <v>12</v>
      </c>
      <c r="G472" s="1509" t="s">
        <v>16</v>
      </c>
      <c r="H472" s="1527" t="s">
        <v>5764</v>
      </c>
      <c r="I472" s="1497">
        <v>1</v>
      </c>
      <c r="J472" s="543" t="s">
        <v>2749</v>
      </c>
      <c r="K472" s="1356" t="s">
        <v>177</v>
      </c>
      <c r="L472" s="1358" t="s">
        <v>1838</v>
      </c>
      <c r="M472" s="543" t="str">
        <f>VLOOKUP(L472,CódigosRetorno!$A$2:$B$1784,2,FALSE)</f>
        <v>PaidAmount: monto anticipado por documento debe ser mayor a cero.</v>
      </c>
      <c r="N472" s="542" t="s">
        <v>169</v>
      </c>
    </row>
    <row r="473" spans="1:14" ht="24" x14ac:dyDescent="0.35">
      <c r="A473" s="288"/>
      <c r="B473" s="1510"/>
      <c r="C473" s="1543"/>
      <c r="D473" s="1520"/>
      <c r="E473" s="1520"/>
      <c r="F473" s="1498"/>
      <c r="G473" s="1511"/>
      <c r="H473" s="1528"/>
      <c r="I473" s="1498"/>
      <c r="J473" s="543" t="s">
        <v>4726</v>
      </c>
      <c r="K473" s="550" t="s">
        <v>177</v>
      </c>
      <c r="L473" s="555" t="s">
        <v>4752</v>
      </c>
      <c r="M473" s="543" t="str">
        <f>VLOOKUP(L473,CódigosRetorno!$A$2:$B$1784,2,FALSE)</f>
        <v>Si consigna montos de anticipo debe informar el Total de Anticipos</v>
      </c>
      <c r="N473" s="542" t="s">
        <v>169</v>
      </c>
    </row>
    <row r="474" spans="1:14" ht="24" x14ac:dyDescent="0.35">
      <c r="A474" s="288"/>
      <c r="B474" s="1510"/>
      <c r="C474" s="1543"/>
      <c r="D474" s="1520"/>
      <c r="E474" s="1520"/>
      <c r="F474" s="542" t="s">
        <v>13</v>
      </c>
      <c r="G474" s="545" t="s">
        <v>5580</v>
      </c>
      <c r="H474" s="561" t="s">
        <v>3906</v>
      </c>
      <c r="I474" s="542" t="s">
        <v>3865</v>
      </c>
      <c r="J474" s="544" t="s">
        <v>4689</v>
      </c>
      <c r="K474" s="1356" t="s">
        <v>177</v>
      </c>
      <c r="L474" s="1358" t="s">
        <v>694</v>
      </c>
      <c r="M474" s="543" t="str">
        <f>VLOOKUP(L474,CódigosRetorno!$A$2:$B$1784,2,FALSE)</f>
        <v>La moneda debe ser la misma en todo el documento. Salvo las percepciones que sólo son en moneda nacional</v>
      </c>
      <c r="N474" s="920" t="s">
        <v>4493</v>
      </c>
    </row>
    <row r="475" spans="1:14" ht="24" x14ac:dyDescent="0.35">
      <c r="A475" s="288"/>
      <c r="B475" s="1510"/>
      <c r="C475" s="1543"/>
      <c r="D475" s="1520"/>
      <c r="E475" s="1520"/>
      <c r="F475" s="542" t="s">
        <v>141</v>
      </c>
      <c r="G475" s="542" t="s">
        <v>24</v>
      </c>
      <c r="H475" s="543" t="s">
        <v>3999</v>
      </c>
      <c r="I475" s="542" t="s">
        <v>3865</v>
      </c>
      <c r="J475" s="543" t="s">
        <v>2502</v>
      </c>
      <c r="K475" s="1355" t="s">
        <v>169</v>
      </c>
      <c r="L475" s="1356" t="s">
        <v>169</v>
      </c>
      <c r="M475" s="543" t="str">
        <f>VLOOKUP(L475,CódigosRetorno!$A$2:$B$1784,2,FALSE)</f>
        <v>-</v>
      </c>
      <c r="N475" s="542" t="s">
        <v>169</v>
      </c>
    </row>
    <row r="476" spans="1:14" ht="36" x14ac:dyDescent="0.35">
      <c r="A476" s="288"/>
      <c r="B476" s="1510"/>
      <c r="C476" s="1543"/>
      <c r="D476" s="1520"/>
      <c r="E476" s="1520"/>
      <c r="F476" s="1495" t="s">
        <v>3241</v>
      </c>
      <c r="G476" s="1520" t="s">
        <v>95</v>
      </c>
      <c r="H476" s="1543" t="s">
        <v>4000</v>
      </c>
      <c r="I476" s="1495">
        <v>1</v>
      </c>
      <c r="J476" s="543" t="s">
        <v>4733</v>
      </c>
      <c r="K476" s="550" t="s">
        <v>177</v>
      </c>
      <c r="L476" s="555" t="s">
        <v>4741</v>
      </c>
      <c r="M476" s="543" t="str">
        <f>VLOOKUP(L476,CódigosRetorno!$A$2:$B$1784,2,FALSE)</f>
        <v>No existe información del Monto Anticipado para el comprobante que se realizo el anticipo</v>
      </c>
      <c r="N476" s="558" t="s">
        <v>169</v>
      </c>
    </row>
    <row r="477" spans="1:14" ht="36" x14ac:dyDescent="0.35">
      <c r="A477" s="288"/>
      <c r="B477" s="1510"/>
      <c r="C477" s="1543"/>
      <c r="D477" s="1520"/>
      <c r="E477" s="1520"/>
      <c r="F477" s="1495"/>
      <c r="G477" s="1520"/>
      <c r="H477" s="1543"/>
      <c r="I477" s="1495"/>
      <c r="J477" s="543" t="s">
        <v>4737</v>
      </c>
      <c r="K477" s="550" t="s">
        <v>177</v>
      </c>
      <c r="L477" s="555" t="s">
        <v>4742</v>
      </c>
      <c r="M477" s="543" t="str">
        <f>VLOOKUP(L477,CódigosRetorno!$A$2:$B$1784,2,FALSE)</f>
        <v>El comprobante contiene un identificador de pago repetido en los comprobantes que se realizo el anticipo</v>
      </c>
      <c r="N477" s="558" t="s">
        <v>169</v>
      </c>
    </row>
    <row r="478" spans="1:14" ht="24" x14ac:dyDescent="0.35">
      <c r="A478" s="288"/>
      <c r="B478" s="1510"/>
      <c r="C478" s="1543"/>
      <c r="D478" s="1520"/>
      <c r="E478" s="1520"/>
      <c r="F478" s="1495"/>
      <c r="G478" s="1520"/>
      <c r="H478" s="1543"/>
      <c r="I478" s="1495"/>
      <c r="J478" s="543" t="s">
        <v>4732</v>
      </c>
      <c r="K478" s="550" t="s">
        <v>177</v>
      </c>
      <c r="L478" s="555" t="s">
        <v>4743</v>
      </c>
      <c r="M478" s="543" t="str">
        <f>VLOOKUP(L478,CódigosRetorno!$A$2:$B$1784,2,FALSE)</f>
        <v>Falta identificador del pago del comprobante para relacionarlo con el monto de  anticipo</v>
      </c>
      <c r="N478" s="558" t="s">
        <v>169</v>
      </c>
    </row>
    <row r="479" spans="1:14" ht="24" x14ac:dyDescent="0.35">
      <c r="A479" s="288"/>
      <c r="B479" s="1510"/>
      <c r="C479" s="1543"/>
      <c r="D479" s="1520"/>
      <c r="E479" s="1520"/>
      <c r="F479" s="1495"/>
      <c r="G479" s="545" t="s">
        <v>3998</v>
      </c>
      <c r="H479" s="561" t="s">
        <v>3867</v>
      </c>
      <c r="I479" s="542" t="s">
        <v>3865</v>
      </c>
      <c r="J479" s="543" t="s">
        <v>6251</v>
      </c>
      <c r="K479" s="1355" t="s">
        <v>1071</v>
      </c>
      <c r="L479" s="1356" t="s">
        <v>4190</v>
      </c>
      <c r="M479" s="543" t="str">
        <f>VLOOKUP(L479,CódigosRetorno!$A$2:$B$1784,2,FALSE)</f>
        <v>El dato ingresado como atributo @listName es incorrecto.</v>
      </c>
      <c r="N479" s="558" t="s">
        <v>169</v>
      </c>
    </row>
    <row r="480" spans="1:14" ht="24" x14ac:dyDescent="0.35">
      <c r="A480" s="288"/>
      <c r="B480" s="1510"/>
      <c r="C480" s="1543"/>
      <c r="D480" s="1520"/>
      <c r="E480" s="1520"/>
      <c r="F480" s="1495"/>
      <c r="G480" s="545" t="s">
        <v>3863</v>
      </c>
      <c r="H480" s="561" t="s">
        <v>3864</v>
      </c>
      <c r="I480" s="542" t="s">
        <v>3865</v>
      </c>
      <c r="J480" s="543" t="s">
        <v>4201</v>
      </c>
      <c r="K480" s="1356" t="s">
        <v>1071</v>
      </c>
      <c r="L480" s="555" t="s">
        <v>4189</v>
      </c>
      <c r="M480" s="543" t="str">
        <f>VLOOKUP(L480,CódigosRetorno!$A$2:$B$1784,2,FALSE)</f>
        <v>El dato ingresado como atributo @listAgencyName es incorrecto.</v>
      </c>
      <c r="N480" s="558" t="s">
        <v>169</v>
      </c>
    </row>
    <row r="481" spans="1:14" ht="72" x14ac:dyDescent="0.35">
      <c r="A481" s="288"/>
      <c r="B481" s="1510"/>
      <c r="C481" s="1543"/>
      <c r="D481" s="1520"/>
      <c r="E481" s="1520"/>
      <c r="F481" s="1495" t="s">
        <v>44</v>
      </c>
      <c r="G481" s="1520" t="s">
        <v>55</v>
      </c>
      <c r="H481" s="1543" t="s">
        <v>4730</v>
      </c>
      <c r="I481" s="1495">
        <v>1</v>
      </c>
      <c r="J481" s="544" t="s">
        <v>4738</v>
      </c>
      <c r="K481" s="550" t="s">
        <v>177</v>
      </c>
      <c r="L481" s="555" t="s">
        <v>1821</v>
      </c>
      <c r="M481" s="543" t="str">
        <f>VLOOKUP(L481,CódigosRetorno!$A$2:$B$1784,2,FALSE)</f>
        <v>El dato ingresado debe indicar SERIE-CORRELATIVO del documento que se realizo el anticipo.</v>
      </c>
      <c r="N481" s="558" t="s">
        <v>169</v>
      </c>
    </row>
    <row r="482" spans="1:14" ht="72" x14ac:dyDescent="0.35">
      <c r="A482" s="288"/>
      <c r="B482" s="1510"/>
      <c r="C482" s="1543"/>
      <c r="D482" s="1520"/>
      <c r="E482" s="1520"/>
      <c r="F482" s="1495"/>
      <c r="G482" s="1520"/>
      <c r="H482" s="1543"/>
      <c r="I482" s="1495"/>
      <c r="J482" s="544" t="s">
        <v>4898</v>
      </c>
      <c r="K482" s="550" t="s">
        <v>177</v>
      </c>
      <c r="L482" s="555" t="s">
        <v>1821</v>
      </c>
      <c r="M482" s="543" t="str">
        <f>VLOOKUP(L482,CódigosRetorno!$A$2:$B$1784,2,FALSE)</f>
        <v>El dato ingresado debe indicar SERIE-CORRELATIVO del documento que se realizo el anticipo.</v>
      </c>
      <c r="N482" s="558" t="s">
        <v>169</v>
      </c>
    </row>
    <row r="483" spans="1:14" ht="36" x14ac:dyDescent="0.35">
      <c r="A483" s="288"/>
      <c r="B483" s="1510"/>
      <c r="C483" s="1543"/>
      <c r="D483" s="1520"/>
      <c r="E483" s="1520"/>
      <c r="F483" s="538" t="s">
        <v>10</v>
      </c>
      <c r="G483" s="535" t="s">
        <v>5585</v>
      </c>
      <c r="H483" s="537" t="s">
        <v>4001</v>
      </c>
      <c r="I483" s="538">
        <v>1</v>
      </c>
      <c r="J483" s="543" t="s">
        <v>4739</v>
      </c>
      <c r="K483" s="550" t="s">
        <v>177</v>
      </c>
      <c r="L483" s="555" t="s">
        <v>1836</v>
      </c>
      <c r="M483" s="543" t="str">
        <f>VLOOKUP(L483,CódigosRetorno!$A$2:$B$1784,2,FALSE)</f>
        <v>Código de documento de referencia debe ser 02 o 03.</v>
      </c>
      <c r="N483" s="542" t="s">
        <v>169</v>
      </c>
    </row>
    <row r="484" spans="1:14" ht="24" x14ac:dyDescent="0.35">
      <c r="A484" s="288"/>
      <c r="B484" s="1510"/>
      <c r="C484" s="1543"/>
      <c r="D484" s="1520"/>
      <c r="E484" s="1520"/>
      <c r="F484" s="1495"/>
      <c r="G484" s="542" t="s">
        <v>3951</v>
      </c>
      <c r="H484" s="561" t="s">
        <v>3867</v>
      </c>
      <c r="I484" s="542" t="s">
        <v>3865</v>
      </c>
      <c r="J484" s="543" t="s">
        <v>6252</v>
      </c>
      <c r="K484" s="1355" t="s">
        <v>1071</v>
      </c>
      <c r="L484" s="1356" t="s">
        <v>4190</v>
      </c>
      <c r="M484" s="543" t="str">
        <f>VLOOKUP(L484,CódigosRetorno!$A$2:$B$1784,2,FALSE)</f>
        <v>El dato ingresado como atributo @listName es incorrecto.</v>
      </c>
      <c r="N484" s="558" t="s">
        <v>169</v>
      </c>
    </row>
    <row r="485" spans="1:14" ht="24" x14ac:dyDescent="0.35">
      <c r="A485" s="288"/>
      <c r="B485" s="1510"/>
      <c r="C485" s="1543"/>
      <c r="D485" s="1520"/>
      <c r="E485" s="1520"/>
      <c r="F485" s="1495"/>
      <c r="G485" s="558" t="s">
        <v>3863</v>
      </c>
      <c r="H485" s="561" t="s">
        <v>3864</v>
      </c>
      <c r="I485" s="542" t="s">
        <v>3865</v>
      </c>
      <c r="J485" s="543" t="s">
        <v>4201</v>
      </c>
      <c r="K485" s="1356" t="s">
        <v>1071</v>
      </c>
      <c r="L485" s="1358" t="s">
        <v>4189</v>
      </c>
      <c r="M485" s="543" t="str">
        <f>VLOOKUP(L485,CódigosRetorno!$A$2:$B$1784,2,FALSE)</f>
        <v>El dato ingresado como atributo @listAgencyName es incorrecto.</v>
      </c>
      <c r="N485" s="558" t="s">
        <v>169</v>
      </c>
    </row>
    <row r="486" spans="1:14" ht="36" x14ac:dyDescent="0.35">
      <c r="A486" s="288"/>
      <c r="B486" s="1510"/>
      <c r="C486" s="1543"/>
      <c r="D486" s="1520"/>
      <c r="E486" s="1520"/>
      <c r="F486" s="1495"/>
      <c r="G486" s="558" t="s">
        <v>3952</v>
      </c>
      <c r="H486" s="561" t="s">
        <v>3869</v>
      </c>
      <c r="I486" s="542" t="s">
        <v>3865</v>
      </c>
      <c r="J486" s="543" t="s">
        <v>6243</v>
      </c>
      <c r="K486" s="1356" t="s">
        <v>1071</v>
      </c>
      <c r="L486" s="1358" t="s">
        <v>4191</v>
      </c>
      <c r="M486" s="543" t="str">
        <f>VLOOKUP(L486,CódigosRetorno!$A$2:$B$1784,2,FALSE)</f>
        <v>El dato ingresado como atributo @listURI es incorrecto.</v>
      </c>
      <c r="N486" s="558" t="s">
        <v>169</v>
      </c>
    </row>
    <row r="487" spans="1:14" ht="24" x14ac:dyDescent="0.35">
      <c r="A487" s="288"/>
      <c r="B487" s="1510"/>
      <c r="C487" s="1543"/>
      <c r="D487" s="1520"/>
      <c r="E487" s="1520"/>
      <c r="F487" s="1497" t="s">
        <v>4002</v>
      </c>
      <c r="G487" s="1509" t="s">
        <v>7</v>
      </c>
      <c r="H487" s="1527" t="s">
        <v>4003</v>
      </c>
      <c r="I487" s="1497">
        <v>1</v>
      </c>
      <c r="J487" s="543" t="s">
        <v>4740</v>
      </c>
      <c r="K487" s="1356" t="s">
        <v>177</v>
      </c>
      <c r="L487" s="1358" t="s">
        <v>4744</v>
      </c>
      <c r="M487" s="543" t="str">
        <f>VLOOKUP(L487,CódigosRetorno!$A$2:$B$1784,2,FALSE)</f>
        <v>Debe consignar Numero de RUC del emisor del comprobante de anticipo</v>
      </c>
      <c r="N487" s="558" t="s">
        <v>169</v>
      </c>
    </row>
    <row r="488" spans="1:14" ht="24" x14ac:dyDescent="0.35">
      <c r="A488" s="288"/>
      <c r="B488" s="1510"/>
      <c r="C488" s="1543"/>
      <c r="D488" s="1520"/>
      <c r="E488" s="1520"/>
      <c r="F488" s="1515"/>
      <c r="G488" s="1510"/>
      <c r="H488" s="1591"/>
      <c r="I488" s="1515"/>
      <c r="J488" s="543" t="s">
        <v>4747</v>
      </c>
      <c r="K488" s="1356" t="s">
        <v>177</v>
      </c>
      <c r="L488" s="1358" t="s">
        <v>1814</v>
      </c>
      <c r="M488" s="543" t="str">
        <f>VLOOKUP(L488,CódigosRetorno!$A$2:$B$1784,2,FALSE)</f>
        <v>RUC que emitio documento de anticipo, no existe.</v>
      </c>
      <c r="N488" s="542" t="s">
        <v>2500</v>
      </c>
    </row>
    <row r="489" spans="1:14" ht="72" x14ac:dyDescent="0.35">
      <c r="A489" s="288"/>
      <c r="B489" s="1510"/>
      <c r="C489" s="1543"/>
      <c r="D489" s="1520"/>
      <c r="E489" s="1520"/>
      <c r="F489" s="1515"/>
      <c r="G489" s="1510"/>
      <c r="H489" s="1591"/>
      <c r="I489" s="1515"/>
      <c r="J489" s="543" t="s">
        <v>4999</v>
      </c>
      <c r="K489" s="1355" t="s">
        <v>177</v>
      </c>
      <c r="L489" s="1356" t="s">
        <v>4748</v>
      </c>
      <c r="M489" s="543" t="str">
        <f>VLOOKUP(L489,CódigosRetorno!$A$2:$B$1784,2,FALSE)</f>
        <v>El comprobante que se realizo el anticipo no existe</v>
      </c>
      <c r="N489" s="542" t="s">
        <v>2488</v>
      </c>
    </row>
    <row r="490" spans="1:14" ht="72" x14ac:dyDescent="0.35">
      <c r="A490" s="288"/>
      <c r="B490" s="1510"/>
      <c r="C490" s="1543"/>
      <c r="D490" s="1520"/>
      <c r="E490" s="1520"/>
      <c r="F490" s="1498"/>
      <c r="G490" s="1511"/>
      <c r="H490" s="1592"/>
      <c r="I490" s="1498"/>
      <c r="J490" s="543" t="s">
        <v>5000</v>
      </c>
      <c r="K490" s="1355" t="s">
        <v>1071</v>
      </c>
      <c r="L490" s="1356" t="s">
        <v>4749</v>
      </c>
      <c r="M490" s="543" t="str">
        <f>VLOOKUP(L490,CódigosRetorno!$A$2:$B$1784,2,FALSE)</f>
        <v>El comprobante que se realizo el anticipo no se encuentra autorizado</v>
      </c>
      <c r="N490" s="542" t="s">
        <v>2832</v>
      </c>
    </row>
    <row r="491" spans="1:14" ht="36" x14ac:dyDescent="0.35">
      <c r="A491" s="288"/>
      <c r="B491" s="1510"/>
      <c r="C491" s="1543"/>
      <c r="D491" s="1520"/>
      <c r="E491" s="1520"/>
      <c r="F491" s="542" t="s">
        <v>46</v>
      </c>
      <c r="G491" s="545" t="s">
        <v>5581</v>
      </c>
      <c r="H491" s="543" t="s">
        <v>4004</v>
      </c>
      <c r="I491" s="542">
        <v>1</v>
      </c>
      <c r="J491" s="543" t="s">
        <v>4769</v>
      </c>
      <c r="K491" s="550" t="s">
        <v>177</v>
      </c>
      <c r="L491" s="555" t="s">
        <v>1822</v>
      </c>
      <c r="M491" s="543" t="str">
        <f>VLOOKUP(L491,CódigosRetorno!$A$2:$B$1784,2,FALSE)</f>
        <v>El tipo documento del emisor que realiza el anticipo debe ser 6 del catalogo de tipo de documento.</v>
      </c>
      <c r="N491" s="542" t="s">
        <v>4614</v>
      </c>
    </row>
    <row r="492" spans="1:14" ht="24" x14ac:dyDescent="0.35">
      <c r="A492" s="288"/>
      <c r="B492" s="1510"/>
      <c r="C492" s="1543"/>
      <c r="D492" s="1520"/>
      <c r="E492" s="1520"/>
      <c r="F492" s="1495"/>
      <c r="G492" s="558" t="s">
        <v>3878</v>
      </c>
      <c r="H492" s="92" t="s">
        <v>3879</v>
      </c>
      <c r="I492" s="542" t="s">
        <v>3865</v>
      </c>
      <c r="J492" s="543" t="s">
        <v>6125</v>
      </c>
      <c r="K492" s="1355" t="s">
        <v>1071</v>
      </c>
      <c r="L492" s="1356" t="s">
        <v>4194</v>
      </c>
      <c r="M492" s="543" t="str">
        <f>VLOOKUP(L492,CódigosRetorno!$A$2:$B$1784,2,FALSE)</f>
        <v>El dato ingresado como atributo @schemeName es incorrecto.</v>
      </c>
      <c r="N492" s="558" t="s">
        <v>169</v>
      </c>
    </row>
    <row r="493" spans="1:14" ht="24" x14ac:dyDescent="0.35">
      <c r="A493" s="288"/>
      <c r="B493" s="1510"/>
      <c r="C493" s="1543"/>
      <c r="D493" s="1520"/>
      <c r="E493" s="1520"/>
      <c r="F493" s="1495"/>
      <c r="G493" s="558" t="s">
        <v>3863</v>
      </c>
      <c r="H493" s="92" t="s">
        <v>3880</v>
      </c>
      <c r="I493" s="542" t="s">
        <v>3865</v>
      </c>
      <c r="J493" s="543" t="s">
        <v>4201</v>
      </c>
      <c r="K493" s="545" t="s">
        <v>1071</v>
      </c>
      <c r="L493" s="550" t="s">
        <v>4195</v>
      </c>
      <c r="M493" s="543" t="str">
        <f>VLOOKUP(L493,CódigosRetorno!$A$2:$B$1784,2,FALSE)</f>
        <v>El dato ingresado como atributo @schemeAgencyName es incorrecto.</v>
      </c>
      <c r="N493" s="558" t="s">
        <v>169</v>
      </c>
    </row>
    <row r="494" spans="1:14" ht="48" x14ac:dyDescent="0.35">
      <c r="A494" s="288"/>
      <c r="B494" s="1511"/>
      <c r="C494" s="1543"/>
      <c r="D494" s="1520"/>
      <c r="E494" s="1520"/>
      <c r="F494" s="1495"/>
      <c r="G494" s="558" t="s">
        <v>4005</v>
      </c>
      <c r="H494" s="92" t="s">
        <v>3882</v>
      </c>
      <c r="I494" s="542" t="s">
        <v>3865</v>
      </c>
      <c r="J494" s="543" t="s">
        <v>6126</v>
      </c>
      <c r="K494" s="1356" t="s">
        <v>1071</v>
      </c>
      <c r="L494" s="1358" t="s">
        <v>4196</v>
      </c>
      <c r="M494" s="543" t="str">
        <f>VLOOKUP(L494,CódigosRetorno!$A$2:$B$1784,2,FALSE)</f>
        <v>El dato ingresado como atributo @schemeURI es incorrecto.</v>
      </c>
      <c r="N494" s="558" t="s">
        <v>169</v>
      </c>
    </row>
    <row r="495" spans="1:14" ht="24" x14ac:dyDescent="0.35">
      <c r="A495" s="288"/>
      <c r="B495" s="1509">
        <f>B467+1</f>
        <v>65</v>
      </c>
      <c r="C495" s="1543" t="s">
        <v>5763</v>
      </c>
      <c r="D495" s="1520" t="s">
        <v>3</v>
      </c>
      <c r="E495" s="1520" t="s">
        <v>9</v>
      </c>
      <c r="F495" s="1497" t="s">
        <v>12</v>
      </c>
      <c r="G495" s="1509" t="s">
        <v>16</v>
      </c>
      <c r="H495" s="1527" t="s">
        <v>2748</v>
      </c>
      <c r="I495" s="542">
        <v>1</v>
      </c>
      <c r="J495" s="544" t="s">
        <v>4770</v>
      </c>
      <c r="K495" s="550" t="s">
        <v>177</v>
      </c>
      <c r="L495" s="555" t="s">
        <v>1830</v>
      </c>
      <c r="M495" s="543" t="str">
        <f>VLOOKUP(L495,CódigosRetorno!$A$2:$B$1784,2,FALSE)</f>
        <v>Total de anticipos diferente a los montos anticipados por documento.</v>
      </c>
      <c r="N495" s="558" t="s">
        <v>169</v>
      </c>
    </row>
    <row r="496" spans="1:14" s="910" customFormat="1" ht="60" x14ac:dyDescent="0.35">
      <c r="A496" s="288"/>
      <c r="B496" s="1510"/>
      <c r="C496" s="1543"/>
      <c r="D496" s="1520"/>
      <c r="E496" s="1520"/>
      <c r="F496" s="1498"/>
      <c r="G496" s="1511"/>
      <c r="H496" s="1528"/>
      <c r="I496" s="1353"/>
      <c r="J496" s="1257" t="s">
        <v>8351</v>
      </c>
      <c r="K496" s="1365" t="s">
        <v>177</v>
      </c>
      <c r="L496" s="1332" t="s">
        <v>8327</v>
      </c>
      <c r="M496" s="1363" t="str">
        <f>VLOOKUP(L496,CódigosRetorno!$A$2:$B$1784,2,FALSE)</f>
        <v>Si se informa 'Total de anticipos' debe consignar los descuentos globales por anticipo con monto mayor a cero</v>
      </c>
      <c r="N496" s="1361" t="s">
        <v>169</v>
      </c>
    </row>
    <row r="497" spans="1:14" ht="24" x14ac:dyDescent="0.35">
      <c r="A497" s="288"/>
      <c r="B497" s="1511"/>
      <c r="C497" s="1543"/>
      <c r="D497" s="1520"/>
      <c r="E497" s="1520"/>
      <c r="F497" s="542" t="s">
        <v>13</v>
      </c>
      <c r="G497" s="545" t="s">
        <v>5580</v>
      </c>
      <c r="H497" s="561" t="s">
        <v>3906</v>
      </c>
      <c r="I497" s="542">
        <v>1</v>
      </c>
      <c r="J497" s="544" t="s">
        <v>4689</v>
      </c>
      <c r="K497" s="550" t="s">
        <v>177</v>
      </c>
      <c r="L497" s="555" t="s">
        <v>694</v>
      </c>
      <c r="M497" s="543" t="str">
        <f>VLOOKUP(L497,CódigosRetorno!$A$2:$B$1784,2,FALSE)</f>
        <v>La moneda debe ser la misma en todo el documento. Salvo las percepciones que sólo son en moneda nacional</v>
      </c>
      <c r="N497" s="920" t="s">
        <v>4493</v>
      </c>
    </row>
    <row r="498" spans="1:14" x14ac:dyDescent="0.35">
      <c r="A498" s="288"/>
      <c r="B498" s="180" t="s">
        <v>5904</v>
      </c>
      <c r="C498" s="172"/>
      <c r="D498" s="174"/>
      <c r="E498" s="174"/>
      <c r="F498" s="175"/>
      <c r="G498" s="175"/>
      <c r="H498" s="173"/>
      <c r="I498" s="174"/>
      <c r="J498" s="172" t="s">
        <v>169</v>
      </c>
      <c r="K498" s="178" t="s">
        <v>169</v>
      </c>
      <c r="L498" s="183" t="s">
        <v>169</v>
      </c>
      <c r="M498" s="172" t="str">
        <f>VLOOKUP(L498,CódigosRetorno!$A$2:$B$1784,2,FALSE)</f>
        <v>-</v>
      </c>
      <c r="N498" s="179" t="s">
        <v>169</v>
      </c>
    </row>
    <row r="499" spans="1:14" ht="24" x14ac:dyDescent="0.35">
      <c r="A499" s="288"/>
      <c r="B499" s="1520">
        <f>B495+1</f>
        <v>66</v>
      </c>
      <c r="C499" s="1543" t="s">
        <v>4032</v>
      </c>
      <c r="D499" s="1520" t="s">
        <v>3</v>
      </c>
      <c r="E499" s="1520" t="s">
        <v>9</v>
      </c>
      <c r="F499" s="542" t="s">
        <v>161</v>
      </c>
      <c r="G499" s="542" t="s">
        <v>5582</v>
      </c>
      <c r="H499" s="543" t="s">
        <v>4103</v>
      </c>
      <c r="I499" s="542" t="s">
        <v>3865</v>
      </c>
      <c r="J499" s="811" t="s">
        <v>2929</v>
      </c>
      <c r="K499" s="1357" t="s">
        <v>1071</v>
      </c>
      <c r="L499" s="1362" t="s">
        <v>3239</v>
      </c>
      <c r="M499" s="811" t="str">
        <f>VLOOKUP(L499,CódigosRetorno!$A$2:$B$1784,2,FALSE)</f>
        <v>El código de Ubigeo no existe en el listado.</v>
      </c>
      <c r="N499" s="542" t="s">
        <v>4602</v>
      </c>
    </row>
    <row r="500" spans="1:14" ht="24" x14ac:dyDescent="0.35">
      <c r="A500" s="288"/>
      <c r="B500" s="1520"/>
      <c r="C500" s="1543"/>
      <c r="D500" s="1520"/>
      <c r="E500" s="1520"/>
      <c r="F500" s="542"/>
      <c r="G500" s="542" t="s">
        <v>3889</v>
      </c>
      <c r="H500" s="561" t="s">
        <v>3880</v>
      </c>
      <c r="I500" s="542" t="s">
        <v>3865</v>
      </c>
      <c r="J500" s="811" t="s">
        <v>4206</v>
      </c>
      <c r="K500" s="1357" t="s">
        <v>1071</v>
      </c>
      <c r="L500" s="1362" t="s">
        <v>4195</v>
      </c>
      <c r="M500" s="811" t="str">
        <f>VLOOKUP(L500,CódigosRetorno!$A$2:$B$1784,2,FALSE)</f>
        <v>El dato ingresado como atributo @schemeAgencyName es incorrecto.</v>
      </c>
      <c r="N500" s="542" t="s">
        <v>169</v>
      </c>
    </row>
    <row r="501" spans="1:14" ht="24" x14ac:dyDescent="0.35">
      <c r="A501" s="288"/>
      <c r="B501" s="1520"/>
      <c r="C501" s="1543"/>
      <c r="D501" s="1520"/>
      <c r="E501" s="1520"/>
      <c r="F501" s="542"/>
      <c r="G501" s="542" t="s">
        <v>3890</v>
      </c>
      <c r="H501" s="561" t="s">
        <v>3879</v>
      </c>
      <c r="I501" s="542" t="s">
        <v>3865</v>
      </c>
      <c r="J501" s="811" t="s">
        <v>4207</v>
      </c>
      <c r="K501" s="1357" t="s">
        <v>1071</v>
      </c>
      <c r="L501" s="1362" t="s">
        <v>4194</v>
      </c>
      <c r="M501" s="811" t="str">
        <f>VLOOKUP(L501,CódigosRetorno!$A$2:$B$1784,2,FALSE)</f>
        <v>El dato ingresado como atributo @schemeName es incorrecto.</v>
      </c>
      <c r="N501" s="558" t="s">
        <v>169</v>
      </c>
    </row>
    <row r="502" spans="1:14" ht="48" x14ac:dyDescent="0.35">
      <c r="A502" s="288"/>
      <c r="B502" s="1520"/>
      <c r="C502" s="1543"/>
      <c r="D502" s="1520"/>
      <c r="E502" s="1520"/>
      <c r="F502" s="542" t="s">
        <v>3884</v>
      </c>
      <c r="G502" s="545"/>
      <c r="H502" s="543" t="s">
        <v>4104</v>
      </c>
      <c r="I502" s="542">
        <v>1</v>
      </c>
      <c r="J502" s="811" t="s">
        <v>6276</v>
      </c>
      <c r="K502" s="1357" t="s">
        <v>1071</v>
      </c>
      <c r="L502" s="693" t="s">
        <v>3834</v>
      </c>
      <c r="M502" s="811" t="str">
        <f>VLOOKUP(L502,CódigosRetorno!$A$2:$B$1784,2,FALSE)</f>
        <v>El dato ingresado como direccion completa y detallada no cumple con el formato establecido.</v>
      </c>
      <c r="N502" s="542" t="s">
        <v>169</v>
      </c>
    </row>
    <row r="503" spans="1:14" ht="48" x14ac:dyDescent="0.35">
      <c r="A503" s="288"/>
      <c r="B503" s="1520"/>
      <c r="C503" s="1543"/>
      <c r="D503" s="1520"/>
      <c r="E503" s="1520"/>
      <c r="F503" s="542" t="s">
        <v>48</v>
      </c>
      <c r="G503" s="545"/>
      <c r="H503" s="543" t="s">
        <v>4105</v>
      </c>
      <c r="I503" s="542" t="s">
        <v>3865</v>
      </c>
      <c r="J503" s="811" t="s">
        <v>6299</v>
      </c>
      <c r="K503" s="1357" t="s">
        <v>1071</v>
      </c>
      <c r="L503" s="1362" t="s">
        <v>3838</v>
      </c>
      <c r="M503" s="811" t="str">
        <f>VLOOKUP(L503,CódigosRetorno!$A$2:$B$1784,2,FALSE)</f>
        <v>El dato ingresado como urbanización no cumple con el formato establecido</v>
      </c>
      <c r="N503" s="542" t="s">
        <v>169</v>
      </c>
    </row>
    <row r="504" spans="1:14" ht="48" x14ac:dyDescent="0.35">
      <c r="A504" s="288"/>
      <c r="B504" s="1520"/>
      <c r="C504" s="1543"/>
      <c r="D504" s="1520"/>
      <c r="E504" s="1520"/>
      <c r="F504" s="542" t="s">
        <v>18</v>
      </c>
      <c r="G504" s="545"/>
      <c r="H504" s="543" t="s">
        <v>4106</v>
      </c>
      <c r="I504" s="542" t="s">
        <v>3865</v>
      </c>
      <c r="J504" s="811" t="s">
        <v>6300</v>
      </c>
      <c r="K504" s="1357" t="s">
        <v>1071</v>
      </c>
      <c r="L504" s="1362" t="s">
        <v>3840</v>
      </c>
      <c r="M504" s="811" t="str">
        <f>VLOOKUP(L504,CódigosRetorno!$A$2:$B$1784,2,FALSE)</f>
        <v>El dato ingresado como provincia no cumple con el formato establecido</v>
      </c>
      <c r="N504" s="542" t="s">
        <v>169</v>
      </c>
    </row>
    <row r="505" spans="1:14" ht="48" x14ac:dyDescent="0.35">
      <c r="A505" s="288"/>
      <c r="B505" s="1520"/>
      <c r="C505" s="1543"/>
      <c r="D505" s="1520"/>
      <c r="E505" s="1520"/>
      <c r="F505" s="542" t="s">
        <v>18</v>
      </c>
      <c r="G505" s="545"/>
      <c r="H505" s="543" t="s">
        <v>4107</v>
      </c>
      <c r="I505" s="542" t="s">
        <v>3865</v>
      </c>
      <c r="J505" s="811" t="s">
        <v>6300</v>
      </c>
      <c r="K505" s="1357" t="s">
        <v>1071</v>
      </c>
      <c r="L505" s="1362" t="s">
        <v>3842</v>
      </c>
      <c r="M505" s="811" t="str">
        <f>VLOOKUP(L505,CódigosRetorno!$A$2:$B$1784,2,FALSE)</f>
        <v>El dato ingresado como departamento no cumple con el formato establecido</v>
      </c>
      <c r="N505" s="542" t="s">
        <v>169</v>
      </c>
    </row>
    <row r="506" spans="1:14" ht="48" x14ac:dyDescent="0.35">
      <c r="A506" s="288"/>
      <c r="B506" s="1520"/>
      <c r="C506" s="1543"/>
      <c r="D506" s="1520"/>
      <c r="E506" s="1520"/>
      <c r="F506" s="542" t="s">
        <v>18</v>
      </c>
      <c r="G506" s="545"/>
      <c r="H506" s="543" t="s">
        <v>4108</v>
      </c>
      <c r="I506" s="542">
        <v>1</v>
      </c>
      <c r="J506" s="811" t="s">
        <v>6300</v>
      </c>
      <c r="K506" s="1357" t="s">
        <v>1071</v>
      </c>
      <c r="L506" s="1362" t="s">
        <v>3844</v>
      </c>
      <c r="M506" s="811" t="str">
        <f>VLOOKUP(L506,CódigosRetorno!$A$2:$B$1784,2,FALSE)</f>
        <v>El dato ingresado como distrito no cumple con el formato establecido</v>
      </c>
      <c r="N506" s="542" t="s">
        <v>169</v>
      </c>
    </row>
    <row r="507" spans="1:14" ht="36" x14ac:dyDescent="0.35">
      <c r="A507" s="288"/>
      <c r="B507" s="1520"/>
      <c r="C507" s="1543"/>
      <c r="D507" s="1520"/>
      <c r="E507" s="1520"/>
      <c r="F507" s="542" t="s">
        <v>10</v>
      </c>
      <c r="G507" s="545" t="s">
        <v>5583</v>
      </c>
      <c r="H507" s="543" t="s">
        <v>4109</v>
      </c>
      <c r="I507" s="542" t="s">
        <v>3865</v>
      </c>
      <c r="J507" s="1186" t="s">
        <v>6824</v>
      </c>
      <c r="K507" s="1357" t="s">
        <v>1071</v>
      </c>
      <c r="L507" s="1362" t="s">
        <v>1277</v>
      </c>
      <c r="M507" s="543" t="str">
        <f>VLOOKUP(L507,CódigosRetorno!$A$2:$B$1784,2,FALSE)</f>
        <v>El codigo de pais debe ser PE</v>
      </c>
      <c r="N507" s="542" t="s">
        <v>169</v>
      </c>
    </row>
    <row r="508" spans="1:14" ht="24" x14ac:dyDescent="0.35">
      <c r="A508" s="288"/>
      <c r="B508" s="1520"/>
      <c r="C508" s="1543"/>
      <c r="D508" s="1520"/>
      <c r="E508" s="1520"/>
      <c r="F508" s="1495"/>
      <c r="G508" s="558" t="s">
        <v>3894</v>
      </c>
      <c r="H508" s="543" t="s">
        <v>3872</v>
      </c>
      <c r="I508" s="542" t="s">
        <v>3865</v>
      </c>
      <c r="J508" s="543" t="s">
        <v>6127</v>
      </c>
      <c r="K508" s="545" t="s">
        <v>1071</v>
      </c>
      <c r="L508" s="550" t="s">
        <v>4193</v>
      </c>
      <c r="M508" s="543" t="str">
        <f>VLOOKUP(L508,CódigosRetorno!$A$2:$B$1784,2,FALSE)</f>
        <v>El dato ingresado como atributo @listID es incorrecto.</v>
      </c>
      <c r="N508" s="542" t="s">
        <v>169</v>
      </c>
    </row>
    <row r="509" spans="1:14" ht="48" x14ac:dyDescent="0.35">
      <c r="A509" s="288"/>
      <c r="B509" s="1520"/>
      <c r="C509" s="1543"/>
      <c r="D509" s="1520"/>
      <c r="E509" s="1520"/>
      <c r="F509" s="1495"/>
      <c r="G509" s="558" t="s">
        <v>3874</v>
      </c>
      <c r="H509" s="543" t="s">
        <v>3864</v>
      </c>
      <c r="I509" s="542" t="s">
        <v>3865</v>
      </c>
      <c r="J509" s="543" t="s">
        <v>6124</v>
      </c>
      <c r="K509" s="1355" t="s">
        <v>1071</v>
      </c>
      <c r="L509" s="1356" t="s">
        <v>4189</v>
      </c>
      <c r="M509" s="543" t="str">
        <f>VLOOKUP(L509,CódigosRetorno!$A$2:$B$1784,2,FALSE)</f>
        <v>El dato ingresado como atributo @listAgencyName es incorrecto.</v>
      </c>
      <c r="N509" s="558" t="s">
        <v>169</v>
      </c>
    </row>
    <row r="510" spans="1:14" ht="24" x14ac:dyDescent="0.35">
      <c r="A510" s="288"/>
      <c r="B510" s="1520"/>
      <c r="C510" s="1543"/>
      <c r="D510" s="1520"/>
      <c r="E510" s="1520"/>
      <c r="F510" s="1495"/>
      <c r="G510" s="542" t="s">
        <v>3896</v>
      </c>
      <c r="H510" s="543" t="s">
        <v>3867</v>
      </c>
      <c r="I510" s="542" t="s">
        <v>3865</v>
      </c>
      <c r="J510" s="543" t="s">
        <v>6241</v>
      </c>
      <c r="K510" s="550" t="s">
        <v>1071</v>
      </c>
      <c r="L510" s="555" t="s">
        <v>4190</v>
      </c>
      <c r="M510" s="543" t="str">
        <f>VLOOKUP(L510,CódigosRetorno!$A$2:$B$1784,2,FALSE)</f>
        <v>El dato ingresado como atributo @listName es incorrecto.</v>
      </c>
      <c r="N510" s="558" t="s">
        <v>169</v>
      </c>
    </row>
    <row r="511" spans="1:14" x14ac:dyDescent="0.35">
      <c r="A511" s="288"/>
      <c r="B511" s="180" t="s">
        <v>5905</v>
      </c>
      <c r="C511" s="181"/>
      <c r="D511" s="214"/>
      <c r="E511" s="174"/>
      <c r="F511" s="175" t="s">
        <v>169</v>
      </c>
      <c r="G511" s="175" t="s">
        <v>169</v>
      </c>
      <c r="H511" s="176" t="s">
        <v>169</v>
      </c>
      <c r="I511" s="175"/>
      <c r="J511" s="172" t="s">
        <v>169</v>
      </c>
      <c r="K511" s="178" t="s">
        <v>169</v>
      </c>
      <c r="L511" s="183" t="s">
        <v>169</v>
      </c>
      <c r="M511" s="172" t="str">
        <f>VLOOKUP(L511,CódigosRetorno!$A$2:$B$1784,2,FALSE)</f>
        <v>-</v>
      </c>
      <c r="N511" s="179" t="s">
        <v>169</v>
      </c>
    </row>
    <row r="512" spans="1:14" ht="24" x14ac:dyDescent="0.35">
      <c r="A512" s="288"/>
      <c r="B512" s="1495" t="s">
        <v>6385</v>
      </c>
      <c r="C512" s="1543" t="s">
        <v>5914</v>
      </c>
      <c r="D512" s="1520" t="s">
        <v>15</v>
      </c>
      <c r="E512" s="1520" t="s">
        <v>9</v>
      </c>
      <c r="F512" s="550" t="s">
        <v>5</v>
      </c>
      <c r="G512" s="545" t="s">
        <v>5594</v>
      </c>
      <c r="H512" s="543" t="s">
        <v>4041</v>
      </c>
      <c r="I512" s="558">
        <v>1</v>
      </c>
      <c r="J512" s="543" t="s">
        <v>4690</v>
      </c>
      <c r="K512" s="1355" t="s">
        <v>1071</v>
      </c>
      <c r="L512" s="1356" t="s">
        <v>3833</v>
      </c>
      <c r="M512" s="543" t="str">
        <f>VLOOKUP(L512,CódigosRetorno!$A$2:$B$1784,2,FALSE)</f>
        <v>No existe información en el nombre del concepto.</v>
      </c>
      <c r="N512" s="542" t="s">
        <v>169</v>
      </c>
    </row>
    <row r="513" spans="1:14" ht="24" x14ac:dyDescent="0.35">
      <c r="A513" s="288"/>
      <c r="B513" s="1495"/>
      <c r="C513" s="1543"/>
      <c r="D513" s="1520"/>
      <c r="E513" s="1520"/>
      <c r="F513" s="550" t="s">
        <v>43</v>
      </c>
      <c r="G513" s="545" t="s">
        <v>5594</v>
      </c>
      <c r="H513" s="544" t="s">
        <v>4042</v>
      </c>
      <c r="I513" s="558">
        <v>1</v>
      </c>
      <c r="J513" s="543" t="s">
        <v>2502</v>
      </c>
      <c r="K513" s="1362" t="s">
        <v>169</v>
      </c>
      <c r="L513" s="443" t="s">
        <v>169</v>
      </c>
      <c r="M513" s="543" t="str">
        <f>VLOOKUP(L513,CódigosRetorno!$A$2:$B$1784,2,FALSE)</f>
        <v>-</v>
      </c>
      <c r="N513" s="542" t="s">
        <v>4606</v>
      </c>
    </row>
    <row r="514" spans="1:14" ht="24" x14ac:dyDescent="0.35">
      <c r="A514" s="288"/>
      <c r="B514" s="1495"/>
      <c r="C514" s="1543"/>
      <c r="D514" s="1520"/>
      <c r="E514" s="1520"/>
      <c r="F514" s="1520"/>
      <c r="G514" s="542" t="s">
        <v>3962</v>
      </c>
      <c r="H514" s="543" t="s">
        <v>3867</v>
      </c>
      <c r="I514" s="542" t="s">
        <v>3865</v>
      </c>
      <c r="J514" s="543" t="s">
        <v>6247</v>
      </c>
      <c r="K514" s="545" t="s">
        <v>1071</v>
      </c>
      <c r="L514" s="550" t="s">
        <v>4190</v>
      </c>
      <c r="M514" s="543" t="str">
        <f>VLOOKUP(L514,CódigosRetorno!$A$2:$B$1784,2,FALSE)</f>
        <v>El dato ingresado como atributo @listName es incorrecto.</v>
      </c>
      <c r="N514" s="558" t="s">
        <v>169</v>
      </c>
    </row>
    <row r="515" spans="1:14" ht="24" x14ac:dyDescent="0.35">
      <c r="A515" s="288"/>
      <c r="B515" s="1495"/>
      <c r="C515" s="1543"/>
      <c r="D515" s="1520"/>
      <c r="E515" s="1520"/>
      <c r="F515" s="1520"/>
      <c r="G515" s="542" t="s">
        <v>3863</v>
      </c>
      <c r="H515" s="543" t="s">
        <v>3864</v>
      </c>
      <c r="I515" s="542" t="s">
        <v>3865</v>
      </c>
      <c r="J515" s="543" t="s">
        <v>4201</v>
      </c>
      <c r="K515" s="550" t="s">
        <v>1071</v>
      </c>
      <c r="L515" s="555" t="s">
        <v>4189</v>
      </c>
      <c r="M515" s="543" t="str">
        <f>VLOOKUP(L515,CódigosRetorno!$A$2:$B$1784,2,FALSE)</f>
        <v>El dato ingresado como atributo @listAgencyName es incorrecto.</v>
      </c>
      <c r="N515" s="558" t="s">
        <v>169</v>
      </c>
    </row>
    <row r="516" spans="1:14" ht="36" x14ac:dyDescent="0.35">
      <c r="A516" s="288"/>
      <c r="B516" s="1495"/>
      <c r="C516" s="1543"/>
      <c r="D516" s="1520"/>
      <c r="E516" s="1520"/>
      <c r="F516" s="1509"/>
      <c r="G516" s="552" t="s">
        <v>3963</v>
      </c>
      <c r="H516" s="559" t="s">
        <v>3869</v>
      </c>
      <c r="I516" s="542" t="s">
        <v>3865</v>
      </c>
      <c r="J516" s="543" t="s">
        <v>6248</v>
      </c>
      <c r="K516" s="1356" t="s">
        <v>1071</v>
      </c>
      <c r="L516" s="1358" t="s">
        <v>4191</v>
      </c>
      <c r="M516" s="543" t="str">
        <f>VLOOKUP(L516,CódigosRetorno!$A$2:$B$1784,2,FALSE)</f>
        <v>El dato ingresado como atributo @listURI es incorrecto.</v>
      </c>
      <c r="N516" s="558" t="s">
        <v>169</v>
      </c>
    </row>
    <row r="517" spans="1:14" ht="36" x14ac:dyDescent="0.35">
      <c r="A517" s="288"/>
      <c r="B517" s="1495"/>
      <c r="C517" s="1543"/>
      <c r="D517" s="1520"/>
      <c r="E517" s="1611"/>
      <c r="F517" s="1573" t="s">
        <v>142</v>
      </c>
      <c r="G517" s="1497"/>
      <c r="H517" s="1527" t="s">
        <v>4542</v>
      </c>
      <c r="I517" s="1523">
        <v>1</v>
      </c>
      <c r="J517" s="543" t="s">
        <v>5847</v>
      </c>
      <c r="K517" s="545" t="s">
        <v>177</v>
      </c>
      <c r="L517" s="550" t="s">
        <v>3765</v>
      </c>
      <c r="M517" s="543" t="str">
        <f>VLOOKUP(L517,CódigosRetorno!$A$2:$B$1784,2,FALSE)</f>
        <v>El XML no contiene tag o no existe información del valor del concepto por linea.</v>
      </c>
      <c r="N517" s="542" t="s">
        <v>169</v>
      </c>
    </row>
    <row r="518" spans="1:14" ht="24" x14ac:dyDescent="0.35">
      <c r="A518" s="288"/>
      <c r="B518" s="1495"/>
      <c r="C518" s="1543"/>
      <c r="D518" s="1520"/>
      <c r="E518" s="1611"/>
      <c r="F518" s="1586"/>
      <c r="G518" s="1515"/>
      <c r="H518" s="1532"/>
      <c r="I518" s="1521"/>
      <c r="J518" s="543" t="s">
        <v>5848</v>
      </c>
      <c r="K518" s="1355" t="s">
        <v>1071</v>
      </c>
      <c r="L518" s="1356" t="s">
        <v>4361</v>
      </c>
      <c r="M518" s="543" t="str">
        <f>VLOOKUP(L518,CódigosRetorno!$A$2:$B$1784,2,FALSE)</f>
        <v>El dato ingresado como valor del concepto de la linea no cumple con el formato establecido.</v>
      </c>
      <c r="N518" s="542" t="s">
        <v>169</v>
      </c>
    </row>
    <row r="519" spans="1:14" ht="36" x14ac:dyDescent="0.35">
      <c r="A519" s="288"/>
      <c r="B519" s="1495"/>
      <c r="C519" s="1543"/>
      <c r="D519" s="1520"/>
      <c r="E519" s="1611"/>
      <c r="F519" s="235" t="s">
        <v>142</v>
      </c>
      <c r="G519" s="540"/>
      <c r="H519" s="564" t="s">
        <v>4543</v>
      </c>
      <c r="I519" s="1521"/>
      <c r="J519" s="543" t="s">
        <v>5849</v>
      </c>
      <c r="K519" s="1355" t="s">
        <v>1071</v>
      </c>
      <c r="L519" s="1356" t="s">
        <v>4361</v>
      </c>
      <c r="M519" s="543" t="str">
        <f>VLOOKUP(L519,CódigosRetorno!$A$2:$B$1784,2,FALSE)</f>
        <v>El dato ingresado como valor del concepto de la linea no cumple con el formato establecido.</v>
      </c>
      <c r="N519" s="542" t="s">
        <v>169</v>
      </c>
    </row>
    <row r="520" spans="1:14" ht="36" x14ac:dyDescent="0.35">
      <c r="A520" s="288"/>
      <c r="B520" s="1495"/>
      <c r="C520" s="1543"/>
      <c r="D520" s="1520"/>
      <c r="E520" s="1611"/>
      <c r="F520" s="235" t="s">
        <v>12</v>
      </c>
      <c r="G520" s="540"/>
      <c r="H520" s="564" t="s">
        <v>4561</v>
      </c>
      <c r="I520" s="1521"/>
      <c r="J520" s="543" t="s">
        <v>5850</v>
      </c>
      <c r="K520" s="1355" t="s">
        <v>1071</v>
      </c>
      <c r="L520" s="1356" t="s">
        <v>4361</v>
      </c>
      <c r="M520" s="543" t="str">
        <f>VLOOKUP(L520,CódigosRetorno!$A$2:$B$1784,2,FALSE)</f>
        <v>El dato ingresado como valor del concepto de la linea no cumple con el formato establecido.</v>
      </c>
      <c r="N520" s="542" t="s">
        <v>169</v>
      </c>
    </row>
    <row r="521" spans="1:14" ht="36" x14ac:dyDescent="0.35">
      <c r="A521" s="288"/>
      <c r="B521" s="1495"/>
      <c r="C521" s="1543"/>
      <c r="D521" s="1520"/>
      <c r="E521" s="1611"/>
      <c r="F521" s="235" t="s">
        <v>46</v>
      </c>
      <c r="G521" s="540" t="s">
        <v>5581</v>
      </c>
      <c r="H521" s="564" t="s">
        <v>4562</v>
      </c>
      <c r="I521" s="1521"/>
      <c r="J521" s="543" t="s">
        <v>5851</v>
      </c>
      <c r="K521" s="1355" t="s">
        <v>1071</v>
      </c>
      <c r="L521" s="1356" t="s">
        <v>4361</v>
      </c>
      <c r="M521" s="543" t="str">
        <f>VLOOKUP(L521,CódigosRetorno!$A$2:$B$1784,2,FALSE)</f>
        <v>El dato ingresado como valor del concepto de la linea no cumple con el formato establecido.</v>
      </c>
      <c r="N521" s="542" t="s">
        <v>4614</v>
      </c>
    </row>
    <row r="522" spans="1:14" ht="36" x14ac:dyDescent="0.35">
      <c r="A522" s="288"/>
      <c r="B522" s="1495"/>
      <c r="C522" s="1543"/>
      <c r="D522" s="1520"/>
      <c r="E522" s="1611"/>
      <c r="F522" s="235" t="s">
        <v>3884</v>
      </c>
      <c r="G522" s="540"/>
      <c r="H522" s="564" t="s">
        <v>4563</v>
      </c>
      <c r="I522" s="1521"/>
      <c r="J522" s="543" t="s">
        <v>5852</v>
      </c>
      <c r="K522" s="1355" t="s">
        <v>1071</v>
      </c>
      <c r="L522" s="1356" t="s">
        <v>4361</v>
      </c>
      <c r="M522" s="543" t="str">
        <f>VLOOKUP(L522,CódigosRetorno!$A$2:$B$1784,2,FALSE)</f>
        <v>El dato ingresado como valor del concepto de la linea no cumple con el formato establecido.</v>
      </c>
      <c r="N522" s="542" t="s">
        <v>169</v>
      </c>
    </row>
    <row r="523" spans="1:14" ht="36" x14ac:dyDescent="0.35">
      <c r="A523" s="288"/>
      <c r="B523" s="1495"/>
      <c r="C523" s="1543"/>
      <c r="D523" s="1520"/>
      <c r="E523" s="1611"/>
      <c r="F523" s="235" t="s">
        <v>47</v>
      </c>
      <c r="G523" s="540" t="s">
        <v>5582</v>
      </c>
      <c r="H523" s="564" t="s">
        <v>4564</v>
      </c>
      <c r="I523" s="1521"/>
      <c r="J523" s="543" t="s">
        <v>5853</v>
      </c>
      <c r="K523" s="1355" t="s">
        <v>1071</v>
      </c>
      <c r="L523" s="1356" t="s">
        <v>4361</v>
      </c>
      <c r="M523" s="543" t="str">
        <f>VLOOKUP(L523,CódigosRetorno!$A$2:$B$1784,2,FALSE)</f>
        <v>El dato ingresado como valor del concepto de la linea no cumple con el formato establecido.</v>
      </c>
      <c r="N523" s="542" t="s">
        <v>4602</v>
      </c>
    </row>
    <row r="524" spans="1:14" ht="36" x14ac:dyDescent="0.35">
      <c r="A524" s="288"/>
      <c r="B524" s="1495"/>
      <c r="C524" s="1543"/>
      <c r="D524" s="1520"/>
      <c r="E524" s="1611"/>
      <c r="F524" s="235" t="s">
        <v>3884</v>
      </c>
      <c r="G524" s="540"/>
      <c r="H524" s="564" t="s">
        <v>4565</v>
      </c>
      <c r="I524" s="1521"/>
      <c r="J524" s="543" t="s">
        <v>5854</v>
      </c>
      <c r="K524" s="1355" t="s">
        <v>1071</v>
      </c>
      <c r="L524" s="1356" t="s">
        <v>4361</v>
      </c>
      <c r="M524" s="543" t="str">
        <f>VLOOKUP(L524,CódigosRetorno!$A$2:$B$1784,2,FALSE)</f>
        <v>El dato ingresado como valor del concepto de la linea no cumple con el formato establecido.</v>
      </c>
      <c r="N524" s="542" t="s">
        <v>169</v>
      </c>
    </row>
    <row r="525" spans="1:14" ht="36" x14ac:dyDescent="0.35">
      <c r="A525" s="288"/>
      <c r="B525" s="1495"/>
      <c r="C525" s="1543"/>
      <c r="D525" s="1520"/>
      <c r="E525" s="1611"/>
      <c r="F525" s="235" t="s">
        <v>47</v>
      </c>
      <c r="G525" s="540" t="s">
        <v>5582</v>
      </c>
      <c r="H525" s="564" t="s">
        <v>4566</v>
      </c>
      <c r="I525" s="1521"/>
      <c r="J525" s="543" t="s">
        <v>5855</v>
      </c>
      <c r="K525" s="1355" t="s">
        <v>1071</v>
      </c>
      <c r="L525" s="1356" t="s">
        <v>4361</v>
      </c>
      <c r="M525" s="543" t="str">
        <f>VLOOKUP(L525,CódigosRetorno!$A$2:$B$1784,2,FALSE)</f>
        <v>El dato ingresado como valor del concepto de la linea no cumple con el formato establecido.</v>
      </c>
      <c r="N525" s="542" t="s">
        <v>4602</v>
      </c>
    </row>
    <row r="526" spans="1:14" ht="36" x14ac:dyDescent="0.35">
      <c r="A526" s="288"/>
      <c r="B526" s="1495"/>
      <c r="C526" s="1543"/>
      <c r="D526" s="1520"/>
      <c r="E526" s="1611"/>
      <c r="F526" s="236" t="s">
        <v>3884</v>
      </c>
      <c r="G526" s="539"/>
      <c r="H526" s="565" t="s">
        <v>4567</v>
      </c>
      <c r="I526" s="1522"/>
      <c r="J526" s="543" t="s">
        <v>5856</v>
      </c>
      <c r="K526" s="1355" t="s">
        <v>1071</v>
      </c>
      <c r="L526" s="1356" t="s">
        <v>4361</v>
      </c>
      <c r="M526" s="543" t="str">
        <f>VLOOKUP(L526,CódigosRetorno!$A$2:$B$1784,2,FALSE)</f>
        <v>El dato ingresado como valor del concepto de la linea no cumple con el formato establecido.</v>
      </c>
      <c r="N526" s="542" t="s">
        <v>169</v>
      </c>
    </row>
    <row r="527" spans="1:14" ht="24" x14ac:dyDescent="0.35">
      <c r="A527" s="288"/>
      <c r="B527" s="1495">
        <v>74</v>
      </c>
      <c r="C527" s="1543" t="s">
        <v>172</v>
      </c>
      <c r="D527" s="1520" t="s">
        <v>15</v>
      </c>
      <c r="E527" s="1520" t="s">
        <v>9</v>
      </c>
      <c r="F527" s="557" t="s">
        <v>5</v>
      </c>
      <c r="G527" s="536" t="s">
        <v>5594</v>
      </c>
      <c r="H527" s="549" t="s">
        <v>4041</v>
      </c>
      <c r="I527" s="558">
        <v>1</v>
      </c>
      <c r="J527" s="543" t="s">
        <v>4690</v>
      </c>
      <c r="K527" s="1355" t="s">
        <v>1071</v>
      </c>
      <c r="L527" s="1356" t="s">
        <v>3833</v>
      </c>
      <c r="M527" s="543" t="str">
        <f>VLOOKUP(L527,CódigosRetorno!$A$2:$B$1784,2,FALSE)</f>
        <v>No existe información en el nombre del concepto.</v>
      </c>
      <c r="N527" s="542" t="s">
        <v>169</v>
      </c>
    </row>
    <row r="528" spans="1:14" ht="24" x14ac:dyDescent="0.35">
      <c r="A528" s="288"/>
      <c r="B528" s="1495"/>
      <c r="C528" s="1543"/>
      <c r="D528" s="1520"/>
      <c r="E528" s="1520"/>
      <c r="F528" s="550" t="s">
        <v>43</v>
      </c>
      <c r="G528" s="545" t="s">
        <v>5594</v>
      </c>
      <c r="H528" s="990" t="s">
        <v>4042</v>
      </c>
      <c r="I528" s="558">
        <v>1</v>
      </c>
      <c r="J528" s="543" t="s">
        <v>2502</v>
      </c>
      <c r="K528" s="1362" t="s">
        <v>169</v>
      </c>
      <c r="L528" s="443" t="s">
        <v>169</v>
      </c>
      <c r="M528" s="543" t="str">
        <f>VLOOKUP(L528,CódigosRetorno!$A$2:$B$1784,2,FALSE)</f>
        <v>-</v>
      </c>
      <c r="N528" s="542" t="s">
        <v>4606</v>
      </c>
    </row>
    <row r="529" spans="1:14" ht="24" x14ac:dyDescent="0.35">
      <c r="A529" s="288"/>
      <c r="B529" s="1495"/>
      <c r="C529" s="1543"/>
      <c r="D529" s="1520"/>
      <c r="E529" s="1520"/>
      <c r="F529" s="1520"/>
      <c r="G529" s="542" t="s">
        <v>3962</v>
      </c>
      <c r="H529" s="543" t="s">
        <v>3867</v>
      </c>
      <c r="I529" s="542" t="s">
        <v>3865</v>
      </c>
      <c r="J529" s="543" t="s">
        <v>6247</v>
      </c>
      <c r="K529" s="1355" t="s">
        <v>1071</v>
      </c>
      <c r="L529" s="1356" t="s">
        <v>4190</v>
      </c>
      <c r="M529" s="543" t="str">
        <f>VLOOKUP(L529,CódigosRetorno!$A$2:$B$1784,2,FALSE)</f>
        <v>El dato ingresado como atributo @listName es incorrecto.</v>
      </c>
      <c r="N529" s="558" t="s">
        <v>169</v>
      </c>
    </row>
    <row r="530" spans="1:14" ht="24" x14ac:dyDescent="0.35">
      <c r="A530" s="288"/>
      <c r="B530" s="1495"/>
      <c r="C530" s="1543"/>
      <c r="D530" s="1520"/>
      <c r="E530" s="1520"/>
      <c r="F530" s="1520"/>
      <c r="G530" s="542" t="s">
        <v>3863</v>
      </c>
      <c r="H530" s="543" t="s">
        <v>3864</v>
      </c>
      <c r="I530" s="542" t="s">
        <v>3865</v>
      </c>
      <c r="J530" s="543" t="s">
        <v>4201</v>
      </c>
      <c r="K530" s="1356" t="s">
        <v>1071</v>
      </c>
      <c r="L530" s="1358" t="s">
        <v>4189</v>
      </c>
      <c r="M530" s="543" t="str">
        <f>VLOOKUP(L530,CódigosRetorno!$A$2:$B$1784,2,FALSE)</f>
        <v>El dato ingresado como atributo @listAgencyName es incorrecto.</v>
      </c>
      <c r="N530" s="558" t="s">
        <v>169</v>
      </c>
    </row>
    <row r="531" spans="1:14" ht="36" x14ac:dyDescent="0.35">
      <c r="A531" s="288"/>
      <c r="B531" s="1495"/>
      <c r="C531" s="1543"/>
      <c r="D531" s="1520"/>
      <c r="E531" s="1520"/>
      <c r="F531" s="1520"/>
      <c r="G531" s="558" t="s">
        <v>3963</v>
      </c>
      <c r="H531" s="561" t="s">
        <v>3869</v>
      </c>
      <c r="I531" s="542" t="s">
        <v>3865</v>
      </c>
      <c r="J531" s="543" t="s">
        <v>6248</v>
      </c>
      <c r="K531" s="1356" t="s">
        <v>1071</v>
      </c>
      <c r="L531" s="1358" t="s">
        <v>4191</v>
      </c>
      <c r="M531" s="543" t="str">
        <f>VLOOKUP(L531,CódigosRetorno!$A$2:$B$1784,2,FALSE)</f>
        <v>El dato ingresado como atributo @listURI es incorrecto.</v>
      </c>
      <c r="N531" s="558" t="s">
        <v>169</v>
      </c>
    </row>
    <row r="532" spans="1:14" ht="36" x14ac:dyDescent="0.35">
      <c r="A532" s="288"/>
      <c r="B532" s="1495"/>
      <c r="C532" s="1543"/>
      <c r="D532" s="1520"/>
      <c r="E532" s="1520"/>
      <c r="F532" s="545" t="s">
        <v>141</v>
      </c>
      <c r="G532" s="545" t="s">
        <v>24</v>
      </c>
      <c r="H532" s="543" t="s">
        <v>4043</v>
      </c>
      <c r="I532" s="558">
        <v>1</v>
      </c>
      <c r="J532" s="543" t="s">
        <v>5857</v>
      </c>
      <c r="K532" s="545" t="s">
        <v>177</v>
      </c>
      <c r="L532" s="550" t="s">
        <v>3766</v>
      </c>
      <c r="M532" s="543" t="str">
        <f>VLOOKUP(L532,CódigosRetorno!$A$2:$B$1784,2,FALSE)</f>
        <v>El XML no contiene tag de la fecha del concepto por linea.</v>
      </c>
      <c r="N532" s="558" t="s">
        <v>169</v>
      </c>
    </row>
    <row r="533" spans="1:14" ht="24" x14ac:dyDescent="0.35">
      <c r="A533" s="288"/>
      <c r="B533" s="1495">
        <f>B527+1</f>
        <v>75</v>
      </c>
      <c r="C533" s="1543" t="s">
        <v>173</v>
      </c>
      <c r="D533" s="1520" t="s">
        <v>15</v>
      </c>
      <c r="E533" s="1520" t="s">
        <v>9</v>
      </c>
      <c r="F533" s="542" t="s">
        <v>5</v>
      </c>
      <c r="G533" s="545" t="s">
        <v>5594</v>
      </c>
      <c r="H533" s="543" t="s">
        <v>4041</v>
      </c>
      <c r="I533" s="558">
        <v>1</v>
      </c>
      <c r="J533" s="543" t="s">
        <v>4690</v>
      </c>
      <c r="K533" s="1355" t="s">
        <v>1071</v>
      </c>
      <c r="L533" s="1356" t="s">
        <v>3833</v>
      </c>
      <c r="M533" s="543" t="str">
        <f>VLOOKUP(L533,CódigosRetorno!$A$2:$B$1784,2,FALSE)</f>
        <v>No existe información en el nombre del concepto.</v>
      </c>
      <c r="N533" s="542" t="s">
        <v>169</v>
      </c>
    </row>
    <row r="534" spans="1:14" ht="24" x14ac:dyDescent="0.35">
      <c r="A534" s="288"/>
      <c r="B534" s="1495"/>
      <c r="C534" s="1543"/>
      <c r="D534" s="1520"/>
      <c r="E534" s="1520"/>
      <c r="F534" s="550" t="s">
        <v>43</v>
      </c>
      <c r="G534" s="545" t="s">
        <v>5594</v>
      </c>
      <c r="H534" s="544" t="s">
        <v>4042</v>
      </c>
      <c r="I534" s="558">
        <v>1</v>
      </c>
      <c r="J534" s="783" t="s">
        <v>2502</v>
      </c>
      <c r="K534" s="1362" t="s">
        <v>169</v>
      </c>
      <c r="L534" s="443" t="s">
        <v>169</v>
      </c>
      <c r="M534" s="543" t="str">
        <f>VLOOKUP(L534,CódigosRetorno!$A$2:$B$1784,2,FALSE)</f>
        <v>-</v>
      </c>
      <c r="N534" s="542" t="s">
        <v>4606</v>
      </c>
    </row>
    <row r="535" spans="1:14" ht="24" x14ac:dyDescent="0.35">
      <c r="A535" s="288"/>
      <c r="B535" s="1495"/>
      <c r="C535" s="1543"/>
      <c r="D535" s="1520"/>
      <c r="E535" s="1520"/>
      <c r="F535" s="1572"/>
      <c r="G535" s="542" t="s">
        <v>3962</v>
      </c>
      <c r="H535" s="543" t="s">
        <v>3867</v>
      </c>
      <c r="I535" s="542" t="s">
        <v>3865</v>
      </c>
      <c r="J535" s="543" t="s">
        <v>6247</v>
      </c>
      <c r="K535" s="545" t="s">
        <v>1071</v>
      </c>
      <c r="L535" s="550" t="s">
        <v>4190</v>
      </c>
      <c r="M535" s="543" t="str">
        <f>VLOOKUP(L535,CódigosRetorno!$A$2:$B$1784,2,FALSE)</f>
        <v>El dato ingresado como atributo @listName es incorrecto.</v>
      </c>
      <c r="N535" s="558" t="s">
        <v>169</v>
      </c>
    </row>
    <row r="536" spans="1:14" ht="24" x14ac:dyDescent="0.35">
      <c r="A536" s="288"/>
      <c r="B536" s="1495"/>
      <c r="C536" s="1543"/>
      <c r="D536" s="1520"/>
      <c r="E536" s="1520"/>
      <c r="F536" s="1572"/>
      <c r="G536" s="542" t="s">
        <v>3863</v>
      </c>
      <c r="H536" s="543" t="s">
        <v>3864</v>
      </c>
      <c r="I536" s="542" t="s">
        <v>3865</v>
      </c>
      <c r="J536" s="543" t="s">
        <v>4201</v>
      </c>
      <c r="K536" s="1356" t="s">
        <v>1071</v>
      </c>
      <c r="L536" s="1358" t="s">
        <v>4189</v>
      </c>
      <c r="M536" s="543" t="str">
        <f>VLOOKUP(L536,CódigosRetorno!$A$2:$B$1784,2,FALSE)</f>
        <v>El dato ingresado como atributo @listAgencyName es incorrecto.</v>
      </c>
      <c r="N536" s="558" t="s">
        <v>169</v>
      </c>
    </row>
    <row r="537" spans="1:14" ht="36" x14ac:dyDescent="0.35">
      <c r="A537" s="288"/>
      <c r="B537" s="1495"/>
      <c r="C537" s="1543"/>
      <c r="D537" s="1520"/>
      <c r="E537" s="1520"/>
      <c r="F537" s="1572"/>
      <c r="G537" s="558" t="s">
        <v>3963</v>
      </c>
      <c r="H537" s="561" t="s">
        <v>3869</v>
      </c>
      <c r="I537" s="542" t="s">
        <v>3865</v>
      </c>
      <c r="J537" s="543" t="s">
        <v>6248</v>
      </c>
      <c r="K537" s="1356" t="s">
        <v>1071</v>
      </c>
      <c r="L537" s="1358" t="s">
        <v>4191</v>
      </c>
      <c r="M537" s="543" t="str">
        <f>VLOOKUP(L537,CódigosRetorno!$A$2:$B$1784,2,FALSE)</f>
        <v>El dato ingresado como atributo @listURI es incorrecto.</v>
      </c>
      <c r="N537" s="558" t="s">
        <v>169</v>
      </c>
    </row>
    <row r="538" spans="1:14" ht="36" x14ac:dyDescent="0.35">
      <c r="A538" s="288"/>
      <c r="B538" s="1495"/>
      <c r="C538" s="1543"/>
      <c r="D538" s="1520"/>
      <c r="E538" s="1520"/>
      <c r="F538" s="550" t="s">
        <v>166</v>
      </c>
      <c r="G538" s="550" t="s">
        <v>2759</v>
      </c>
      <c r="H538" s="543" t="s">
        <v>4551</v>
      </c>
      <c r="I538" s="558">
        <v>1</v>
      </c>
      <c r="J538" s="543" t="s">
        <v>5858</v>
      </c>
      <c r="K538" s="1355" t="s">
        <v>177</v>
      </c>
      <c r="L538" s="1356" t="s">
        <v>4419</v>
      </c>
      <c r="M538" s="543" t="str">
        <f>VLOOKUP(L538,CódigosRetorno!$A$2:$B$1784,2,FALSE)</f>
        <v>El XML no contiene tag de la Hora del concepto por linea.</v>
      </c>
      <c r="N538" s="558" t="s">
        <v>169</v>
      </c>
    </row>
    <row r="539" spans="1:14" x14ac:dyDescent="0.35">
      <c r="A539" s="288"/>
      <c r="B539" s="180" t="s">
        <v>5911</v>
      </c>
      <c r="C539" s="181"/>
      <c r="D539" s="177"/>
      <c r="E539" s="177"/>
      <c r="F539" s="177"/>
      <c r="G539" s="177"/>
      <c r="H539" s="172"/>
      <c r="I539" s="179"/>
      <c r="J539" s="172"/>
      <c r="K539" s="178" t="s">
        <v>169</v>
      </c>
      <c r="L539" s="183" t="s">
        <v>169</v>
      </c>
      <c r="M539" s="543" t="str">
        <f>VLOOKUP(L539,CódigosRetorno!$A$2:$B$1784,2,FALSE)</f>
        <v>-</v>
      </c>
      <c r="N539" s="207" t="s">
        <v>169</v>
      </c>
    </row>
    <row r="540" spans="1:14" ht="24" x14ac:dyDescent="0.35">
      <c r="A540" s="288"/>
      <c r="B540" s="1495" t="s">
        <v>6386</v>
      </c>
      <c r="C540" s="1543" t="s">
        <v>4087</v>
      </c>
      <c r="D540" s="1520" t="s">
        <v>15</v>
      </c>
      <c r="E540" s="1520" t="s">
        <v>9</v>
      </c>
      <c r="F540" s="550" t="s">
        <v>5</v>
      </c>
      <c r="G540" s="542" t="s">
        <v>5594</v>
      </c>
      <c r="H540" s="543" t="s">
        <v>4041</v>
      </c>
      <c r="I540" s="542"/>
      <c r="J540" s="543" t="s">
        <v>4690</v>
      </c>
      <c r="K540" s="545" t="s">
        <v>1071</v>
      </c>
      <c r="L540" s="550" t="s">
        <v>3833</v>
      </c>
      <c r="M540" s="543" t="str">
        <f>VLOOKUP(L540,CódigosRetorno!$A$2:$B$1784,2,FALSE)</f>
        <v>No existe información en el nombre del concepto.</v>
      </c>
      <c r="N540" s="542" t="s">
        <v>169</v>
      </c>
    </row>
    <row r="541" spans="1:14" ht="36" x14ac:dyDescent="0.35">
      <c r="A541" s="288"/>
      <c r="B541" s="1495"/>
      <c r="C541" s="1543"/>
      <c r="D541" s="1520"/>
      <c r="E541" s="1520"/>
      <c r="F541" s="1572" t="s">
        <v>43</v>
      </c>
      <c r="G541" s="1520" t="s">
        <v>5594</v>
      </c>
      <c r="H541" s="1543" t="s">
        <v>4042</v>
      </c>
      <c r="I541" s="1495"/>
      <c r="J541" s="783" t="s">
        <v>4634</v>
      </c>
      <c r="K541" s="1356" t="s">
        <v>177</v>
      </c>
      <c r="L541" s="786" t="s">
        <v>4415</v>
      </c>
      <c r="M541" s="783" t="str">
        <f>VLOOKUP(L541,CódigosRetorno!$A$2:$B$1784,2,FALSE)</f>
        <v>El XML no contiene el tag de Carta Porte Aéreo:  Lugar de origen - Código de ubigeo</v>
      </c>
      <c r="N541" s="782" t="s">
        <v>169</v>
      </c>
    </row>
    <row r="542" spans="1:14" ht="36" x14ac:dyDescent="0.35">
      <c r="A542" s="288"/>
      <c r="B542" s="1495"/>
      <c r="C542" s="1543"/>
      <c r="D542" s="1520"/>
      <c r="E542" s="1520"/>
      <c r="F542" s="1572"/>
      <c r="G542" s="1520"/>
      <c r="H542" s="1543"/>
      <c r="I542" s="1495"/>
      <c r="J542" s="543" t="s">
        <v>4635</v>
      </c>
      <c r="K542" s="1356" t="s">
        <v>177</v>
      </c>
      <c r="L542" s="550" t="s">
        <v>4416</v>
      </c>
      <c r="M542" s="543" t="str">
        <f>VLOOKUP(L542,CódigosRetorno!$A$2:$B$1784,2,FALSE)</f>
        <v>El XML no contiene el tag de Carta Porte Aéreo:  Lugar de origen - Dirección detallada</v>
      </c>
      <c r="N542" s="558" t="s">
        <v>169</v>
      </c>
    </row>
    <row r="543" spans="1:14" ht="36" x14ac:dyDescent="0.35">
      <c r="A543" s="288"/>
      <c r="B543" s="1495"/>
      <c r="C543" s="1543"/>
      <c r="D543" s="1520"/>
      <c r="E543" s="1520"/>
      <c r="F543" s="1572"/>
      <c r="G543" s="1520"/>
      <c r="H543" s="1543"/>
      <c r="I543" s="1495"/>
      <c r="J543" s="543" t="s">
        <v>4636</v>
      </c>
      <c r="K543" s="1356" t="s">
        <v>177</v>
      </c>
      <c r="L543" s="550" t="s">
        <v>4417</v>
      </c>
      <c r="M543" s="543" t="str">
        <f>VLOOKUP(L543,CódigosRetorno!$A$2:$B$1784,2,FALSE)</f>
        <v>El XML no contiene el tag de Carta Porte Aéreo:  Lugar de destino - Código de ubigeo</v>
      </c>
      <c r="N543" s="542" t="s">
        <v>169</v>
      </c>
    </row>
    <row r="544" spans="1:14" ht="36" x14ac:dyDescent="0.35">
      <c r="A544" s="288"/>
      <c r="B544" s="1495"/>
      <c r="C544" s="1543"/>
      <c r="D544" s="1520"/>
      <c r="E544" s="1520"/>
      <c r="F544" s="1572"/>
      <c r="G544" s="1520"/>
      <c r="H544" s="1543"/>
      <c r="I544" s="1495"/>
      <c r="J544" s="543" t="s">
        <v>4637</v>
      </c>
      <c r="K544" s="545" t="s">
        <v>177</v>
      </c>
      <c r="L544" s="550" t="s">
        <v>4418</v>
      </c>
      <c r="M544" s="543" t="str">
        <f>VLOOKUP(L544,CódigosRetorno!$A$2:$B$1784,2,FALSE)</f>
        <v>El XML no contiene el tag de Carta Porte Aéreo:  Lugar de destino - Dirección detallada</v>
      </c>
      <c r="N544" s="558" t="s">
        <v>169</v>
      </c>
    </row>
    <row r="545" spans="1:14" ht="24" x14ac:dyDescent="0.35">
      <c r="A545" s="288"/>
      <c r="B545" s="1495"/>
      <c r="C545" s="1543"/>
      <c r="D545" s="1520"/>
      <c r="E545" s="1520"/>
      <c r="F545" s="1572"/>
      <c r="G545" s="542" t="s">
        <v>3962</v>
      </c>
      <c r="H545" s="543" t="s">
        <v>3867</v>
      </c>
      <c r="I545" s="542" t="s">
        <v>3865</v>
      </c>
      <c r="J545" s="543" t="s">
        <v>6247</v>
      </c>
      <c r="K545" s="545" t="s">
        <v>1071</v>
      </c>
      <c r="L545" s="550" t="s">
        <v>4190</v>
      </c>
      <c r="M545" s="543" t="str">
        <f>VLOOKUP(L545,CódigosRetorno!$A$2:$B$1784,2,FALSE)</f>
        <v>El dato ingresado como atributo @listName es incorrecto.</v>
      </c>
      <c r="N545" s="558" t="s">
        <v>169</v>
      </c>
    </row>
    <row r="546" spans="1:14" ht="24" x14ac:dyDescent="0.35">
      <c r="A546" s="288"/>
      <c r="B546" s="1495"/>
      <c r="C546" s="1543"/>
      <c r="D546" s="1520"/>
      <c r="E546" s="1520"/>
      <c r="F546" s="1572"/>
      <c r="G546" s="542" t="s">
        <v>3863</v>
      </c>
      <c r="H546" s="543" t="s">
        <v>3864</v>
      </c>
      <c r="I546" s="542" t="s">
        <v>3865</v>
      </c>
      <c r="J546" s="543" t="s">
        <v>4201</v>
      </c>
      <c r="K546" s="1356" t="s">
        <v>1071</v>
      </c>
      <c r="L546" s="1358" t="s">
        <v>4189</v>
      </c>
      <c r="M546" s="543" t="str">
        <f>VLOOKUP(L546,CódigosRetorno!$A$2:$B$1784,2,FALSE)</f>
        <v>El dato ingresado como atributo @listAgencyName es incorrecto.</v>
      </c>
      <c r="N546" s="558" t="s">
        <v>169</v>
      </c>
    </row>
    <row r="547" spans="1:14" ht="36" x14ac:dyDescent="0.35">
      <c r="A547" s="288"/>
      <c r="B547" s="1495"/>
      <c r="C547" s="1543"/>
      <c r="D547" s="1520"/>
      <c r="E547" s="1520"/>
      <c r="F547" s="1572"/>
      <c r="G547" s="558" t="s">
        <v>3963</v>
      </c>
      <c r="H547" s="561" t="s">
        <v>3869</v>
      </c>
      <c r="I547" s="542" t="s">
        <v>3865</v>
      </c>
      <c r="J547" s="543" t="s">
        <v>6248</v>
      </c>
      <c r="K547" s="1356" t="s">
        <v>1071</v>
      </c>
      <c r="L547" s="1358" t="s">
        <v>4191</v>
      </c>
      <c r="M547" s="543" t="str">
        <f>VLOOKUP(L547,CódigosRetorno!$A$2:$B$1784,2,FALSE)</f>
        <v>El dato ingresado como atributo @listURI es incorrecto.</v>
      </c>
      <c r="N547" s="558" t="s">
        <v>169</v>
      </c>
    </row>
    <row r="548" spans="1:14" ht="24" x14ac:dyDescent="0.35">
      <c r="A548" s="288"/>
      <c r="B548" s="1495"/>
      <c r="C548" s="1543"/>
      <c r="D548" s="1520"/>
      <c r="E548" s="1520"/>
      <c r="F548" s="1572" t="s">
        <v>4557</v>
      </c>
      <c r="G548" s="1572" t="s">
        <v>5613</v>
      </c>
      <c r="H548" s="1543" t="s">
        <v>4088</v>
      </c>
      <c r="I548" s="1495">
        <v>1</v>
      </c>
      <c r="J548" s="543" t="s">
        <v>5899</v>
      </c>
      <c r="K548" s="545" t="s">
        <v>177</v>
      </c>
      <c r="L548" s="550" t="s">
        <v>3765</v>
      </c>
      <c r="M548" s="543" t="str">
        <f>VLOOKUP(L548,CódigosRetorno!$A$2:$B$1784,2,FALSE)</f>
        <v>El XML no contiene tag o no existe información del valor del concepto por linea.</v>
      </c>
      <c r="N548" s="542" t="s">
        <v>169</v>
      </c>
    </row>
    <row r="549" spans="1:14" ht="24" x14ac:dyDescent="0.35">
      <c r="A549" s="288"/>
      <c r="B549" s="1495"/>
      <c r="C549" s="1543"/>
      <c r="D549" s="1520"/>
      <c r="E549" s="1520"/>
      <c r="F549" s="1572"/>
      <c r="G549" s="1572"/>
      <c r="H549" s="1543"/>
      <c r="I549" s="1495"/>
      <c r="J549" s="543" t="s">
        <v>5859</v>
      </c>
      <c r="K549" s="545" t="s">
        <v>1071</v>
      </c>
      <c r="L549" s="550" t="s">
        <v>4361</v>
      </c>
      <c r="M549" s="543" t="str">
        <f>VLOOKUP(L549,CódigosRetorno!$A$2:$B$1784,2,FALSE)</f>
        <v>El dato ingresado como valor del concepto de la linea no cumple con el formato establecido.</v>
      </c>
      <c r="N549" s="542" t="s">
        <v>4602</v>
      </c>
    </row>
    <row r="550" spans="1:14" ht="24" x14ac:dyDescent="0.35">
      <c r="A550" s="288"/>
      <c r="B550" s="1495"/>
      <c r="C550" s="1543"/>
      <c r="D550" s="1520"/>
      <c r="E550" s="1520"/>
      <c r="F550" s="1572"/>
      <c r="G550" s="1572"/>
      <c r="H550" s="1543"/>
      <c r="I550" s="1495"/>
      <c r="J550" s="543" t="s">
        <v>5860</v>
      </c>
      <c r="K550" s="545" t="s">
        <v>1071</v>
      </c>
      <c r="L550" s="550" t="s">
        <v>4361</v>
      </c>
      <c r="M550" s="543" t="str">
        <f>VLOOKUP(L550,CódigosRetorno!$A$2:$B$1784,2,FALSE)</f>
        <v>El dato ingresado como valor del concepto de la linea no cumple con el formato establecido.</v>
      </c>
      <c r="N550" s="542" t="s">
        <v>4602</v>
      </c>
    </row>
    <row r="551" spans="1:14" ht="60" x14ac:dyDescent="0.35">
      <c r="A551" s="288"/>
      <c r="B551" s="1495"/>
      <c r="C551" s="1543"/>
      <c r="D551" s="1520"/>
      <c r="E551" s="1520"/>
      <c r="F551" s="1572"/>
      <c r="G551" s="1572"/>
      <c r="H551" s="1543"/>
      <c r="I551" s="1495"/>
      <c r="J551" s="811" t="s">
        <v>6287</v>
      </c>
      <c r="K551" s="1357" t="s">
        <v>1071</v>
      </c>
      <c r="L551" s="1362" t="s">
        <v>4361</v>
      </c>
      <c r="M551" s="811" t="str">
        <f>VLOOKUP(L551,CódigosRetorno!$A$2:$B$1784,2,FALSE)</f>
        <v>El dato ingresado como valor del concepto de la linea no cumple con el formato establecido.</v>
      </c>
      <c r="N551" s="558" t="s">
        <v>169</v>
      </c>
    </row>
    <row r="552" spans="1:14" ht="60" x14ac:dyDescent="0.35">
      <c r="A552" s="288"/>
      <c r="B552" s="1495"/>
      <c r="C552" s="1543"/>
      <c r="D552" s="1520"/>
      <c r="E552" s="1520"/>
      <c r="F552" s="1572"/>
      <c r="G552" s="1572"/>
      <c r="H552" s="1543"/>
      <c r="I552" s="1495"/>
      <c r="J552" s="811" t="s">
        <v>6288</v>
      </c>
      <c r="K552" s="1357" t="s">
        <v>1071</v>
      </c>
      <c r="L552" s="1362" t="s">
        <v>4361</v>
      </c>
      <c r="M552" s="811" t="str">
        <f>VLOOKUP(L552,CódigosRetorno!$A$2:$B$1784,2,FALSE)</f>
        <v>El dato ingresado como valor del concepto de la linea no cumple con el formato establecido.</v>
      </c>
      <c r="N552" s="558" t="s">
        <v>169</v>
      </c>
    </row>
    <row r="553" spans="1:14" x14ac:dyDescent="0.35">
      <c r="A553" s="288"/>
      <c r="B553" s="180" t="s">
        <v>5912</v>
      </c>
      <c r="C553" s="181"/>
      <c r="D553" s="177"/>
      <c r="E553" s="177"/>
      <c r="F553" s="177"/>
      <c r="G553" s="177"/>
      <c r="H553" s="172"/>
      <c r="I553" s="179"/>
      <c r="J553" s="172"/>
      <c r="K553" s="178" t="s">
        <v>169</v>
      </c>
      <c r="L553" s="183" t="s">
        <v>169</v>
      </c>
      <c r="M553" s="172" t="str">
        <f>VLOOKUP(L553,CódigosRetorno!$A$2:$B$1784,2,FALSE)</f>
        <v>-</v>
      </c>
      <c r="N553" s="207" t="s">
        <v>169</v>
      </c>
    </row>
    <row r="554" spans="1:14" ht="24" x14ac:dyDescent="0.35">
      <c r="A554" s="288"/>
      <c r="B554" s="542">
        <v>78</v>
      </c>
      <c r="C554" s="543" t="s">
        <v>4089</v>
      </c>
      <c r="D554" s="545" t="s">
        <v>3</v>
      </c>
      <c r="E554" s="545" t="s">
        <v>9</v>
      </c>
      <c r="F554" s="542" t="s">
        <v>4002</v>
      </c>
      <c r="G554" s="545"/>
      <c r="H554" s="543" t="s">
        <v>4090</v>
      </c>
      <c r="I554" s="542">
        <v>1</v>
      </c>
      <c r="J554" s="543" t="s">
        <v>4638</v>
      </c>
      <c r="K554" s="1355" t="s">
        <v>177</v>
      </c>
      <c r="L554" s="1356" t="s">
        <v>4403</v>
      </c>
      <c r="M554" s="543" t="str">
        <f>VLOOKUP(L554,CódigosRetorno!$A$2:$B$1784,2,FALSE)</f>
        <v>El XML no contiene el tag de BVME transporte ferroviario: Agente de Viajes: Numero de Ruc</v>
      </c>
      <c r="N554" s="558" t="s">
        <v>169</v>
      </c>
    </row>
    <row r="555" spans="1:14" ht="24" x14ac:dyDescent="0.35">
      <c r="A555" s="288"/>
      <c r="B555" s="1495">
        <f>B554+1</f>
        <v>79</v>
      </c>
      <c r="C555" s="1543" t="s">
        <v>4091</v>
      </c>
      <c r="D555" s="1520" t="s">
        <v>3</v>
      </c>
      <c r="E555" s="1520" t="s">
        <v>9</v>
      </c>
      <c r="F555" s="1495" t="s">
        <v>46</v>
      </c>
      <c r="G555" s="1520" t="s">
        <v>5581</v>
      </c>
      <c r="H555" s="1489" t="s">
        <v>4092</v>
      </c>
      <c r="I555" s="1495">
        <v>1</v>
      </c>
      <c r="J555" s="543" t="s">
        <v>6265</v>
      </c>
      <c r="K555" s="545" t="s">
        <v>177</v>
      </c>
      <c r="L555" s="550" t="s">
        <v>4404</v>
      </c>
      <c r="M555" s="543" t="str">
        <f>VLOOKUP(L555,CódigosRetorno!$A$2:$B$1784,2,FALSE)</f>
        <v>El XML no contiene el tag de BVME transporte ferroviario: Agente de Viajes: Tipo de documento</v>
      </c>
      <c r="N555" s="542" t="s">
        <v>4614</v>
      </c>
    </row>
    <row r="556" spans="1:14" ht="24" x14ac:dyDescent="0.35">
      <c r="A556" s="288"/>
      <c r="B556" s="1495"/>
      <c r="C556" s="1543"/>
      <c r="D556" s="1520"/>
      <c r="E556" s="1520"/>
      <c r="F556" s="1495"/>
      <c r="G556" s="1520"/>
      <c r="H556" s="1489"/>
      <c r="I556" s="1495"/>
      <c r="J556" s="543" t="s">
        <v>4445</v>
      </c>
      <c r="K556" s="545" t="s">
        <v>177</v>
      </c>
      <c r="L556" s="550" t="s">
        <v>4405</v>
      </c>
      <c r="M556" s="543" t="str">
        <f>VLOOKUP(L556,CódigosRetorno!$A$2:$B$1784,2,FALSE)</f>
        <v>El dato ingresado como Agente de Viajes-Tipo de documento no corresponde al valor esperado.</v>
      </c>
      <c r="N556" s="558" t="s">
        <v>169</v>
      </c>
    </row>
    <row r="557" spans="1:14" ht="24" x14ac:dyDescent="0.35">
      <c r="A557" s="288"/>
      <c r="B557" s="1495"/>
      <c r="C557" s="1543"/>
      <c r="D557" s="1520"/>
      <c r="E557" s="1520"/>
      <c r="F557" s="1520"/>
      <c r="G557" s="558" t="s">
        <v>3878</v>
      </c>
      <c r="H557" s="92" t="s">
        <v>3879</v>
      </c>
      <c r="I557" s="542" t="s">
        <v>3865</v>
      </c>
      <c r="J557" s="543" t="s">
        <v>6125</v>
      </c>
      <c r="K557" s="1355" t="s">
        <v>1071</v>
      </c>
      <c r="L557" s="1356" t="s">
        <v>4194</v>
      </c>
      <c r="M557" s="543" t="str">
        <f>VLOOKUP(L557,CódigosRetorno!$A$2:$B$1784,2,FALSE)</f>
        <v>El dato ingresado como atributo @schemeName es incorrecto.</v>
      </c>
      <c r="N557" s="558" t="s">
        <v>169</v>
      </c>
    </row>
    <row r="558" spans="1:14" ht="24" x14ac:dyDescent="0.35">
      <c r="A558" s="288"/>
      <c r="B558" s="1495"/>
      <c r="C558" s="1543"/>
      <c r="D558" s="1520"/>
      <c r="E558" s="1520"/>
      <c r="F558" s="1520"/>
      <c r="G558" s="558" t="s">
        <v>3863</v>
      </c>
      <c r="H558" s="92" t="s">
        <v>3880</v>
      </c>
      <c r="I558" s="542" t="s">
        <v>3865</v>
      </c>
      <c r="J558" s="543" t="s">
        <v>4201</v>
      </c>
      <c r="K558" s="545" t="s">
        <v>1071</v>
      </c>
      <c r="L558" s="550" t="s">
        <v>4195</v>
      </c>
      <c r="M558" s="543" t="str">
        <f>VLOOKUP(L558,CódigosRetorno!$A$2:$B$1784,2,FALSE)</f>
        <v>El dato ingresado como atributo @schemeAgencyName es incorrecto.</v>
      </c>
      <c r="N558" s="558" t="s">
        <v>169</v>
      </c>
    </row>
    <row r="559" spans="1:14" ht="36" x14ac:dyDescent="0.35">
      <c r="A559" s="288"/>
      <c r="B559" s="1495"/>
      <c r="C559" s="1543"/>
      <c r="D559" s="1520"/>
      <c r="E559" s="1520"/>
      <c r="F559" s="1520"/>
      <c r="G559" s="558" t="s">
        <v>3881</v>
      </c>
      <c r="H559" s="92" t="s">
        <v>3882</v>
      </c>
      <c r="I559" s="542" t="s">
        <v>3865</v>
      </c>
      <c r="J559" s="543" t="s">
        <v>6126</v>
      </c>
      <c r="K559" s="550" t="s">
        <v>1071</v>
      </c>
      <c r="L559" s="555" t="s">
        <v>4196</v>
      </c>
      <c r="M559" s="543" t="str">
        <f>VLOOKUP(L559,CódigosRetorno!$A$2:$B$1784,2,FALSE)</f>
        <v>El dato ingresado como atributo @schemeURI es incorrecto.</v>
      </c>
      <c r="N559" s="558" t="s">
        <v>169</v>
      </c>
    </row>
    <row r="560" spans="1:14" ht="24" x14ac:dyDescent="0.35">
      <c r="A560" s="288"/>
      <c r="B560" s="1495" t="s">
        <v>6387</v>
      </c>
      <c r="C560" s="1543" t="s">
        <v>5841</v>
      </c>
      <c r="D560" s="1520" t="s">
        <v>15</v>
      </c>
      <c r="E560" s="1520" t="s">
        <v>9</v>
      </c>
      <c r="F560" s="550" t="s">
        <v>5</v>
      </c>
      <c r="G560" s="542"/>
      <c r="H560" s="543" t="s">
        <v>4041</v>
      </c>
      <c r="I560" s="542">
        <v>1</v>
      </c>
      <c r="J560" s="543" t="s">
        <v>4690</v>
      </c>
      <c r="K560" s="1355" t="s">
        <v>1071</v>
      </c>
      <c r="L560" s="1356" t="s">
        <v>3833</v>
      </c>
      <c r="M560" s="543" t="str">
        <f>VLOOKUP(L560,CódigosRetorno!$A$2:$B$1784,2,FALSE)</f>
        <v>No existe información en el nombre del concepto.</v>
      </c>
      <c r="N560" s="542" t="s">
        <v>169</v>
      </c>
    </row>
    <row r="561" spans="1:14" ht="36" x14ac:dyDescent="0.35">
      <c r="A561" s="288"/>
      <c r="B561" s="1495"/>
      <c r="C561" s="1543"/>
      <c r="D561" s="1520"/>
      <c r="E561" s="1520"/>
      <c r="F561" s="1572" t="s">
        <v>43</v>
      </c>
      <c r="G561" s="1520" t="s">
        <v>5594</v>
      </c>
      <c r="H561" s="1543" t="s">
        <v>4042</v>
      </c>
      <c r="I561" s="1495">
        <v>1</v>
      </c>
      <c r="J561" s="783" t="s">
        <v>4639</v>
      </c>
      <c r="K561" s="785" t="s">
        <v>177</v>
      </c>
      <c r="L561" s="786" t="s">
        <v>4406</v>
      </c>
      <c r="M561" s="783" t="str">
        <f>VLOOKUP(L561,CódigosRetorno!$A$2:$B$1784,2,FALSE)</f>
        <v>El XML no contiene el tag de BVME transporte ferroviario: Pasajero - Apellidos y Nombres</v>
      </c>
      <c r="N561" s="782" t="s">
        <v>169</v>
      </c>
    </row>
    <row r="562" spans="1:14" ht="36" x14ac:dyDescent="0.35">
      <c r="A562" s="288"/>
      <c r="B562" s="1495"/>
      <c r="C562" s="1543"/>
      <c r="D562" s="1520"/>
      <c r="E562" s="1520"/>
      <c r="F562" s="1572"/>
      <c r="G562" s="1520"/>
      <c r="H562" s="1543"/>
      <c r="I562" s="1495"/>
      <c r="J562" s="543" t="s">
        <v>4640</v>
      </c>
      <c r="K562" s="1355" t="s">
        <v>177</v>
      </c>
      <c r="L562" s="1356" t="s">
        <v>4407</v>
      </c>
      <c r="M562" s="543" t="str">
        <f>VLOOKUP(L562,CódigosRetorno!$A$2:$B$1784,2,FALSE)</f>
        <v>El XML no contiene el tag de BVME transporte ferroviario: Pasajero - Tipo de documento de identidad</v>
      </c>
      <c r="N562" s="542" t="s">
        <v>169</v>
      </c>
    </row>
    <row r="563" spans="1:14" ht="36" x14ac:dyDescent="0.35">
      <c r="A563" s="288"/>
      <c r="B563" s="1495"/>
      <c r="C563" s="1543"/>
      <c r="D563" s="1520"/>
      <c r="E563" s="1520"/>
      <c r="F563" s="1572"/>
      <c r="G563" s="1520"/>
      <c r="H563" s="1543"/>
      <c r="I563" s="1495"/>
      <c r="J563" s="543" t="s">
        <v>4641</v>
      </c>
      <c r="K563" s="545" t="s">
        <v>177</v>
      </c>
      <c r="L563" s="550" t="s">
        <v>4593</v>
      </c>
      <c r="M563" s="543" t="str">
        <f>VLOOKUP(L563,CódigosRetorno!$A$2:$B$1784,2,FALSE)</f>
        <v>El XML no contiene el tag de BVME transporte ferroviario: Pasajero - Número de documento de identidad</v>
      </c>
      <c r="N563" s="542" t="s">
        <v>169</v>
      </c>
    </row>
    <row r="564" spans="1:14" ht="36" x14ac:dyDescent="0.35">
      <c r="A564" s="288"/>
      <c r="B564" s="1495"/>
      <c r="C564" s="1543"/>
      <c r="D564" s="1520"/>
      <c r="E564" s="1520"/>
      <c r="F564" s="1572"/>
      <c r="G564" s="1520"/>
      <c r="H564" s="1543"/>
      <c r="I564" s="1495"/>
      <c r="J564" s="543" t="s">
        <v>4642</v>
      </c>
      <c r="K564" s="1355" t="s">
        <v>177</v>
      </c>
      <c r="L564" s="550" t="s">
        <v>4408</v>
      </c>
      <c r="M564" s="543" t="str">
        <f>VLOOKUP(L564,CódigosRetorno!$A$2:$B$1784,2,FALSE)</f>
        <v>El XML no contiene el tag de BVME transporte ferroviario: Servicio transporte: Ciudad o lugar de origen - Código de ubigeo</v>
      </c>
      <c r="N564" s="558" t="s">
        <v>169</v>
      </c>
    </row>
    <row r="565" spans="1:14" ht="36" x14ac:dyDescent="0.35">
      <c r="A565" s="288"/>
      <c r="B565" s="1495"/>
      <c r="C565" s="1543"/>
      <c r="D565" s="1520"/>
      <c r="E565" s="1520"/>
      <c r="F565" s="1572"/>
      <c r="G565" s="1520"/>
      <c r="H565" s="1543"/>
      <c r="I565" s="1495"/>
      <c r="J565" s="543" t="s">
        <v>4643</v>
      </c>
      <c r="K565" s="1355" t="s">
        <v>177</v>
      </c>
      <c r="L565" s="550" t="s">
        <v>4409</v>
      </c>
      <c r="M565" s="543" t="str">
        <f>VLOOKUP(L565,CódigosRetorno!$A$2:$B$1784,2,FALSE)</f>
        <v>El XML no contiene el tag de BVME transporte ferroviario: Servicio transporte: Ciudad o lugar de origen - Dirección detallada</v>
      </c>
      <c r="N565" s="558" t="s">
        <v>169</v>
      </c>
    </row>
    <row r="566" spans="1:14" ht="36" x14ac:dyDescent="0.35">
      <c r="A566" s="288"/>
      <c r="B566" s="1495"/>
      <c r="C566" s="1543"/>
      <c r="D566" s="1520"/>
      <c r="E566" s="1520"/>
      <c r="F566" s="1572"/>
      <c r="G566" s="1520"/>
      <c r="H566" s="1543"/>
      <c r="I566" s="1495"/>
      <c r="J566" s="543" t="s">
        <v>4644</v>
      </c>
      <c r="K566" s="1355" t="s">
        <v>177</v>
      </c>
      <c r="L566" s="550" t="s">
        <v>4410</v>
      </c>
      <c r="M566" s="543" t="str">
        <f>VLOOKUP(L566,CódigosRetorno!$A$2:$B$1784,2,FALSE)</f>
        <v>El XML no contiene el tag de BVME transporte ferroviario: Servicio transporte: Ciudad o lugar de destino - Código de ubigeo</v>
      </c>
      <c r="N566" s="558" t="s">
        <v>169</v>
      </c>
    </row>
    <row r="567" spans="1:14" ht="36" x14ac:dyDescent="0.35">
      <c r="A567" s="288"/>
      <c r="B567" s="1495"/>
      <c r="C567" s="1543"/>
      <c r="D567" s="1520"/>
      <c r="E567" s="1520"/>
      <c r="F567" s="1572"/>
      <c r="G567" s="1520"/>
      <c r="H567" s="1543"/>
      <c r="I567" s="1495"/>
      <c r="J567" s="543" t="s">
        <v>4645</v>
      </c>
      <c r="K567" s="545" t="s">
        <v>177</v>
      </c>
      <c r="L567" s="550" t="s">
        <v>4411</v>
      </c>
      <c r="M567" s="543" t="str">
        <f>VLOOKUP(L567,CódigosRetorno!$A$2:$B$1784,2,FALSE)</f>
        <v>El XML no contiene el tag de BVME transporte ferroviario: Servicio transporte: Ciudad o lugar de destino - Dirección detallada</v>
      </c>
      <c r="N567" s="558" t="s">
        <v>169</v>
      </c>
    </row>
    <row r="568" spans="1:14" ht="36" x14ac:dyDescent="0.35">
      <c r="A568" s="288"/>
      <c r="B568" s="1495"/>
      <c r="C568" s="1543"/>
      <c r="D568" s="1520"/>
      <c r="E568" s="1520"/>
      <c r="F568" s="1572"/>
      <c r="G568" s="1520"/>
      <c r="H568" s="1543"/>
      <c r="I568" s="1495"/>
      <c r="J568" s="543" t="s">
        <v>4646</v>
      </c>
      <c r="K568" s="545" t="s">
        <v>177</v>
      </c>
      <c r="L568" s="550" t="s">
        <v>4412</v>
      </c>
      <c r="M568" s="543" t="str">
        <f>VLOOKUP(L568,CódigosRetorno!$A$2:$B$1784,2,FALSE)</f>
        <v>El XML no contiene el tag de BVME transporte ferroviario: Servicio transporte:Número de asiento</v>
      </c>
      <c r="N568" s="558" t="s">
        <v>169</v>
      </c>
    </row>
    <row r="569" spans="1:14" ht="24" x14ac:dyDescent="0.35">
      <c r="A569" s="288"/>
      <c r="B569" s="1495"/>
      <c r="C569" s="1543"/>
      <c r="D569" s="1520"/>
      <c r="E569" s="1520"/>
      <c r="F569" s="1572"/>
      <c r="G569" s="542" t="s">
        <v>3962</v>
      </c>
      <c r="H569" s="543" t="s">
        <v>3867</v>
      </c>
      <c r="I569" s="542" t="s">
        <v>3865</v>
      </c>
      <c r="J569" s="543" t="s">
        <v>6247</v>
      </c>
      <c r="K569" s="1355" t="s">
        <v>1071</v>
      </c>
      <c r="L569" s="1356" t="s">
        <v>4190</v>
      </c>
      <c r="M569" s="543" t="str">
        <f>VLOOKUP(L569,CódigosRetorno!$A$2:$B$1784,2,FALSE)</f>
        <v>El dato ingresado como atributo @listName es incorrecto.</v>
      </c>
      <c r="N569" s="558" t="s">
        <v>169</v>
      </c>
    </row>
    <row r="570" spans="1:14" ht="24" x14ac:dyDescent="0.35">
      <c r="A570" s="288"/>
      <c r="B570" s="1495"/>
      <c r="C570" s="1543"/>
      <c r="D570" s="1520"/>
      <c r="E570" s="1520"/>
      <c r="F570" s="1572"/>
      <c r="G570" s="542" t="s">
        <v>3863</v>
      </c>
      <c r="H570" s="543" t="s">
        <v>3864</v>
      </c>
      <c r="I570" s="542" t="s">
        <v>3865</v>
      </c>
      <c r="J570" s="543" t="s">
        <v>4201</v>
      </c>
      <c r="K570" s="550" t="s">
        <v>1071</v>
      </c>
      <c r="L570" s="555" t="s">
        <v>4189</v>
      </c>
      <c r="M570" s="543" t="str">
        <f>VLOOKUP(L570,CódigosRetorno!$A$2:$B$1784,2,FALSE)</f>
        <v>El dato ingresado como atributo @listAgencyName es incorrecto.</v>
      </c>
      <c r="N570" s="558" t="s">
        <v>169</v>
      </c>
    </row>
    <row r="571" spans="1:14" ht="36" x14ac:dyDescent="0.35">
      <c r="A571" s="288"/>
      <c r="B571" s="1495"/>
      <c r="C571" s="1543"/>
      <c r="D571" s="1520"/>
      <c r="E571" s="1520"/>
      <c r="F571" s="1572"/>
      <c r="G571" s="558" t="s">
        <v>3963</v>
      </c>
      <c r="H571" s="561" t="s">
        <v>3869</v>
      </c>
      <c r="I571" s="542" t="s">
        <v>3865</v>
      </c>
      <c r="J571" s="543" t="s">
        <v>6248</v>
      </c>
      <c r="K571" s="1356" t="s">
        <v>1071</v>
      </c>
      <c r="L571" s="1358" t="s">
        <v>4191</v>
      </c>
      <c r="M571" s="543" t="str">
        <f>VLOOKUP(L571,CódigosRetorno!$A$2:$B$1784,2,FALSE)</f>
        <v>El dato ingresado como atributo @listURI es incorrecto.</v>
      </c>
      <c r="N571" s="558" t="s">
        <v>169</v>
      </c>
    </row>
    <row r="572" spans="1:14" ht="36" x14ac:dyDescent="0.35">
      <c r="A572" s="288"/>
      <c r="B572" s="1495"/>
      <c r="C572" s="1543"/>
      <c r="D572" s="1520"/>
      <c r="E572" s="1520"/>
      <c r="F572" s="1572" t="s">
        <v>4597</v>
      </c>
      <c r="G572" s="1572" t="s">
        <v>5614</v>
      </c>
      <c r="H572" s="1543" t="s">
        <v>4093</v>
      </c>
      <c r="I572" s="1495">
        <v>1</v>
      </c>
      <c r="J572" s="543" t="s">
        <v>5900</v>
      </c>
      <c r="K572" s="545" t="s">
        <v>177</v>
      </c>
      <c r="L572" s="550" t="s">
        <v>3765</v>
      </c>
      <c r="M572" s="543" t="str">
        <f>VLOOKUP(L572,CódigosRetorno!$A$2:$B$1784,2,FALSE)</f>
        <v>El XML no contiene tag o no existe información del valor del concepto por linea.</v>
      </c>
      <c r="N572" s="558" t="s">
        <v>169</v>
      </c>
    </row>
    <row r="573" spans="1:14" ht="60" x14ac:dyDescent="0.35">
      <c r="A573" s="288"/>
      <c r="B573" s="1495"/>
      <c r="C573" s="1543"/>
      <c r="D573" s="1520"/>
      <c r="E573" s="1520"/>
      <c r="F573" s="1572"/>
      <c r="G573" s="1572"/>
      <c r="H573" s="1543"/>
      <c r="I573" s="1495"/>
      <c r="J573" s="811" t="s">
        <v>6301</v>
      </c>
      <c r="K573" s="1357" t="s">
        <v>1071</v>
      </c>
      <c r="L573" s="1362" t="s">
        <v>4361</v>
      </c>
      <c r="M573" s="811" t="str">
        <f>VLOOKUP(L573,CódigosRetorno!$A$2:$B$1784,2,FALSE)</f>
        <v>El dato ingresado como valor del concepto de la linea no cumple con el formato establecido.</v>
      </c>
      <c r="N573" s="558" t="s">
        <v>169</v>
      </c>
    </row>
    <row r="574" spans="1:14" ht="24" x14ac:dyDescent="0.35">
      <c r="A574" s="288"/>
      <c r="B574" s="1495"/>
      <c r="C574" s="1543"/>
      <c r="D574" s="1520"/>
      <c r="E574" s="1520"/>
      <c r="F574" s="1572"/>
      <c r="G574" s="1572"/>
      <c r="H574" s="1543"/>
      <c r="I574" s="1495"/>
      <c r="J574" s="543" t="s">
        <v>5861</v>
      </c>
      <c r="K574" s="1355" t="s">
        <v>1071</v>
      </c>
      <c r="L574" s="1356" t="s">
        <v>4361</v>
      </c>
      <c r="M574" s="543" t="str">
        <f>VLOOKUP(L574,CódigosRetorno!$A$2:$B$1784,2,FALSE)</f>
        <v>El dato ingresado como valor del concepto de la linea no cumple con el formato establecido.</v>
      </c>
      <c r="N574" s="542" t="s">
        <v>4614</v>
      </c>
    </row>
    <row r="575" spans="1:14" ht="24" x14ac:dyDescent="0.35">
      <c r="A575" s="288"/>
      <c r="B575" s="1495"/>
      <c r="C575" s="1543"/>
      <c r="D575" s="1520"/>
      <c r="E575" s="1520"/>
      <c r="F575" s="1572"/>
      <c r="G575" s="1572"/>
      <c r="H575" s="1543"/>
      <c r="I575" s="1495"/>
      <c r="J575" s="543" t="s">
        <v>5862</v>
      </c>
      <c r="K575" s="1355" t="s">
        <v>1071</v>
      </c>
      <c r="L575" s="1356" t="s">
        <v>4361</v>
      </c>
      <c r="M575" s="543" t="str">
        <f>VLOOKUP(L575,CódigosRetorno!$A$2:$B$1784,2,FALSE)</f>
        <v>El dato ingresado como valor del concepto de la linea no cumple con el formato establecido.</v>
      </c>
      <c r="N575" s="542" t="s">
        <v>4602</v>
      </c>
    </row>
    <row r="576" spans="1:14" ht="60" x14ac:dyDescent="0.35">
      <c r="A576" s="288"/>
      <c r="B576" s="1495"/>
      <c r="C576" s="1543"/>
      <c r="D576" s="1520"/>
      <c r="E576" s="1520"/>
      <c r="F576" s="1572"/>
      <c r="G576" s="1572"/>
      <c r="H576" s="1543"/>
      <c r="I576" s="1495"/>
      <c r="J576" s="811" t="s">
        <v>6290</v>
      </c>
      <c r="K576" s="1357" t="s">
        <v>1071</v>
      </c>
      <c r="L576" s="1362" t="s">
        <v>4361</v>
      </c>
      <c r="M576" s="811" t="str">
        <f>VLOOKUP(L576,CódigosRetorno!$A$2:$B$1784,2,FALSE)</f>
        <v>El dato ingresado como valor del concepto de la linea no cumple con el formato establecido.</v>
      </c>
      <c r="N576" s="558" t="s">
        <v>169</v>
      </c>
    </row>
    <row r="577" spans="1:14" ht="24" x14ac:dyDescent="0.35">
      <c r="A577" s="288"/>
      <c r="B577" s="1495"/>
      <c r="C577" s="1543"/>
      <c r="D577" s="1520"/>
      <c r="E577" s="1520"/>
      <c r="F577" s="1572"/>
      <c r="G577" s="1572"/>
      <c r="H577" s="1543"/>
      <c r="I577" s="1495"/>
      <c r="J577" s="543" t="s">
        <v>5863</v>
      </c>
      <c r="K577" s="545" t="s">
        <v>1071</v>
      </c>
      <c r="L577" s="550" t="s">
        <v>4361</v>
      </c>
      <c r="M577" s="543" t="str">
        <f>VLOOKUP(L577,CódigosRetorno!$A$2:$B$1784,2,FALSE)</f>
        <v>El dato ingresado como valor del concepto de la linea no cumple con el formato establecido.</v>
      </c>
      <c r="N577" s="542" t="s">
        <v>4602</v>
      </c>
    </row>
    <row r="578" spans="1:14" ht="60" x14ac:dyDescent="0.35">
      <c r="A578" s="288"/>
      <c r="B578" s="1495"/>
      <c r="C578" s="1543"/>
      <c r="D578" s="1520"/>
      <c r="E578" s="1520"/>
      <c r="F578" s="1572"/>
      <c r="G578" s="1572"/>
      <c r="H578" s="1543"/>
      <c r="I578" s="1495"/>
      <c r="J578" s="811" t="s">
        <v>6291</v>
      </c>
      <c r="K578" s="1357" t="s">
        <v>1071</v>
      </c>
      <c r="L578" s="1362" t="s">
        <v>4361</v>
      </c>
      <c r="M578" s="811" t="str">
        <f>VLOOKUP(L578,CódigosRetorno!$A$2:$B$1784,2,FALSE)</f>
        <v>El dato ingresado como valor del concepto de la linea no cumple con el formato establecido.</v>
      </c>
      <c r="N578" s="558" t="s">
        <v>169</v>
      </c>
    </row>
    <row r="579" spans="1:14" ht="60" x14ac:dyDescent="0.35">
      <c r="A579" s="288"/>
      <c r="B579" s="1495"/>
      <c r="C579" s="1543"/>
      <c r="D579" s="1520"/>
      <c r="E579" s="1520"/>
      <c r="F579" s="1572"/>
      <c r="G579" s="1572"/>
      <c r="H579" s="1543"/>
      <c r="I579" s="1495"/>
      <c r="J579" s="811" t="s">
        <v>6292</v>
      </c>
      <c r="K579" s="1357" t="s">
        <v>1071</v>
      </c>
      <c r="L579" s="1362" t="s">
        <v>4361</v>
      </c>
      <c r="M579" s="811" t="str">
        <f>VLOOKUP(L579,CódigosRetorno!$A$2:$B$1784,2,FALSE)</f>
        <v>El dato ingresado como valor del concepto de la linea no cumple con el formato establecido.</v>
      </c>
      <c r="N579" s="558" t="s">
        <v>169</v>
      </c>
    </row>
    <row r="580" spans="1:14" ht="60" x14ac:dyDescent="0.35">
      <c r="A580" s="288"/>
      <c r="B580" s="1495"/>
      <c r="C580" s="1543"/>
      <c r="D580" s="1520"/>
      <c r="E580" s="1520"/>
      <c r="F580" s="1572"/>
      <c r="G580" s="1572"/>
      <c r="H580" s="1543"/>
      <c r="I580" s="1495"/>
      <c r="J580" s="811" t="s">
        <v>6293</v>
      </c>
      <c r="K580" s="1357" t="s">
        <v>1071</v>
      </c>
      <c r="L580" s="1362" t="s">
        <v>4361</v>
      </c>
      <c r="M580" s="811" t="str">
        <f>VLOOKUP(L580,CódigosRetorno!$A$2:$B$1784,2,FALSE)</f>
        <v>El dato ingresado como valor del concepto de la linea no cumple con el formato establecido.</v>
      </c>
      <c r="N580" s="558" t="s">
        <v>169</v>
      </c>
    </row>
    <row r="581" spans="1:14" ht="24" x14ac:dyDescent="0.35">
      <c r="A581" s="288"/>
      <c r="B581" s="1520">
        <v>85</v>
      </c>
      <c r="C581" s="1543" t="s">
        <v>4447</v>
      </c>
      <c r="D581" s="1520" t="s">
        <v>15</v>
      </c>
      <c r="E581" s="1520" t="s">
        <v>9</v>
      </c>
      <c r="F581" s="550" t="s">
        <v>5</v>
      </c>
      <c r="G581" s="542"/>
      <c r="H581" s="543" t="s">
        <v>4041</v>
      </c>
      <c r="I581" s="542">
        <v>1</v>
      </c>
      <c r="J581" s="543" t="s">
        <v>4690</v>
      </c>
      <c r="K581" s="545" t="s">
        <v>1071</v>
      </c>
      <c r="L581" s="550" t="s">
        <v>3833</v>
      </c>
      <c r="M581" s="543" t="str">
        <f>VLOOKUP(L581,CódigosRetorno!$A$2:$B$1784,2,FALSE)</f>
        <v>No existe información en el nombre del concepto.</v>
      </c>
      <c r="N581" s="542" t="s">
        <v>169</v>
      </c>
    </row>
    <row r="582" spans="1:14" ht="36" x14ac:dyDescent="0.35">
      <c r="A582" s="288"/>
      <c r="B582" s="1520"/>
      <c r="C582" s="1543"/>
      <c r="D582" s="1520"/>
      <c r="E582" s="1520"/>
      <c r="F582" s="786" t="s">
        <v>43</v>
      </c>
      <c r="G582" s="785" t="s">
        <v>5594</v>
      </c>
      <c r="H582" s="784" t="s">
        <v>4042</v>
      </c>
      <c r="I582" s="782">
        <v>1</v>
      </c>
      <c r="J582" s="783" t="s">
        <v>4647</v>
      </c>
      <c r="K582" s="1355" t="s">
        <v>177</v>
      </c>
      <c r="L582" s="1356" t="s">
        <v>4414</v>
      </c>
      <c r="M582" s="783" t="str">
        <f>VLOOKUP(L582,CódigosRetorno!$A$2:$B$1784,2,FALSE)</f>
        <v>El XML no contiene el tag de BVME transporte ferroviario: Servicio transporte: Fecha programada de inicio de viaje</v>
      </c>
      <c r="N582" s="782" t="s">
        <v>169</v>
      </c>
    </row>
    <row r="583" spans="1:14" ht="24" x14ac:dyDescent="0.35">
      <c r="A583" s="288"/>
      <c r="B583" s="1520"/>
      <c r="C583" s="1543"/>
      <c r="D583" s="1520"/>
      <c r="E583" s="1520"/>
      <c r="F583" s="1572"/>
      <c r="G583" s="542" t="s">
        <v>3962</v>
      </c>
      <c r="H583" s="543" t="s">
        <v>3867</v>
      </c>
      <c r="I583" s="542" t="s">
        <v>3865</v>
      </c>
      <c r="J583" s="543" t="s">
        <v>6247</v>
      </c>
      <c r="K583" s="545" t="s">
        <v>1071</v>
      </c>
      <c r="L583" s="550" t="s">
        <v>4190</v>
      </c>
      <c r="M583" s="543" t="str">
        <f>VLOOKUP(L583,CódigosRetorno!$A$2:$B$1784,2,FALSE)</f>
        <v>El dato ingresado como atributo @listName es incorrecto.</v>
      </c>
      <c r="N583" s="558" t="s">
        <v>169</v>
      </c>
    </row>
    <row r="584" spans="1:14" ht="24" x14ac:dyDescent="0.35">
      <c r="A584" s="288"/>
      <c r="B584" s="1520"/>
      <c r="C584" s="1543"/>
      <c r="D584" s="1520"/>
      <c r="E584" s="1520"/>
      <c r="F584" s="1572"/>
      <c r="G584" s="542" t="s">
        <v>3863</v>
      </c>
      <c r="H584" s="543" t="s">
        <v>3864</v>
      </c>
      <c r="I584" s="542" t="s">
        <v>3865</v>
      </c>
      <c r="J584" s="543" t="s">
        <v>4201</v>
      </c>
      <c r="K584" s="1356" t="s">
        <v>1071</v>
      </c>
      <c r="L584" s="1358" t="s">
        <v>4189</v>
      </c>
      <c r="M584" s="543" t="str">
        <f>VLOOKUP(L584,CódigosRetorno!$A$2:$B$1784,2,FALSE)</f>
        <v>El dato ingresado como atributo @listAgencyName es incorrecto.</v>
      </c>
      <c r="N584" s="558" t="s">
        <v>169</v>
      </c>
    </row>
    <row r="585" spans="1:14" ht="36" x14ac:dyDescent="0.35">
      <c r="A585" s="288"/>
      <c r="B585" s="1520"/>
      <c r="C585" s="1543"/>
      <c r="D585" s="1520"/>
      <c r="E585" s="1520"/>
      <c r="F585" s="1572"/>
      <c r="G585" s="558" t="s">
        <v>3963</v>
      </c>
      <c r="H585" s="561" t="s">
        <v>3869</v>
      </c>
      <c r="I585" s="542" t="s">
        <v>3865</v>
      </c>
      <c r="J585" s="543" t="s">
        <v>6248</v>
      </c>
      <c r="K585" s="1356" t="s">
        <v>1071</v>
      </c>
      <c r="L585" s="1358" t="s">
        <v>4191</v>
      </c>
      <c r="M585" s="543" t="str">
        <f>VLOOKUP(L585,CódigosRetorno!$A$2:$B$1784,2,FALSE)</f>
        <v>El dato ingresado como atributo @listURI es incorrecto.</v>
      </c>
      <c r="N585" s="558" t="s">
        <v>169</v>
      </c>
    </row>
    <row r="586" spans="1:14" ht="24" x14ac:dyDescent="0.35">
      <c r="A586" s="288"/>
      <c r="B586" s="1520"/>
      <c r="C586" s="1543"/>
      <c r="D586" s="1520"/>
      <c r="E586" s="1520"/>
      <c r="F586" s="550" t="s">
        <v>141</v>
      </c>
      <c r="G586" s="550" t="s">
        <v>24</v>
      </c>
      <c r="H586" s="543" t="s">
        <v>4094</v>
      </c>
      <c r="I586" s="542">
        <v>1</v>
      </c>
      <c r="J586" s="543" t="s">
        <v>5864</v>
      </c>
      <c r="K586" s="545" t="s">
        <v>177</v>
      </c>
      <c r="L586" s="550" t="s">
        <v>3766</v>
      </c>
      <c r="M586" s="543" t="str">
        <f>VLOOKUP(L586,CódigosRetorno!$A$2:$B$1784,2,FALSE)</f>
        <v>El XML no contiene tag de la fecha del concepto por linea.</v>
      </c>
      <c r="N586" s="558" t="s">
        <v>169</v>
      </c>
    </row>
    <row r="587" spans="1:14" ht="24" x14ac:dyDescent="0.35">
      <c r="A587" s="288"/>
      <c r="B587" s="1520">
        <f>B581+1</f>
        <v>86</v>
      </c>
      <c r="C587" s="1543" t="s">
        <v>4095</v>
      </c>
      <c r="D587" s="1520" t="s">
        <v>15</v>
      </c>
      <c r="E587" s="1520" t="s">
        <v>9</v>
      </c>
      <c r="F587" s="550" t="s">
        <v>5</v>
      </c>
      <c r="G587" s="542"/>
      <c r="H587" s="543" t="s">
        <v>4041</v>
      </c>
      <c r="I587" s="542">
        <v>1</v>
      </c>
      <c r="J587" s="543" t="s">
        <v>4690</v>
      </c>
      <c r="K587" s="545" t="s">
        <v>1071</v>
      </c>
      <c r="L587" s="550" t="s">
        <v>3833</v>
      </c>
      <c r="M587" s="543" t="str">
        <f>VLOOKUP(L587,CódigosRetorno!$A$2:$B$1784,2,FALSE)</f>
        <v>No existe información en el nombre del concepto.</v>
      </c>
      <c r="N587" s="542" t="s">
        <v>169</v>
      </c>
    </row>
    <row r="588" spans="1:14" ht="36" x14ac:dyDescent="0.35">
      <c r="A588" s="288"/>
      <c r="B588" s="1520"/>
      <c r="C588" s="1543"/>
      <c r="D588" s="1520"/>
      <c r="E588" s="1520"/>
      <c r="F588" s="786" t="s">
        <v>43</v>
      </c>
      <c r="G588" s="785" t="s">
        <v>5594</v>
      </c>
      <c r="H588" s="784" t="s">
        <v>4042</v>
      </c>
      <c r="I588" s="782">
        <v>1</v>
      </c>
      <c r="J588" s="783" t="s">
        <v>4805</v>
      </c>
      <c r="K588" s="785" t="s">
        <v>177</v>
      </c>
      <c r="L588" s="786" t="s">
        <v>4413</v>
      </c>
      <c r="M588" s="783" t="str">
        <f>VLOOKUP(L588,CódigosRetorno!$A$2:$B$1784,2,FALSE)</f>
        <v>El XML no contiene el tag de BVME transporte ferroviario: Servicio transporte: Hora programada de inicio de viaje</v>
      </c>
      <c r="N588" s="808" t="s">
        <v>169</v>
      </c>
    </row>
    <row r="589" spans="1:14" ht="24" x14ac:dyDescent="0.35">
      <c r="A589" s="288"/>
      <c r="B589" s="1520"/>
      <c r="C589" s="1543"/>
      <c r="D589" s="1520"/>
      <c r="E589" s="1520"/>
      <c r="F589" s="1572"/>
      <c r="G589" s="542" t="s">
        <v>3962</v>
      </c>
      <c r="H589" s="543" t="s">
        <v>3867</v>
      </c>
      <c r="I589" s="542" t="s">
        <v>3865</v>
      </c>
      <c r="J589" s="543" t="s">
        <v>6247</v>
      </c>
      <c r="K589" s="545" t="s">
        <v>1071</v>
      </c>
      <c r="L589" s="550" t="s">
        <v>4190</v>
      </c>
      <c r="M589" s="543" t="str">
        <f>VLOOKUP(L589,CódigosRetorno!$A$2:$B$1784,2,FALSE)</f>
        <v>El dato ingresado como atributo @listName es incorrecto.</v>
      </c>
      <c r="N589" s="558" t="s">
        <v>169</v>
      </c>
    </row>
    <row r="590" spans="1:14" ht="24" x14ac:dyDescent="0.35">
      <c r="A590" s="288"/>
      <c r="B590" s="1520"/>
      <c r="C590" s="1543"/>
      <c r="D590" s="1520"/>
      <c r="E590" s="1520"/>
      <c r="F590" s="1572"/>
      <c r="G590" s="542" t="s">
        <v>3863</v>
      </c>
      <c r="H590" s="543" t="s">
        <v>3864</v>
      </c>
      <c r="I590" s="542" t="s">
        <v>3865</v>
      </c>
      <c r="J590" s="543" t="s">
        <v>4201</v>
      </c>
      <c r="K590" s="1356" t="s">
        <v>1071</v>
      </c>
      <c r="L590" s="1358" t="s">
        <v>4189</v>
      </c>
      <c r="M590" s="543" t="str">
        <f>VLOOKUP(L590,CódigosRetorno!$A$2:$B$1784,2,FALSE)</f>
        <v>El dato ingresado como atributo @listAgencyName es incorrecto.</v>
      </c>
      <c r="N590" s="558" t="s">
        <v>169</v>
      </c>
    </row>
    <row r="591" spans="1:14" ht="36" x14ac:dyDescent="0.35">
      <c r="A591" s="288"/>
      <c r="B591" s="1520"/>
      <c r="C591" s="1543"/>
      <c r="D591" s="1520"/>
      <c r="E591" s="1520"/>
      <c r="F591" s="1572"/>
      <c r="G591" s="558" t="s">
        <v>3963</v>
      </c>
      <c r="H591" s="561" t="s">
        <v>3869</v>
      </c>
      <c r="I591" s="542" t="s">
        <v>3865</v>
      </c>
      <c r="J591" s="543" t="s">
        <v>6248</v>
      </c>
      <c r="K591" s="1356" t="s">
        <v>1071</v>
      </c>
      <c r="L591" s="1358" t="s">
        <v>4191</v>
      </c>
      <c r="M591" s="543" t="str">
        <f>VLOOKUP(L591,CódigosRetorno!$A$2:$B$1784,2,FALSE)</f>
        <v>El dato ingresado como atributo @listURI es incorrecto.</v>
      </c>
      <c r="N591" s="558" t="s">
        <v>169</v>
      </c>
    </row>
    <row r="592" spans="1:14" ht="24" x14ac:dyDescent="0.35">
      <c r="A592" s="288"/>
      <c r="B592" s="1520"/>
      <c r="C592" s="1543"/>
      <c r="D592" s="1520"/>
      <c r="E592" s="1520"/>
      <c r="F592" s="550" t="s">
        <v>166</v>
      </c>
      <c r="G592" s="550" t="s">
        <v>2759</v>
      </c>
      <c r="H592" s="543" t="s">
        <v>4096</v>
      </c>
      <c r="I592" s="542">
        <v>1</v>
      </c>
      <c r="J592" s="543" t="s">
        <v>5865</v>
      </c>
      <c r="K592" s="545" t="s">
        <v>177</v>
      </c>
      <c r="L592" s="550" t="s">
        <v>4419</v>
      </c>
      <c r="M592" s="543" t="str">
        <f>VLOOKUP(L592,CódigosRetorno!$A$2:$B$1784,2,FALSE)</f>
        <v>El XML no contiene tag de la Hora del concepto por linea.</v>
      </c>
      <c r="N592" s="558" t="s">
        <v>169</v>
      </c>
    </row>
    <row r="593" spans="1:14" ht="24" x14ac:dyDescent="0.35">
      <c r="A593" s="288"/>
      <c r="B593" s="1495">
        <f>B587+1</f>
        <v>87</v>
      </c>
      <c r="C593" s="1543" t="s">
        <v>4097</v>
      </c>
      <c r="D593" s="1520" t="s">
        <v>3</v>
      </c>
      <c r="E593" s="1520" t="s">
        <v>9</v>
      </c>
      <c r="F593" s="1495" t="s">
        <v>13</v>
      </c>
      <c r="G593" s="1520" t="s">
        <v>5610</v>
      </c>
      <c r="H593" s="1543" t="s">
        <v>4098</v>
      </c>
      <c r="I593" s="1495">
        <v>1</v>
      </c>
      <c r="J593" s="543" t="s">
        <v>4638</v>
      </c>
      <c r="K593" s="1355" t="s">
        <v>177</v>
      </c>
      <c r="L593" s="1356" t="s">
        <v>4420</v>
      </c>
      <c r="M593" s="543" t="str">
        <f>VLOOKUP(L593,CódigosRetorno!$A$2:$B$1784,2,FALSE)</f>
        <v>El XML no contiene el tag de BVME transporte ferroviario: Servicio transporte: Forma de Pago</v>
      </c>
      <c r="N593" s="558" t="s">
        <v>169</v>
      </c>
    </row>
    <row r="594" spans="1:14" ht="24" x14ac:dyDescent="0.35">
      <c r="A594" s="288"/>
      <c r="B594" s="1495"/>
      <c r="C594" s="1543"/>
      <c r="D594" s="1520"/>
      <c r="E594" s="1520"/>
      <c r="F594" s="1495"/>
      <c r="G594" s="1520"/>
      <c r="H594" s="1543"/>
      <c r="I594" s="1495"/>
      <c r="J594" s="543" t="s">
        <v>4500</v>
      </c>
      <c r="K594" s="1355" t="s">
        <v>177</v>
      </c>
      <c r="L594" s="1356" t="s">
        <v>4421</v>
      </c>
      <c r="M594" s="543" t="str">
        <f>VLOOKUP(L594,CódigosRetorno!$A$2:$B$1784,2,FALSE)</f>
        <v>El dato ingreso como Forma de Pago o Medio de Pago no corresponde al valor esperado (catalogo nro 59)</v>
      </c>
      <c r="N594" s="542" t="s">
        <v>4618</v>
      </c>
    </row>
    <row r="595" spans="1:14" ht="24" x14ac:dyDescent="0.35">
      <c r="A595" s="288"/>
      <c r="B595" s="1495"/>
      <c r="C595" s="1543"/>
      <c r="D595" s="1520"/>
      <c r="E595" s="1520"/>
      <c r="F595" s="1495"/>
      <c r="G595" s="542" t="s">
        <v>4911</v>
      </c>
      <c r="H595" s="543" t="s">
        <v>3867</v>
      </c>
      <c r="I595" s="542" t="s">
        <v>3865</v>
      </c>
      <c r="J595" s="543" t="s">
        <v>6259</v>
      </c>
      <c r="K595" s="545" t="s">
        <v>1071</v>
      </c>
      <c r="L595" s="550" t="s">
        <v>4190</v>
      </c>
      <c r="M595" s="543" t="str">
        <f>VLOOKUP(L595,CódigosRetorno!$A$2:$B$1784,2,FALSE)</f>
        <v>El dato ingresado como atributo @listName es incorrecto.</v>
      </c>
      <c r="N595" s="558" t="s">
        <v>169</v>
      </c>
    </row>
    <row r="596" spans="1:14" ht="24" x14ac:dyDescent="0.35">
      <c r="A596" s="288"/>
      <c r="B596" s="1495"/>
      <c r="C596" s="1543"/>
      <c r="D596" s="1520"/>
      <c r="E596" s="1520"/>
      <c r="F596" s="1495"/>
      <c r="G596" s="542" t="s">
        <v>3863</v>
      </c>
      <c r="H596" s="543" t="s">
        <v>3864</v>
      </c>
      <c r="I596" s="542" t="s">
        <v>3865</v>
      </c>
      <c r="J596" s="543" t="s">
        <v>4201</v>
      </c>
      <c r="K596" s="1356" t="s">
        <v>1071</v>
      </c>
      <c r="L596" s="1358" t="s">
        <v>4189</v>
      </c>
      <c r="M596" s="543" t="str">
        <f>VLOOKUP(L596,CódigosRetorno!$A$2:$B$1784,2,FALSE)</f>
        <v>El dato ingresado como atributo @listAgencyName es incorrecto.</v>
      </c>
      <c r="N596" s="558" t="s">
        <v>169</v>
      </c>
    </row>
    <row r="597" spans="1:14" ht="36" x14ac:dyDescent="0.35">
      <c r="A597" s="288"/>
      <c r="B597" s="1495"/>
      <c r="C597" s="1543"/>
      <c r="D597" s="1520"/>
      <c r="E597" s="1520"/>
      <c r="F597" s="1495"/>
      <c r="G597" s="558" t="s">
        <v>4099</v>
      </c>
      <c r="H597" s="561" t="s">
        <v>3869</v>
      </c>
      <c r="I597" s="542" t="s">
        <v>3865</v>
      </c>
      <c r="J597" s="543" t="s">
        <v>6260</v>
      </c>
      <c r="K597" s="1356" t="s">
        <v>1071</v>
      </c>
      <c r="L597" s="1358" t="s">
        <v>4191</v>
      </c>
      <c r="M597" s="543" t="str">
        <f>VLOOKUP(L597,CódigosRetorno!$A$2:$B$1784,2,FALSE)</f>
        <v>El dato ingresado como atributo @listURI es incorrecto.</v>
      </c>
      <c r="N597" s="558" t="s">
        <v>169</v>
      </c>
    </row>
    <row r="598" spans="1:14" ht="36" x14ac:dyDescent="0.35">
      <c r="A598" s="288"/>
      <c r="B598" s="542">
        <f>B593+1</f>
        <v>88</v>
      </c>
      <c r="C598" s="543" t="s">
        <v>4100</v>
      </c>
      <c r="D598" s="545" t="s">
        <v>3</v>
      </c>
      <c r="E598" s="545" t="s">
        <v>9</v>
      </c>
      <c r="F598" s="542" t="s">
        <v>18</v>
      </c>
      <c r="G598" s="545"/>
      <c r="H598" s="543" t="s">
        <v>4101</v>
      </c>
      <c r="I598" s="542">
        <v>1</v>
      </c>
      <c r="J598" s="543" t="s">
        <v>4638</v>
      </c>
      <c r="K598" s="545" t="s">
        <v>177</v>
      </c>
      <c r="L598" s="550" t="s">
        <v>4422</v>
      </c>
      <c r="M598" s="543" t="str">
        <f>VLOOKUP(L598,CódigosRetorno!$A$2:$B$1784,2,FALSE)</f>
        <v>El XML no contiene el tag de BVME transporte ferroviario: Servicio de transporte: Número de autorización de la transacción</v>
      </c>
      <c r="N598" s="558" t="s">
        <v>169</v>
      </c>
    </row>
    <row r="599" spans="1:14" x14ac:dyDescent="0.35">
      <c r="A599" s="288"/>
      <c r="B599" s="180" t="s">
        <v>5915</v>
      </c>
      <c r="C599" s="172"/>
      <c r="D599" s="177"/>
      <c r="E599" s="177"/>
      <c r="F599" s="178"/>
      <c r="G599" s="179"/>
      <c r="H599" s="172"/>
      <c r="I599" s="179"/>
      <c r="J599" s="172"/>
      <c r="K599" s="178" t="s">
        <v>169</v>
      </c>
      <c r="L599" s="183" t="s">
        <v>169</v>
      </c>
      <c r="M599" s="172" t="str">
        <f>VLOOKUP(L599,CódigosRetorno!$A$2:$B$1784,2,FALSE)</f>
        <v>-</v>
      </c>
      <c r="N599" s="207" t="s">
        <v>169</v>
      </c>
    </row>
    <row r="600" spans="1:14" ht="24" x14ac:dyDescent="0.35">
      <c r="A600" s="288"/>
      <c r="B600" s="1495" t="s">
        <v>6388</v>
      </c>
      <c r="C600" s="1543" t="s">
        <v>5917</v>
      </c>
      <c r="D600" s="1520" t="s">
        <v>15</v>
      </c>
      <c r="E600" s="1520" t="s">
        <v>9</v>
      </c>
      <c r="F600" s="550" t="s">
        <v>5</v>
      </c>
      <c r="G600" s="542"/>
      <c r="H600" s="543" t="s">
        <v>4041</v>
      </c>
      <c r="I600" s="542">
        <v>1</v>
      </c>
      <c r="J600" s="543" t="s">
        <v>4690</v>
      </c>
      <c r="K600" s="545" t="s">
        <v>1071</v>
      </c>
      <c r="L600" s="550" t="s">
        <v>3833</v>
      </c>
      <c r="M600" s="543" t="str">
        <f>VLOOKUP(L600,CódigosRetorno!$A$2:$B$1784,2,FALSE)</f>
        <v>No existe información en el nombre del concepto.</v>
      </c>
      <c r="N600" s="558" t="s">
        <v>169</v>
      </c>
    </row>
    <row r="601" spans="1:14" ht="24" x14ac:dyDescent="0.35">
      <c r="A601" s="288"/>
      <c r="B601" s="1495"/>
      <c r="C601" s="1543"/>
      <c r="D601" s="1520"/>
      <c r="E601" s="1520"/>
      <c r="F601" s="1572" t="s">
        <v>43</v>
      </c>
      <c r="G601" s="1520" t="s">
        <v>5594</v>
      </c>
      <c r="H601" s="1489" t="s">
        <v>4042</v>
      </c>
      <c r="I601" s="1495">
        <v>1</v>
      </c>
      <c r="J601" s="783" t="s">
        <v>5894</v>
      </c>
      <c r="K601" s="1355" t="s">
        <v>177</v>
      </c>
      <c r="L601" s="1356" t="s">
        <v>4393</v>
      </c>
      <c r="M601" s="783" t="str">
        <f>VLOOKUP(L601,CódigosRetorno!$A$2:$B$1784,2,FALSE)</f>
        <v>El XML no contiene el tag de Proveedores Estado: Número de Expediente</v>
      </c>
      <c r="N601" s="782" t="s">
        <v>4606</v>
      </c>
    </row>
    <row r="602" spans="1:14" ht="24" x14ac:dyDescent="0.35">
      <c r="A602" s="288"/>
      <c r="B602" s="1495"/>
      <c r="C602" s="1543"/>
      <c r="D602" s="1520"/>
      <c r="E602" s="1520"/>
      <c r="F602" s="1572"/>
      <c r="G602" s="1520"/>
      <c r="H602" s="1489"/>
      <c r="I602" s="1495"/>
      <c r="J602" s="543" t="s">
        <v>5895</v>
      </c>
      <c r="K602" s="1355" t="s">
        <v>177</v>
      </c>
      <c r="L602" s="1356" t="s">
        <v>4394</v>
      </c>
      <c r="M602" s="543" t="str">
        <f>VLOOKUP(L602,CódigosRetorno!$A$2:$B$1784,2,FALSE)</f>
        <v>El XML no contiene el tag de Proveedores Estado: Código de Unidad Ejecutora</v>
      </c>
      <c r="N602" s="558" t="s">
        <v>169</v>
      </c>
    </row>
    <row r="603" spans="1:14" ht="24" x14ac:dyDescent="0.35">
      <c r="A603" s="288"/>
      <c r="B603" s="1495"/>
      <c r="C603" s="1543"/>
      <c r="D603" s="1520"/>
      <c r="E603" s="1520"/>
      <c r="F603" s="1572"/>
      <c r="G603" s="1520"/>
      <c r="H603" s="1489"/>
      <c r="I603" s="1495"/>
      <c r="J603" s="543" t="s">
        <v>5896</v>
      </c>
      <c r="K603" s="1355" t="s">
        <v>177</v>
      </c>
      <c r="L603" s="1356" t="s">
        <v>4395</v>
      </c>
      <c r="M603" s="543" t="str">
        <f>VLOOKUP(L603,CódigosRetorno!$A$2:$B$1784,2,FALSE)</f>
        <v>El XML no contiene el tag de Proveedores Estado: N° de Proceso de Selección</v>
      </c>
      <c r="N603" s="558" t="s">
        <v>169</v>
      </c>
    </row>
    <row r="604" spans="1:14" ht="24" x14ac:dyDescent="0.35">
      <c r="A604" s="288"/>
      <c r="B604" s="1495"/>
      <c r="C604" s="1543"/>
      <c r="D604" s="1520"/>
      <c r="E604" s="1520"/>
      <c r="F604" s="1572"/>
      <c r="G604" s="1520"/>
      <c r="H604" s="1489"/>
      <c r="I604" s="1495"/>
      <c r="J604" s="543" t="s">
        <v>5897</v>
      </c>
      <c r="K604" s="545" t="s">
        <v>177</v>
      </c>
      <c r="L604" s="550" t="s">
        <v>4396</v>
      </c>
      <c r="M604" s="543" t="str">
        <f>VLOOKUP(L604,CódigosRetorno!$A$2:$B$1784,2,FALSE)</f>
        <v>El XML no contiene el tag de Proveedores Estado: N° de Contrato</v>
      </c>
      <c r="N604" s="558" t="s">
        <v>169</v>
      </c>
    </row>
    <row r="605" spans="1:14" ht="24" x14ac:dyDescent="0.35">
      <c r="A605" s="288"/>
      <c r="B605" s="1495"/>
      <c r="C605" s="1543"/>
      <c r="D605" s="1520"/>
      <c r="E605" s="1520"/>
      <c r="F605" s="1572"/>
      <c r="G605" s="542" t="s">
        <v>3962</v>
      </c>
      <c r="H605" s="543" t="s">
        <v>3867</v>
      </c>
      <c r="I605" s="542" t="s">
        <v>3865</v>
      </c>
      <c r="J605" s="543" t="s">
        <v>6247</v>
      </c>
      <c r="K605" s="545" t="s">
        <v>1071</v>
      </c>
      <c r="L605" s="550" t="s">
        <v>4190</v>
      </c>
      <c r="M605" s="543" t="str">
        <f>VLOOKUP(L605,CódigosRetorno!$A$2:$B$1784,2,FALSE)</f>
        <v>El dato ingresado como atributo @listName es incorrecto.</v>
      </c>
      <c r="N605" s="558" t="s">
        <v>169</v>
      </c>
    </row>
    <row r="606" spans="1:14" ht="24" x14ac:dyDescent="0.35">
      <c r="A606" s="288"/>
      <c r="B606" s="1495"/>
      <c r="C606" s="1543"/>
      <c r="D606" s="1520"/>
      <c r="E606" s="1520"/>
      <c r="F606" s="1572"/>
      <c r="G606" s="542" t="s">
        <v>3863</v>
      </c>
      <c r="H606" s="543" t="s">
        <v>3864</v>
      </c>
      <c r="I606" s="542" t="s">
        <v>3865</v>
      </c>
      <c r="J606" s="543" t="s">
        <v>4201</v>
      </c>
      <c r="K606" s="1356" t="s">
        <v>1071</v>
      </c>
      <c r="L606" s="1358" t="s">
        <v>4189</v>
      </c>
      <c r="M606" s="543" t="str">
        <f>VLOOKUP(L606,CódigosRetorno!$A$2:$B$1784,2,FALSE)</f>
        <v>El dato ingresado como atributo @listAgencyName es incorrecto.</v>
      </c>
      <c r="N606" s="558" t="s">
        <v>169</v>
      </c>
    </row>
    <row r="607" spans="1:14" ht="36" x14ac:dyDescent="0.35">
      <c r="A607" s="288"/>
      <c r="B607" s="1495"/>
      <c r="C607" s="1543"/>
      <c r="D607" s="1520"/>
      <c r="E607" s="1520"/>
      <c r="F607" s="1572"/>
      <c r="G607" s="558" t="s">
        <v>3963</v>
      </c>
      <c r="H607" s="561" t="s">
        <v>3869</v>
      </c>
      <c r="I607" s="542" t="s">
        <v>3865</v>
      </c>
      <c r="J607" s="543" t="s">
        <v>6248</v>
      </c>
      <c r="K607" s="550" t="s">
        <v>1071</v>
      </c>
      <c r="L607" s="555" t="s">
        <v>4191</v>
      </c>
      <c r="M607" s="543" t="str">
        <f>VLOOKUP(L607,CódigosRetorno!$A$2:$B$1784,2,FALSE)</f>
        <v>El dato ingresado como atributo @listURI es incorrecto.</v>
      </c>
      <c r="N607" s="558" t="s">
        <v>169</v>
      </c>
    </row>
    <row r="608" spans="1:14" ht="24" x14ac:dyDescent="0.35">
      <c r="A608" s="288"/>
      <c r="B608" s="1495"/>
      <c r="C608" s="1543"/>
      <c r="D608" s="1520"/>
      <c r="E608" s="1520"/>
      <c r="F608" s="1572" t="s">
        <v>4086</v>
      </c>
      <c r="G608" s="1572"/>
      <c r="H608" s="1543" t="s">
        <v>5842</v>
      </c>
      <c r="I608" s="1495">
        <v>1</v>
      </c>
      <c r="J608" s="543" t="s">
        <v>5866</v>
      </c>
      <c r="K608" s="1355" t="s">
        <v>177</v>
      </c>
      <c r="L608" s="1356" t="s">
        <v>3765</v>
      </c>
      <c r="M608" s="543" t="str">
        <f>VLOOKUP(L608,CódigosRetorno!$A$2:$B$1784,2,FALSE)</f>
        <v>El XML no contiene tag o no existe información del valor del concepto por linea.</v>
      </c>
      <c r="N608" s="558" t="s">
        <v>169</v>
      </c>
    </row>
    <row r="609" spans="1:14" ht="60" x14ac:dyDescent="0.35">
      <c r="A609" s="288"/>
      <c r="B609" s="1495"/>
      <c r="C609" s="1543"/>
      <c r="D609" s="1520"/>
      <c r="E609" s="1520"/>
      <c r="F609" s="1572"/>
      <c r="G609" s="1572"/>
      <c r="H609" s="1543"/>
      <c r="I609" s="1495"/>
      <c r="J609" s="811" t="s">
        <v>6280</v>
      </c>
      <c r="K609" s="1357" t="s">
        <v>1071</v>
      </c>
      <c r="L609" s="1362" t="s">
        <v>4361</v>
      </c>
      <c r="M609" s="543" t="str">
        <f>VLOOKUP(L609,CódigosRetorno!$A$2:$B$1784,2,FALSE)</f>
        <v>El dato ingresado como valor del concepto de la linea no cumple con el formato establecido.</v>
      </c>
      <c r="N609" s="558" t="s">
        <v>169</v>
      </c>
    </row>
    <row r="610" spans="1:14" ht="60" x14ac:dyDescent="0.35">
      <c r="A610" s="288"/>
      <c r="B610" s="1495"/>
      <c r="C610" s="1543"/>
      <c r="D610" s="1520"/>
      <c r="E610" s="1520"/>
      <c r="F610" s="1572"/>
      <c r="G610" s="1572"/>
      <c r="H610" s="1543"/>
      <c r="I610" s="1495"/>
      <c r="J610" s="811" t="s">
        <v>6281</v>
      </c>
      <c r="K610" s="1357" t="s">
        <v>1071</v>
      </c>
      <c r="L610" s="1362" t="s">
        <v>4361</v>
      </c>
      <c r="M610" s="543" t="str">
        <f>VLOOKUP(L610,CódigosRetorno!$A$2:$B$1784,2,FALSE)</f>
        <v>El dato ingresado como valor del concepto de la linea no cumple con el formato establecido.</v>
      </c>
      <c r="N610" s="558" t="s">
        <v>169</v>
      </c>
    </row>
    <row r="611" spans="1:14" ht="60" x14ac:dyDescent="0.35">
      <c r="A611" s="288"/>
      <c r="B611" s="1495"/>
      <c r="C611" s="1543"/>
      <c r="D611" s="1520"/>
      <c r="E611" s="1520"/>
      <c r="F611" s="1572"/>
      <c r="G611" s="1572"/>
      <c r="H611" s="1543"/>
      <c r="I611" s="1495"/>
      <c r="J611" s="811" t="s">
        <v>6282</v>
      </c>
      <c r="K611" s="1357" t="s">
        <v>1071</v>
      </c>
      <c r="L611" s="1362" t="s">
        <v>4361</v>
      </c>
      <c r="M611" s="543" t="str">
        <f>VLOOKUP(L611,CódigosRetorno!$A$2:$B$1784,2,FALSE)</f>
        <v>El dato ingresado como valor del concepto de la linea no cumple con el formato establecido.</v>
      </c>
      <c r="N611" s="558" t="s">
        <v>169</v>
      </c>
    </row>
    <row r="612" spans="1:14" ht="60" x14ac:dyDescent="0.35">
      <c r="A612" s="288"/>
      <c r="B612" s="1495"/>
      <c r="C612" s="1543"/>
      <c r="D612" s="1520"/>
      <c r="E612" s="1520"/>
      <c r="F612" s="1572"/>
      <c r="G612" s="1572"/>
      <c r="H612" s="1543"/>
      <c r="I612" s="1495"/>
      <c r="J612" s="811" t="s">
        <v>6283</v>
      </c>
      <c r="K612" s="1357" t="s">
        <v>1071</v>
      </c>
      <c r="L612" s="1362" t="s">
        <v>4361</v>
      </c>
      <c r="M612" s="543" t="str">
        <f>VLOOKUP(L612,CódigosRetorno!$A$2:$B$1784,2,FALSE)</f>
        <v>El dato ingresado como valor del concepto de la linea no cumple con el formato establecido.</v>
      </c>
      <c r="N612" s="558" t="s">
        <v>169</v>
      </c>
    </row>
    <row r="613" spans="1:14" x14ac:dyDescent="0.35">
      <c r="A613" s="288"/>
      <c r="B613" s="180" t="s">
        <v>5906</v>
      </c>
      <c r="C613" s="181"/>
      <c r="D613" s="214"/>
      <c r="E613" s="174"/>
      <c r="F613" s="175" t="s">
        <v>169</v>
      </c>
      <c r="G613" s="175" t="s">
        <v>169</v>
      </c>
      <c r="H613" s="176" t="s">
        <v>169</v>
      </c>
      <c r="I613" s="175"/>
      <c r="J613" s="172" t="s">
        <v>169</v>
      </c>
      <c r="K613" s="178" t="s">
        <v>169</v>
      </c>
      <c r="L613" s="183" t="s">
        <v>169</v>
      </c>
      <c r="M613" s="172" t="str">
        <f>VLOOKUP(L613,CódigosRetorno!$A$2:$B$1784,2,FALSE)</f>
        <v>-</v>
      </c>
      <c r="N613" s="179" t="s">
        <v>169</v>
      </c>
    </row>
    <row r="614" spans="1:14" ht="36" x14ac:dyDescent="0.35">
      <c r="A614" s="288"/>
      <c r="B614" s="1495">
        <v>93</v>
      </c>
      <c r="C614" s="1543" t="s">
        <v>5622</v>
      </c>
      <c r="D614" s="1520" t="s">
        <v>3</v>
      </c>
      <c r="E614" s="1520" t="s">
        <v>9</v>
      </c>
      <c r="F614" s="1601" t="s">
        <v>141</v>
      </c>
      <c r="G614" s="1601" t="s">
        <v>6492</v>
      </c>
      <c r="H614" s="1603" t="s">
        <v>6493</v>
      </c>
      <c r="I614" s="1495">
        <v>1</v>
      </c>
      <c r="J614" s="1186" t="s">
        <v>6494</v>
      </c>
      <c r="K614" s="1362" t="s">
        <v>177</v>
      </c>
      <c r="L614" s="443" t="s">
        <v>4342</v>
      </c>
      <c r="M614" s="1186" t="str">
        <f>VLOOKUP(L614,CódigosRetorno!$A$2:$B$1784,2,FALSE)</f>
        <v>El XML no contiene el tag o no existe información del Codigo de BBSS de detracción para el tipo de operación.</v>
      </c>
      <c r="N614" s="542" t="s">
        <v>169</v>
      </c>
    </row>
    <row r="615" spans="1:14" ht="24" x14ac:dyDescent="0.35">
      <c r="A615" s="288"/>
      <c r="B615" s="1495"/>
      <c r="C615" s="1543"/>
      <c r="D615" s="1520"/>
      <c r="E615" s="1520"/>
      <c r="F615" s="1602"/>
      <c r="G615" s="1602"/>
      <c r="H615" s="1604"/>
      <c r="I615" s="1495"/>
      <c r="J615" s="1186" t="s">
        <v>6495</v>
      </c>
      <c r="K615" s="1362" t="s">
        <v>177</v>
      </c>
      <c r="L615" s="443" t="s">
        <v>4343</v>
      </c>
      <c r="M615" s="1186" t="str">
        <f>VLOOKUP(L615,CódigosRetorno!$A$2:$B$1784,2,FALSE)</f>
        <v>El XML contiene información de codigo de bien y servicio de detracción que no corresponde al tipo de operación.</v>
      </c>
      <c r="N615" s="558" t="s">
        <v>169</v>
      </c>
    </row>
    <row r="616" spans="1:14" ht="24" x14ac:dyDescent="0.35">
      <c r="A616" s="288"/>
      <c r="B616" s="1495"/>
      <c r="C616" s="1543"/>
      <c r="D616" s="1520"/>
      <c r="E616" s="1520"/>
      <c r="F616" s="1572" t="s">
        <v>13</v>
      </c>
      <c r="G616" s="1495" t="s">
        <v>5609</v>
      </c>
      <c r="H616" s="1527" t="s">
        <v>5843</v>
      </c>
      <c r="I616" s="1495"/>
      <c r="J616" s="1186" t="s">
        <v>6496</v>
      </c>
      <c r="K616" s="1357" t="s">
        <v>177</v>
      </c>
      <c r="L616" s="1362" t="s">
        <v>4342</v>
      </c>
      <c r="M616" s="1186" t="str">
        <f>VLOOKUP(L616,CódigosRetorno!$A$2:$B$1784,2,FALSE)</f>
        <v>El XML no contiene el tag o no existe información del Codigo de BBSS de detracción para el tipo de operación.</v>
      </c>
      <c r="N616" s="542" t="s">
        <v>169</v>
      </c>
    </row>
    <row r="617" spans="1:14" ht="24" x14ac:dyDescent="0.35">
      <c r="A617" s="288"/>
      <c r="B617" s="1495"/>
      <c r="C617" s="1543"/>
      <c r="D617" s="1520"/>
      <c r="E617" s="1520"/>
      <c r="F617" s="1572"/>
      <c r="G617" s="1495"/>
      <c r="H617" s="1532"/>
      <c r="I617" s="1495"/>
      <c r="J617" s="1186" t="s">
        <v>6497</v>
      </c>
      <c r="K617" s="1357" t="s">
        <v>177</v>
      </c>
      <c r="L617" s="1362" t="s">
        <v>3719</v>
      </c>
      <c r="M617" s="1186" t="str">
        <f>VLOOKUP(L617,CódigosRetorno!$A$2:$B$1784,2,FALSE)</f>
        <v>El codigo de bien o servicio sujeto a detracción no existe en el listado.</v>
      </c>
      <c r="N617" s="920" t="s">
        <v>4617</v>
      </c>
    </row>
    <row r="618" spans="1:14" ht="48" x14ac:dyDescent="0.35">
      <c r="A618" s="288"/>
      <c r="B618" s="1495"/>
      <c r="C618" s="1543"/>
      <c r="D618" s="1520"/>
      <c r="E618" s="1520"/>
      <c r="F618" s="1572"/>
      <c r="G618" s="1495"/>
      <c r="H618" s="1532"/>
      <c r="I618" s="1495"/>
      <c r="J618" s="1186" t="s">
        <v>6498</v>
      </c>
      <c r="K618" s="1357" t="s">
        <v>177</v>
      </c>
      <c r="L618" s="1362" t="s">
        <v>4344</v>
      </c>
      <c r="M618" s="1186" t="str">
        <f>VLOOKUP(L618,CódigosRetorno!$A$2:$B$1784,2,FALSE)</f>
        <v>El dato ingresado como codigo de BBSS de detracción no corresponde al valor esperado.</v>
      </c>
      <c r="N618" s="558" t="s">
        <v>169</v>
      </c>
    </row>
    <row r="619" spans="1:14" ht="48" x14ac:dyDescent="0.35">
      <c r="A619" s="288"/>
      <c r="B619" s="1495"/>
      <c r="C619" s="1543"/>
      <c r="D619" s="1520"/>
      <c r="E619" s="1520"/>
      <c r="F619" s="1572"/>
      <c r="G619" s="1495"/>
      <c r="H619" s="1532"/>
      <c r="I619" s="1495"/>
      <c r="J619" s="1186" t="s">
        <v>6499</v>
      </c>
      <c r="K619" s="1357" t="s">
        <v>177</v>
      </c>
      <c r="L619" s="1362" t="s">
        <v>4344</v>
      </c>
      <c r="M619" s="1186" t="str">
        <f>VLOOKUP(L619,CódigosRetorno!$A$2:$B$1784,2,FALSE)</f>
        <v>El dato ingresado como codigo de BBSS de detracción no corresponde al valor esperado.</v>
      </c>
      <c r="N619" s="558" t="s">
        <v>169</v>
      </c>
    </row>
    <row r="620" spans="1:14" ht="48" x14ac:dyDescent="0.35">
      <c r="A620" s="288"/>
      <c r="B620" s="1495"/>
      <c r="C620" s="1543"/>
      <c r="D620" s="1520"/>
      <c r="E620" s="1520"/>
      <c r="F620" s="1572"/>
      <c r="G620" s="1495"/>
      <c r="H620" s="1528"/>
      <c r="I620" s="1495"/>
      <c r="J620" s="1186" t="s">
        <v>6500</v>
      </c>
      <c r="K620" s="1357" t="s">
        <v>177</v>
      </c>
      <c r="L620" s="1362" t="s">
        <v>4344</v>
      </c>
      <c r="M620" s="1186" t="str">
        <f>VLOOKUP(L620,CódigosRetorno!$A$2:$B$1784,2,FALSE)</f>
        <v>El dato ingresado como codigo de BBSS de detracción no corresponde al valor esperado.</v>
      </c>
      <c r="N620" s="558" t="s">
        <v>169</v>
      </c>
    </row>
    <row r="621" spans="1:14" ht="24" x14ac:dyDescent="0.35">
      <c r="A621" s="288"/>
      <c r="B621" s="1495"/>
      <c r="C621" s="1543"/>
      <c r="D621" s="1520"/>
      <c r="E621" s="1520"/>
      <c r="F621" s="1572"/>
      <c r="G621" s="542" t="s">
        <v>4045</v>
      </c>
      <c r="H621" s="543" t="s">
        <v>3879</v>
      </c>
      <c r="I621" s="542" t="s">
        <v>3865</v>
      </c>
      <c r="J621" s="543" t="s">
        <v>6378</v>
      </c>
      <c r="K621" s="545" t="s">
        <v>1071</v>
      </c>
      <c r="L621" s="550" t="s">
        <v>4194</v>
      </c>
      <c r="M621" s="543" t="str">
        <f>VLOOKUP(L621,CódigosRetorno!$A$2:$B$1784,2,FALSE)</f>
        <v>El dato ingresado como atributo @schemeName es incorrecto.</v>
      </c>
      <c r="N621" s="558" t="s">
        <v>169</v>
      </c>
    </row>
    <row r="622" spans="1:14" ht="24" x14ac:dyDescent="0.35">
      <c r="A622" s="288"/>
      <c r="B622" s="1495"/>
      <c r="C622" s="1543"/>
      <c r="D622" s="1520"/>
      <c r="E622" s="1520"/>
      <c r="F622" s="1572"/>
      <c r="G622" s="542" t="s">
        <v>3863</v>
      </c>
      <c r="H622" s="543" t="s">
        <v>3880</v>
      </c>
      <c r="I622" s="542" t="s">
        <v>3865</v>
      </c>
      <c r="J622" s="543" t="s">
        <v>4187</v>
      </c>
      <c r="K622" s="1355" t="s">
        <v>1071</v>
      </c>
      <c r="L622" s="1356" t="s">
        <v>4195</v>
      </c>
      <c r="M622" s="543" t="str">
        <f>VLOOKUP(L622,CódigosRetorno!$A$2:$B$1784,2,FALSE)</f>
        <v>El dato ingresado como atributo @schemeAgencyName es incorrecto.</v>
      </c>
      <c r="N622" s="558" t="s">
        <v>169</v>
      </c>
    </row>
    <row r="623" spans="1:14" ht="36" x14ac:dyDescent="0.35">
      <c r="A623" s="288"/>
      <c r="B623" s="1495"/>
      <c r="C623" s="1543"/>
      <c r="D623" s="1520"/>
      <c r="E623" s="1520"/>
      <c r="F623" s="1572"/>
      <c r="G623" s="542" t="s">
        <v>4046</v>
      </c>
      <c r="H623" s="561" t="s">
        <v>3882</v>
      </c>
      <c r="I623" s="542" t="s">
        <v>3865</v>
      </c>
      <c r="J623" s="543" t="s">
        <v>6379</v>
      </c>
      <c r="K623" s="1356" t="s">
        <v>1071</v>
      </c>
      <c r="L623" s="1358" t="s">
        <v>4196</v>
      </c>
      <c r="M623" s="543" t="str">
        <f>VLOOKUP(L623,CódigosRetorno!$A$2:$B$1784,2,FALSE)</f>
        <v>El dato ingresado como atributo @schemeURI es incorrecto.</v>
      </c>
      <c r="N623" s="558" t="s">
        <v>169</v>
      </c>
    </row>
    <row r="624" spans="1:14" ht="36" x14ac:dyDescent="0.35">
      <c r="A624" s="288"/>
      <c r="B624" s="1497">
        <f>B614+1</f>
        <v>94</v>
      </c>
      <c r="C624" s="1527" t="s">
        <v>5623</v>
      </c>
      <c r="D624" s="1509" t="s">
        <v>3</v>
      </c>
      <c r="E624" s="1509" t="s">
        <v>9</v>
      </c>
      <c r="F624" s="1181" t="s">
        <v>23</v>
      </c>
      <c r="G624" s="647" t="s">
        <v>6492</v>
      </c>
      <c r="H624" s="1186" t="s">
        <v>6501</v>
      </c>
      <c r="I624" s="1179">
        <v>1</v>
      </c>
      <c r="J624" s="1186" t="s">
        <v>6502</v>
      </c>
      <c r="K624" s="1362" t="s">
        <v>177</v>
      </c>
      <c r="L624" s="443" t="s">
        <v>3721</v>
      </c>
      <c r="M624" s="543" t="str">
        <f>VLOOKUP(L624,CódigosRetorno!$A$2:$B$1784,2,FALSE)</f>
        <v>El xml no contiene el tag o no existe información en el nro de cuenta de detracción</v>
      </c>
      <c r="N624" s="542" t="s">
        <v>169</v>
      </c>
    </row>
    <row r="625" spans="1:14" ht="24" x14ac:dyDescent="0.35">
      <c r="A625" s="288"/>
      <c r="B625" s="1515"/>
      <c r="C625" s="1532"/>
      <c r="D625" s="1510"/>
      <c r="E625" s="1510"/>
      <c r="F625" s="1181" t="s">
        <v>5</v>
      </c>
      <c r="G625" s="1179"/>
      <c r="H625" s="1186" t="s">
        <v>4047</v>
      </c>
      <c r="I625" s="1179">
        <v>1</v>
      </c>
      <c r="J625" s="1186" t="s">
        <v>6503</v>
      </c>
      <c r="K625" s="1357" t="s">
        <v>177</v>
      </c>
      <c r="L625" s="1362" t="s">
        <v>3721</v>
      </c>
      <c r="M625" s="543" t="str">
        <f>VLOOKUP(L625,CódigosRetorno!$A$2:$B$1784,2,FALSE)</f>
        <v>El xml no contiene el tag o no existe información en el nro de cuenta de detracción</v>
      </c>
      <c r="N625" s="542" t="s">
        <v>169</v>
      </c>
    </row>
    <row r="626" spans="1:14" ht="24" x14ac:dyDescent="0.35">
      <c r="A626" s="288"/>
      <c r="B626" s="1515"/>
      <c r="C626" s="1532"/>
      <c r="D626" s="1510"/>
      <c r="E626" s="1510"/>
      <c r="F626" s="813" t="s">
        <v>5473</v>
      </c>
      <c r="G626" s="810" t="s">
        <v>5610</v>
      </c>
      <c r="H626" s="543" t="s">
        <v>4910</v>
      </c>
      <c r="I626" s="542"/>
      <c r="J626" s="543" t="s">
        <v>4500</v>
      </c>
      <c r="K626" s="545" t="s">
        <v>177</v>
      </c>
      <c r="L626" s="550" t="s">
        <v>4421</v>
      </c>
      <c r="M626" s="543" t="str">
        <f>VLOOKUP(L626,CódigosRetorno!$A$2:$B$1784,2,FALSE)</f>
        <v>El dato ingreso como Forma de Pago o Medio de Pago no corresponde al valor esperado (catalogo nro 59)</v>
      </c>
      <c r="N626" s="542" t="s">
        <v>4618</v>
      </c>
    </row>
    <row r="627" spans="1:14" ht="24" x14ac:dyDescent="0.35">
      <c r="A627" s="288"/>
      <c r="B627" s="1515"/>
      <c r="C627" s="1532"/>
      <c r="D627" s="1510"/>
      <c r="E627" s="1510"/>
      <c r="F627" s="1573"/>
      <c r="G627" s="542" t="s">
        <v>4911</v>
      </c>
      <c r="H627" s="543" t="s">
        <v>3867</v>
      </c>
      <c r="I627" s="542" t="s">
        <v>3865</v>
      </c>
      <c r="J627" s="543" t="s">
        <v>6380</v>
      </c>
      <c r="K627" s="545" t="s">
        <v>1071</v>
      </c>
      <c r="L627" s="550" t="s">
        <v>4190</v>
      </c>
      <c r="M627" s="543" t="str">
        <f>VLOOKUP(L627,CódigosRetorno!$A$2:$B$1784,2,FALSE)</f>
        <v>El dato ingresado como atributo @listName es incorrecto.</v>
      </c>
      <c r="N627" s="558" t="s">
        <v>169</v>
      </c>
    </row>
    <row r="628" spans="1:14" ht="24" x14ac:dyDescent="0.35">
      <c r="A628" s="288"/>
      <c r="B628" s="1515"/>
      <c r="C628" s="1532"/>
      <c r="D628" s="1510"/>
      <c r="E628" s="1510"/>
      <c r="F628" s="1586"/>
      <c r="G628" s="542" t="s">
        <v>3863</v>
      </c>
      <c r="H628" s="543" t="s">
        <v>3864</v>
      </c>
      <c r="I628" s="542" t="s">
        <v>3865</v>
      </c>
      <c r="J628" s="543" t="s">
        <v>4187</v>
      </c>
      <c r="K628" s="1356" t="s">
        <v>1071</v>
      </c>
      <c r="L628" s="1358" t="s">
        <v>4189</v>
      </c>
      <c r="M628" s="543" t="str">
        <f>VLOOKUP(L628,CódigosRetorno!$A$2:$B$1784,2,FALSE)</f>
        <v>El dato ingresado como atributo @listAgencyName es incorrecto.</v>
      </c>
      <c r="N628" s="558" t="s">
        <v>169</v>
      </c>
    </row>
    <row r="629" spans="1:14" ht="36" x14ac:dyDescent="0.35">
      <c r="A629" s="288"/>
      <c r="B629" s="1498"/>
      <c r="C629" s="1528"/>
      <c r="D629" s="1511"/>
      <c r="E629" s="1511"/>
      <c r="F629" s="1587"/>
      <c r="G629" s="558" t="s">
        <v>4099</v>
      </c>
      <c r="H629" s="561" t="s">
        <v>3869</v>
      </c>
      <c r="I629" s="542" t="s">
        <v>3865</v>
      </c>
      <c r="J629" s="543" t="s">
        <v>6381</v>
      </c>
      <c r="K629" s="550" t="s">
        <v>1071</v>
      </c>
      <c r="L629" s="555" t="s">
        <v>4191</v>
      </c>
      <c r="M629" s="543" t="str">
        <f>VLOOKUP(L629,CódigosRetorno!$A$2:$B$1784,2,FALSE)</f>
        <v>El dato ingresado como atributo @listURI es incorrecto.</v>
      </c>
      <c r="N629" s="558" t="s">
        <v>169</v>
      </c>
    </row>
    <row r="630" spans="1:14" ht="24" x14ac:dyDescent="0.35">
      <c r="A630" s="288"/>
      <c r="B630" s="1495">
        <f>B624+1</f>
        <v>95</v>
      </c>
      <c r="C630" s="1489" t="s">
        <v>5104</v>
      </c>
      <c r="D630" s="1520" t="s">
        <v>3</v>
      </c>
      <c r="E630" s="1520" t="s">
        <v>9</v>
      </c>
      <c r="F630" s="1572" t="s">
        <v>12</v>
      </c>
      <c r="G630" s="1495" t="s">
        <v>16</v>
      </c>
      <c r="H630" s="1489" t="s">
        <v>4048</v>
      </c>
      <c r="I630" s="1495">
        <v>1</v>
      </c>
      <c r="J630" s="1186" t="s">
        <v>6504</v>
      </c>
      <c r="K630" s="1357" t="s">
        <v>177</v>
      </c>
      <c r="L630" s="693" t="s">
        <v>3723</v>
      </c>
      <c r="M630" s="543" t="str">
        <f>VLOOKUP(L630,CódigosRetorno!$A$2:$B$1784,2,FALSE)</f>
        <v>El xml no contiene el tag o no existe información en el monto de detraccion</v>
      </c>
      <c r="N630" s="558" t="s">
        <v>169</v>
      </c>
    </row>
    <row r="631" spans="1:14" ht="24" x14ac:dyDescent="0.35">
      <c r="A631" s="288"/>
      <c r="B631" s="1495"/>
      <c r="C631" s="1489"/>
      <c r="D631" s="1520"/>
      <c r="E631" s="1520"/>
      <c r="F631" s="1572"/>
      <c r="G631" s="1495"/>
      <c r="H631" s="1489"/>
      <c r="I631" s="1495"/>
      <c r="J631" s="1186" t="s">
        <v>3995</v>
      </c>
      <c r="K631" s="1357" t="s">
        <v>177</v>
      </c>
      <c r="L631" s="693" t="s">
        <v>3727</v>
      </c>
      <c r="M631" s="543" t="str">
        <f>VLOOKUP(L631,CódigosRetorno!$A$2:$B$1784,2,FALSE)</f>
        <v>El dato ingresado en monto de detraccion no cumple con el formato establecido</v>
      </c>
      <c r="N631" s="558" t="s">
        <v>169</v>
      </c>
    </row>
    <row r="632" spans="1:14" ht="24" x14ac:dyDescent="0.35">
      <c r="A632" s="288"/>
      <c r="B632" s="1495"/>
      <c r="C632" s="1489"/>
      <c r="D632" s="1520"/>
      <c r="E632" s="1520"/>
      <c r="F632" s="550" t="s">
        <v>13</v>
      </c>
      <c r="G632" s="542"/>
      <c r="H632" s="562" t="s">
        <v>3906</v>
      </c>
      <c r="I632" s="539">
        <v>1</v>
      </c>
      <c r="J632" s="1186" t="s">
        <v>6505</v>
      </c>
      <c r="K632" s="1177" t="s">
        <v>177</v>
      </c>
      <c r="L632" s="1181" t="s">
        <v>4675</v>
      </c>
      <c r="M632" s="543" t="str">
        <f>VLOOKUP(L632,CódigosRetorno!$A$2:$B$1784,2,FALSE)</f>
        <v>La moneda del monto de la detracción debe ser PEN</v>
      </c>
      <c r="N632" s="558" t="s">
        <v>169</v>
      </c>
    </row>
    <row r="633" spans="1:14" ht="24" x14ac:dyDescent="0.35">
      <c r="A633" s="288"/>
      <c r="B633" s="1495"/>
      <c r="C633" s="1489"/>
      <c r="D633" s="1520"/>
      <c r="E633" s="1520"/>
      <c r="F633" s="550" t="s">
        <v>3907</v>
      </c>
      <c r="G633" s="542" t="s">
        <v>5611</v>
      </c>
      <c r="H633" s="543" t="s">
        <v>4049</v>
      </c>
      <c r="I633" s="542">
        <v>1</v>
      </c>
      <c r="J633" s="544" t="s">
        <v>2502</v>
      </c>
      <c r="K633" s="131" t="s">
        <v>169</v>
      </c>
      <c r="L633" s="264" t="s">
        <v>169</v>
      </c>
      <c r="M633" s="543" t="str">
        <f>VLOOKUP(L633,CódigosRetorno!$A$2:$B$1784,2,FALSE)</f>
        <v>-</v>
      </c>
      <c r="N633" s="542" t="s">
        <v>169</v>
      </c>
    </row>
    <row r="634" spans="1:14" x14ac:dyDescent="0.35">
      <c r="A634" s="288"/>
      <c r="B634" s="180" t="s">
        <v>5908</v>
      </c>
      <c r="C634" s="182"/>
      <c r="D634" s="177"/>
      <c r="E634" s="177"/>
      <c r="F634" s="178"/>
      <c r="G634" s="179"/>
      <c r="H634" s="172"/>
      <c r="I634" s="179"/>
      <c r="J634" s="172"/>
      <c r="K634" s="178" t="s">
        <v>169</v>
      </c>
      <c r="L634" s="183" t="s">
        <v>169</v>
      </c>
      <c r="M634" s="172" t="str">
        <f>VLOOKUP(L634,CódigosRetorno!$A$2:$B$1784,2,FALSE)</f>
        <v>-</v>
      </c>
      <c r="N634" s="179"/>
    </row>
    <row r="635" spans="1:14" ht="24" x14ac:dyDescent="0.35">
      <c r="A635" s="288"/>
      <c r="B635" s="1495" t="s">
        <v>5355</v>
      </c>
      <c r="C635" s="1543" t="s">
        <v>7474</v>
      </c>
      <c r="D635" s="1520" t="s">
        <v>15</v>
      </c>
      <c r="E635" s="1520" t="s">
        <v>9</v>
      </c>
      <c r="F635" s="550" t="s">
        <v>5</v>
      </c>
      <c r="G635" s="542"/>
      <c r="H635" s="543" t="s">
        <v>4041</v>
      </c>
      <c r="I635" s="542">
        <v>1</v>
      </c>
      <c r="J635" s="543" t="s">
        <v>4690</v>
      </c>
      <c r="K635" s="1355" t="s">
        <v>1071</v>
      </c>
      <c r="L635" s="1356" t="s">
        <v>3833</v>
      </c>
      <c r="M635" s="543" t="str">
        <f>VLOOKUP(L635,CódigosRetorno!$A$2:$B$1784,2,FALSE)</f>
        <v>No existe información en el nombre del concepto.</v>
      </c>
      <c r="N635" s="558" t="s">
        <v>169</v>
      </c>
    </row>
    <row r="636" spans="1:14" ht="24" x14ac:dyDescent="0.35">
      <c r="A636" s="288"/>
      <c r="B636" s="1495"/>
      <c r="C636" s="1543"/>
      <c r="D636" s="1520"/>
      <c r="E636" s="1520"/>
      <c r="F636" s="1572" t="s">
        <v>43</v>
      </c>
      <c r="G636" s="1520" t="s">
        <v>5594</v>
      </c>
      <c r="H636" s="1543" t="s">
        <v>4042</v>
      </c>
      <c r="I636" s="1495">
        <v>1</v>
      </c>
      <c r="J636" s="1186" t="s">
        <v>6506</v>
      </c>
      <c r="K636" s="1357" t="s">
        <v>177</v>
      </c>
      <c r="L636" s="1362" t="s">
        <v>3764</v>
      </c>
      <c r="M636" s="783" t="str">
        <f>VLOOKUP(L636,CódigosRetorno!$A$2:$B$1784,2,FALSE)</f>
        <v>El XML no contiene el tag de matricula de embarcación en Detracciones para recursos hidrobiologicos.</v>
      </c>
      <c r="N636" s="808" t="s">
        <v>169</v>
      </c>
    </row>
    <row r="637" spans="1:14" ht="24" x14ac:dyDescent="0.35">
      <c r="A637" s="288"/>
      <c r="B637" s="1495"/>
      <c r="C637" s="1543"/>
      <c r="D637" s="1520"/>
      <c r="E637" s="1520"/>
      <c r="F637" s="1572"/>
      <c r="G637" s="1520"/>
      <c r="H637" s="1543"/>
      <c r="I637" s="1495"/>
      <c r="J637" s="1186" t="s">
        <v>6507</v>
      </c>
      <c r="K637" s="1357" t="s">
        <v>177</v>
      </c>
      <c r="L637" s="1362" t="s">
        <v>4345</v>
      </c>
      <c r="M637" s="543" t="str">
        <f>VLOOKUP(L637,CódigosRetorno!$A$2:$B$1784,2,FALSE)</f>
        <v>El XML no contiene el tag de nombre de embarcación en Detracciones para recursos hidrobiologicos.</v>
      </c>
      <c r="N637" s="558" t="s">
        <v>169</v>
      </c>
    </row>
    <row r="638" spans="1:14" ht="24" x14ac:dyDescent="0.35">
      <c r="A638" s="288"/>
      <c r="B638" s="1495"/>
      <c r="C638" s="1543"/>
      <c r="D638" s="1520"/>
      <c r="E638" s="1520"/>
      <c r="F638" s="1572"/>
      <c r="G638" s="1520"/>
      <c r="H638" s="1543"/>
      <c r="I638" s="1495"/>
      <c r="J638" s="1186" t="s">
        <v>6508</v>
      </c>
      <c r="K638" s="1357" t="s">
        <v>177</v>
      </c>
      <c r="L638" s="1362" t="s">
        <v>4351</v>
      </c>
      <c r="M638" s="543" t="str">
        <f>VLOOKUP(L638,CódigosRetorno!$A$2:$B$1784,2,FALSE)</f>
        <v>El XML no contiene el tag de tipo de especie vendidas en Detracciones para recursos hidrobiologicos.</v>
      </c>
      <c r="N638" s="558" t="s">
        <v>169</v>
      </c>
    </row>
    <row r="639" spans="1:14" ht="24" x14ac:dyDescent="0.35">
      <c r="A639" s="288"/>
      <c r="B639" s="1495"/>
      <c r="C639" s="1543"/>
      <c r="D639" s="1520"/>
      <c r="E639" s="1520"/>
      <c r="F639" s="1572"/>
      <c r="G639" s="1520"/>
      <c r="H639" s="1543"/>
      <c r="I639" s="1495"/>
      <c r="J639" s="1186" t="s">
        <v>6509</v>
      </c>
      <c r="K639" s="1177" t="s">
        <v>177</v>
      </c>
      <c r="L639" s="1181" t="s">
        <v>4352</v>
      </c>
      <c r="M639" s="543" t="str">
        <f>VLOOKUP(L639,CódigosRetorno!$A$2:$B$1784,2,FALSE)</f>
        <v>El XML no contiene el tag de lugar de descarga en Detracciones para recursos hidrobiologicos.</v>
      </c>
      <c r="N639" s="558" t="s">
        <v>169</v>
      </c>
    </row>
    <row r="640" spans="1:14" ht="24" x14ac:dyDescent="0.35">
      <c r="A640" s="288"/>
      <c r="B640" s="1495"/>
      <c r="C640" s="1543"/>
      <c r="D640" s="1520"/>
      <c r="E640" s="1520"/>
      <c r="F640" s="1572"/>
      <c r="G640" s="542" t="s">
        <v>3962</v>
      </c>
      <c r="H640" s="543" t="s">
        <v>3867</v>
      </c>
      <c r="I640" s="542" t="s">
        <v>3865</v>
      </c>
      <c r="J640" s="543" t="s">
        <v>6247</v>
      </c>
      <c r="K640" s="1355" t="s">
        <v>1071</v>
      </c>
      <c r="L640" s="1356" t="s">
        <v>4190</v>
      </c>
      <c r="M640" s="543" t="str">
        <f>VLOOKUP(L640,CódigosRetorno!$A$2:$B$1784,2,FALSE)</f>
        <v>El dato ingresado como atributo @listName es incorrecto.</v>
      </c>
      <c r="N640" s="558" t="s">
        <v>169</v>
      </c>
    </row>
    <row r="641" spans="1:14" ht="24" x14ac:dyDescent="0.35">
      <c r="A641" s="288"/>
      <c r="B641" s="1495"/>
      <c r="C641" s="1543"/>
      <c r="D641" s="1520"/>
      <c r="E641" s="1520"/>
      <c r="F641" s="1572"/>
      <c r="G641" s="542" t="s">
        <v>3863</v>
      </c>
      <c r="H641" s="543" t="s">
        <v>3864</v>
      </c>
      <c r="I641" s="542" t="s">
        <v>3865</v>
      </c>
      <c r="J641" s="543" t="s">
        <v>4201</v>
      </c>
      <c r="K641" s="1356" t="s">
        <v>1071</v>
      </c>
      <c r="L641" s="1358" t="s">
        <v>4189</v>
      </c>
      <c r="M641" s="543" t="str">
        <f>VLOOKUP(L641,CódigosRetorno!$A$2:$B$1784,2,FALSE)</f>
        <v>El dato ingresado como atributo @listAgencyName es incorrecto.</v>
      </c>
      <c r="N641" s="558" t="s">
        <v>169</v>
      </c>
    </row>
    <row r="642" spans="1:14" ht="36" x14ac:dyDescent="0.35">
      <c r="A642" s="288"/>
      <c r="B642" s="1495"/>
      <c r="C642" s="1543"/>
      <c r="D642" s="1520"/>
      <c r="E642" s="1520"/>
      <c r="F642" s="1572"/>
      <c r="G642" s="558" t="s">
        <v>3963</v>
      </c>
      <c r="H642" s="561" t="s">
        <v>3869</v>
      </c>
      <c r="I642" s="542" t="s">
        <v>3865</v>
      </c>
      <c r="J642" s="543" t="s">
        <v>6248</v>
      </c>
      <c r="K642" s="1356" t="s">
        <v>1071</v>
      </c>
      <c r="L642" s="1358" t="s">
        <v>4191</v>
      </c>
      <c r="M642" s="543" t="str">
        <f>VLOOKUP(L642,CódigosRetorno!$A$2:$B$1784,2,FALSE)</f>
        <v>El dato ingresado como atributo @listURI es incorrecto.</v>
      </c>
      <c r="N642" s="558" t="s">
        <v>169</v>
      </c>
    </row>
    <row r="643" spans="1:14" ht="24" x14ac:dyDescent="0.35">
      <c r="A643" s="288"/>
      <c r="B643" s="1495"/>
      <c r="C643" s="1543"/>
      <c r="D643" s="1520" t="s">
        <v>15</v>
      </c>
      <c r="E643" s="1520" t="s">
        <v>9</v>
      </c>
      <c r="F643" s="1572" t="s">
        <v>4050</v>
      </c>
      <c r="G643" s="1572" t="s">
        <v>4051</v>
      </c>
      <c r="H643" s="1543" t="s">
        <v>5918</v>
      </c>
      <c r="I643" s="1495">
        <v>1</v>
      </c>
      <c r="J643" s="543" t="s">
        <v>5844</v>
      </c>
      <c r="K643" s="1355" t="s">
        <v>177</v>
      </c>
      <c r="L643" s="1356" t="s">
        <v>3765</v>
      </c>
      <c r="M643" s="543" t="str">
        <f>VLOOKUP(L643,CódigosRetorno!$A$2:$B$1784,2,FALSE)</f>
        <v>El XML no contiene tag o no existe información del valor del concepto por linea.</v>
      </c>
      <c r="N643" s="558" t="s">
        <v>169</v>
      </c>
    </row>
    <row r="644" spans="1:14" ht="60" x14ac:dyDescent="0.35">
      <c r="A644" s="288"/>
      <c r="B644" s="1495"/>
      <c r="C644" s="1543"/>
      <c r="D644" s="1520"/>
      <c r="E644" s="1520"/>
      <c r="F644" s="1572"/>
      <c r="G644" s="1572"/>
      <c r="H644" s="1543"/>
      <c r="I644" s="1495"/>
      <c r="J644" s="811" t="s">
        <v>6310</v>
      </c>
      <c r="K644" s="545" t="s">
        <v>1071</v>
      </c>
      <c r="L644" s="550" t="s">
        <v>4361</v>
      </c>
      <c r="M644" s="543" t="str">
        <f>VLOOKUP(L644,CódigosRetorno!$A$2:$B$1784,2,FALSE)</f>
        <v>El dato ingresado como valor del concepto de la linea no cumple con el formato establecido.</v>
      </c>
      <c r="N644" s="558" t="s">
        <v>169</v>
      </c>
    </row>
    <row r="645" spans="1:14" ht="60" x14ac:dyDescent="0.35">
      <c r="A645" s="288"/>
      <c r="B645" s="1495"/>
      <c r="C645" s="1543"/>
      <c r="D645" s="1520"/>
      <c r="E645" s="1520"/>
      <c r="F645" s="1572"/>
      <c r="G645" s="1572"/>
      <c r="H645" s="1543"/>
      <c r="I645" s="1495"/>
      <c r="J645" s="811" t="s">
        <v>6307</v>
      </c>
      <c r="K645" s="545" t="s">
        <v>1071</v>
      </c>
      <c r="L645" s="550" t="s">
        <v>4361</v>
      </c>
      <c r="M645" s="543" t="str">
        <f>VLOOKUP(L645,CódigosRetorno!$A$2:$B$1784,2,FALSE)</f>
        <v>El dato ingresado como valor del concepto de la linea no cumple con el formato establecido.</v>
      </c>
      <c r="N645" s="558" t="s">
        <v>169</v>
      </c>
    </row>
    <row r="646" spans="1:14" ht="60" x14ac:dyDescent="0.35">
      <c r="A646" s="288"/>
      <c r="B646" s="1495"/>
      <c r="C646" s="1543"/>
      <c r="D646" s="1520"/>
      <c r="E646" s="1520"/>
      <c r="F646" s="1572"/>
      <c r="G646" s="1572"/>
      <c r="H646" s="1543"/>
      <c r="I646" s="1495"/>
      <c r="J646" s="811" t="s">
        <v>6308</v>
      </c>
      <c r="K646" s="1355" t="s">
        <v>1071</v>
      </c>
      <c r="L646" s="1356" t="s">
        <v>4361</v>
      </c>
      <c r="M646" s="543" t="str">
        <f>VLOOKUP(L646,CódigosRetorno!$A$2:$B$1784,2,FALSE)</f>
        <v>El dato ingresado como valor del concepto de la linea no cumple con el formato establecido.</v>
      </c>
      <c r="N646" s="558" t="s">
        <v>169</v>
      </c>
    </row>
    <row r="647" spans="1:14" ht="60" x14ac:dyDescent="0.35">
      <c r="A647" s="288"/>
      <c r="B647" s="1495"/>
      <c r="C647" s="1543"/>
      <c r="D647" s="1520"/>
      <c r="E647" s="1520"/>
      <c r="F647" s="1572"/>
      <c r="G647" s="1572"/>
      <c r="H647" s="1543"/>
      <c r="I647" s="1495"/>
      <c r="J647" s="811" t="s">
        <v>6309</v>
      </c>
      <c r="K647" s="1355" t="s">
        <v>1071</v>
      </c>
      <c r="L647" s="1356" t="s">
        <v>4361</v>
      </c>
      <c r="M647" s="543" t="str">
        <f>VLOOKUP(L647,CódigosRetorno!$A$2:$B$1784,2,FALSE)</f>
        <v>El dato ingresado como valor del concepto de la linea no cumple con el formato establecido.</v>
      </c>
      <c r="N647" s="558" t="s">
        <v>169</v>
      </c>
    </row>
    <row r="648" spans="1:14" ht="24" x14ac:dyDescent="0.35">
      <c r="A648" s="288"/>
      <c r="B648" s="1495">
        <v>100</v>
      </c>
      <c r="C648" s="1543" t="s">
        <v>5424</v>
      </c>
      <c r="D648" s="1520" t="s">
        <v>15</v>
      </c>
      <c r="E648" s="1520" t="s">
        <v>9</v>
      </c>
      <c r="F648" s="550" t="s">
        <v>5</v>
      </c>
      <c r="G648" s="542"/>
      <c r="H648" s="543" t="s">
        <v>4041</v>
      </c>
      <c r="I648" s="542">
        <v>1</v>
      </c>
      <c r="J648" s="543" t="s">
        <v>4690</v>
      </c>
      <c r="K648" s="1355" t="s">
        <v>1071</v>
      </c>
      <c r="L648" s="1356" t="s">
        <v>3833</v>
      </c>
      <c r="M648" s="543" t="str">
        <f>VLOOKUP(L648,CódigosRetorno!$A$2:$B$1784,2,FALSE)</f>
        <v>No existe información en el nombre del concepto.</v>
      </c>
      <c r="N648" s="558" t="s">
        <v>169</v>
      </c>
    </row>
    <row r="649" spans="1:14" ht="24" x14ac:dyDescent="0.35">
      <c r="A649" s="288"/>
      <c r="B649" s="1495"/>
      <c r="C649" s="1543"/>
      <c r="D649" s="1520"/>
      <c r="E649" s="1520"/>
      <c r="F649" s="786" t="s">
        <v>43</v>
      </c>
      <c r="G649" s="785" t="s">
        <v>5594</v>
      </c>
      <c r="H649" s="783" t="s">
        <v>4042</v>
      </c>
      <c r="I649" s="782">
        <v>1</v>
      </c>
      <c r="J649" s="1186" t="s">
        <v>6510</v>
      </c>
      <c r="K649" s="1357" t="s">
        <v>177</v>
      </c>
      <c r="L649" s="1362" t="s">
        <v>4353</v>
      </c>
      <c r="M649" s="1186" t="str">
        <f>VLOOKUP(L649,CódigosRetorno!$A$2:$B$1784,2,FALSE)</f>
        <v>El XML no contiene el tag de cantidad de especies vendidas en Detracciones para recursos hidrobiologicos.</v>
      </c>
      <c r="N649" s="808" t="s">
        <v>169</v>
      </c>
    </row>
    <row r="650" spans="1:14" ht="24" x14ac:dyDescent="0.35">
      <c r="A650" s="288"/>
      <c r="B650" s="1495"/>
      <c r="C650" s="1543"/>
      <c r="D650" s="1520"/>
      <c r="E650" s="1520"/>
      <c r="F650" s="1572"/>
      <c r="G650" s="542" t="s">
        <v>3962</v>
      </c>
      <c r="H650" s="543" t="s">
        <v>3867</v>
      </c>
      <c r="I650" s="542" t="s">
        <v>3865</v>
      </c>
      <c r="J650" s="1186" t="s">
        <v>6247</v>
      </c>
      <c r="K650" s="1357" t="s">
        <v>1071</v>
      </c>
      <c r="L650" s="1362" t="s">
        <v>4190</v>
      </c>
      <c r="M650" s="1186" t="str">
        <f>VLOOKUP(L650,CódigosRetorno!$A$2:$B$1784,2,FALSE)</f>
        <v>El dato ingresado como atributo @listName es incorrecto.</v>
      </c>
      <c r="N650" s="558" t="s">
        <v>169</v>
      </c>
    </row>
    <row r="651" spans="1:14" ht="24" x14ac:dyDescent="0.35">
      <c r="A651" s="288"/>
      <c r="B651" s="1495"/>
      <c r="C651" s="1543"/>
      <c r="D651" s="1520"/>
      <c r="E651" s="1520"/>
      <c r="F651" s="1572"/>
      <c r="G651" s="542" t="s">
        <v>3863</v>
      </c>
      <c r="H651" s="543" t="s">
        <v>3864</v>
      </c>
      <c r="I651" s="542" t="s">
        <v>3865</v>
      </c>
      <c r="J651" s="1186" t="s">
        <v>4201</v>
      </c>
      <c r="K651" s="1362" t="s">
        <v>1071</v>
      </c>
      <c r="L651" s="443" t="s">
        <v>4189</v>
      </c>
      <c r="M651" s="1186" t="str">
        <f>VLOOKUP(L651,CódigosRetorno!$A$2:$B$1784,2,FALSE)</f>
        <v>El dato ingresado como atributo @listAgencyName es incorrecto.</v>
      </c>
      <c r="N651" s="558" t="s">
        <v>169</v>
      </c>
    </row>
    <row r="652" spans="1:14" ht="36" x14ac:dyDescent="0.35">
      <c r="A652" s="288"/>
      <c r="B652" s="1495"/>
      <c r="C652" s="1543"/>
      <c r="D652" s="1520"/>
      <c r="E652" s="1520"/>
      <c r="F652" s="1572"/>
      <c r="G652" s="558" t="s">
        <v>3963</v>
      </c>
      <c r="H652" s="561" t="s">
        <v>3869</v>
      </c>
      <c r="I652" s="542" t="s">
        <v>3865</v>
      </c>
      <c r="J652" s="1186" t="s">
        <v>6248</v>
      </c>
      <c r="K652" s="1362" t="s">
        <v>1071</v>
      </c>
      <c r="L652" s="443" t="s">
        <v>4191</v>
      </c>
      <c r="M652" s="1186" t="str">
        <f>VLOOKUP(L652,CódigosRetorno!$A$2:$B$1784,2,FALSE)</f>
        <v>El dato ingresado como atributo @listURI es incorrecto.</v>
      </c>
      <c r="N652" s="558" t="s">
        <v>169</v>
      </c>
    </row>
    <row r="653" spans="1:14" ht="24" x14ac:dyDescent="0.35">
      <c r="A653" s="288"/>
      <c r="B653" s="1495"/>
      <c r="C653" s="1543"/>
      <c r="D653" s="1520"/>
      <c r="E653" s="1520"/>
      <c r="F653" s="1572" t="s">
        <v>12</v>
      </c>
      <c r="G653" s="1572" t="s">
        <v>16</v>
      </c>
      <c r="H653" s="1543" t="s">
        <v>5919</v>
      </c>
      <c r="I653" s="1495">
        <v>1</v>
      </c>
      <c r="J653" s="1186" t="s">
        <v>5845</v>
      </c>
      <c r="K653" s="1177" t="s">
        <v>177</v>
      </c>
      <c r="L653" s="1362" t="s">
        <v>4369</v>
      </c>
      <c r="M653" s="1186" t="str">
        <f>VLOOKUP(L653,CódigosRetorno!$A$2:$B$1784,2,FALSE)</f>
        <v>El XML no contiene tag de la cantidad del concepto por linea.</v>
      </c>
      <c r="N653" s="542" t="s">
        <v>169</v>
      </c>
    </row>
    <row r="654" spans="1:14" ht="36" x14ac:dyDescent="0.35">
      <c r="A654" s="288"/>
      <c r="B654" s="1495"/>
      <c r="C654" s="1543"/>
      <c r="D654" s="1520"/>
      <c r="E654" s="1520"/>
      <c r="F654" s="1572"/>
      <c r="G654" s="1572"/>
      <c r="H654" s="1543"/>
      <c r="I654" s="1495"/>
      <c r="J654" s="1186" t="s">
        <v>5846</v>
      </c>
      <c r="K654" s="1177" t="s">
        <v>1071</v>
      </c>
      <c r="L654" s="1362" t="s">
        <v>4366</v>
      </c>
      <c r="M654" s="1186" t="str">
        <f>VLOOKUP(L654,CódigosRetorno!$A$2:$B$1784,2,FALSE)</f>
        <v>El dato ingresado como cantidad del concepto de la linea no cumple con el formato establecido.</v>
      </c>
      <c r="N654" s="558" t="s">
        <v>169</v>
      </c>
    </row>
    <row r="655" spans="1:14" ht="24" x14ac:dyDescent="0.35">
      <c r="A655" s="288"/>
      <c r="B655" s="1495"/>
      <c r="C655" s="1543"/>
      <c r="D655" s="1520"/>
      <c r="E655" s="1520"/>
      <c r="F655" s="550" t="s">
        <v>17</v>
      </c>
      <c r="G655" s="550" t="s">
        <v>4053</v>
      </c>
      <c r="H655" s="561" t="s">
        <v>4054</v>
      </c>
      <c r="I655" s="542">
        <v>1</v>
      </c>
      <c r="J655" s="1186" t="s">
        <v>6263</v>
      </c>
      <c r="K655" s="1177" t="s">
        <v>177</v>
      </c>
      <c r="L655" s="1181" t="s">
        <v>4299</v>
      </c>
      <c r="M655" s="1186" t="str">
        <f>VLOOKUP(L655,CódigosRetorno!$A$2:$B$1784,2,FALSE)</f>
        <v>El dato ingresado como unidad de medida de cantidad de especie vendidas no corresponde al valor esperado.</v>
      </c>
      <c r="N655" s="542" t="s">
        <v>169</v>
      </c>
    </row>
    <row r="656" spans="1:14" ht="24" x14ac:dyDescent="0.35">
      <c r="A656" s="288"/>
      <c r="B656" s="1495">
        <f>B648+1</f>
        <v>101</v>
      </c>
      <c r="C656" s="1543" t="s">
        <v>4055</v>
      </c>
      <c r="D656" s="1520" t="s">
        <v>15</v>
      </c>
      <c r="E656" s="1520" t="s">
        <v>9</v>
      </c>
      <c r="F656" s="550" t="s">
        <v>5</v>
      </c>
      <c r="G656" s="542"/>
      <c r="H656" s="543" t="s">
        <v>4041</v>
      </c>
      <c r="I656" s="542">
        <v>1</v>
      </c>
      <c r="J656" s="1186" t="s">
        <v>4690</v>
      </c>
      <c r="K656" s="1357" t="s">
        <v>1071</v>
      </c>
      <c r="L656" s="1362" t="s">
        <v>3833</v>
      </c>
      <c r="M656" s="1186" t="str">
        <f>VLOOKUP(L656,CódigosRetorno!$A$2:$B$1784,2,FALSE)</f>
        <v>No existe información en el nombre del concepto.</v>
      </c>
      <c r="N656" s="558" t="s">
        <v>169</v>
      </c>
    </row>
    <row r="657" spans="1:14" ht="24" x14ac:dyDescent="0.35">
      <c r="A657" s="288"/>
      <c r="B657" s="1495"/>
      <c r="C657" s="1543"/>
      <c r="D657" s="1520"/>
      <c r="E657" s="1520"/>
      <c r="F657" s="786" t="s">
        <v>43</v>
      </c>
      <c r="G657" s="785" t="s">
        <v>5594</v>
      </c>
      <c r="H657" s="783" t="s">
        <v>4042</v>
      </c>
      <c r="I657" s="782">
        <v>1</v>
      </c>
      <c r="J657" s="1186" t="s">
        <v>6511</v>
      </c>
      <c r="K657" s="1357" t="s">
        <v>177</v>
      </c>
      <c r="L657" s="1362" t="s">
        <v>4363</v>
      </c>
      <c r="M657" s="1186" t="str">
        <f>VLOOKUP(L657,CódigosRetorno!$A$2:$B$1784,2,FALSE)</f>
        <v>El XML no contiene el tag de fecha de descarga en Detracciones para recursos hidrobiologicos.</v>
      </c>
      <c r="N657" s="808" t="s">
        <v>169</v>
      </c>
    </row>
    <row r="658" spans="1:14" ht="24" x14ac:dyDescent="0.35">
      <c r="A658" s="288"/>
      <c r="B658" s="1495"/>
      <c r="C658" s="1543"/>
      <c r="D658" s="1520"/>
      <c r="E658" s="1520"/>
      <c r="F658" s="1572"/>
      <c r="G658" s="542" t="s">
        <v>3962</v>
      </c>
      <c r="H658" s="543" t="s">
        <v>3867</v>
      </c>
      <c r="I658" s="542" t="s">
        <v>3865</v>
      </c>
      <c r="J658" s="543" t="s">
        <v>6247</v>
      </c>
      <c r="K658" s="545" t="s">
        <v>1071</v>
      </c>
      <c r="L658" s="550" t="s">
        <v>4190</v>
      </c>
      <c r="M658" s="543" t="str">
        <f>VLOOKUP(L658,CódigosRetorno!$A$2:$B$1784,2,FALSE)</f>
        <v>El dato ingresado como atributo @listName es incorrecto.</v>
      </c>
      <c r="N658" s="558" t="s">
        <v>169</v>
      </c>
    </row>
    <row r="659" spans="1:14" ht="24" x14ac:dyDescent="0.35">
      <c r="A659" s="288"/>
      <c r="B659" s="1495"/>
      <c r="C659" s="1543"/>
      <c r="D659" s="1520"/>
      <c r="E659" s="1520"/>
      <c r="F659" s="1572"/>
      <c r="G659" s="542" t="s">
        <v>3863</v>
      </c>
      <c r="H659" s="543" t="s">
        <v>3864</v>
      </c>
      <c r="I659" s="542" t="s">
        <v>3865</v>
      </c>
      <c r="J659" s="543" t="s">
        <v>4201</v>
      </c>
      <c r="K659" s="1356" t="s">
        <v>1071</v>
      </c>
      <c r="L659" s="1358" t="s">
        <v>4189</v>
      </c>
      <c r="M659" s="543" t="str">
        <f>VLOOKUP(L659,CódigosRetorno!$A$2:$B$1784,2,FALSE)</f>
        <v>El dato ingresado como atributo @listAgencyName es incorrecto.</v>
      </c>
      <c r="N659" s="558" t="s">
        <v>169</v>
      </c>
    </row>
    <row r="660" spans="1:14" ht="36" x14ac:dyDescent="0.35">
      <c r="A660" s="288"/>
      <c r="B660" s="1495"/>
      <c r="C660" s="1543"/>
      <c r="D660" s="1520"/>
      <c r="E660" s="1520"/>
      <c r="F660" s="1572"/>
      <c r="G660" s="558" t="s">
        <v>3963</v>
      </c>
      <c r="H660" s="561" t="s">
        <v>3869</v>
      </c>
      <c r="I660" s="542" t="s">
        <v>3865</v>
      </c>
      <c r="J660" s="543" t="s">
        <v>6248</v>
      </c>
      <c r="K660" s="1356" t="s">
        <v>1071</v>
      </c>
      <c r="L660" s="1358" t="s">
        <v>4191</v>
      </c>
      <c r="M660" s="543" t="str">
        <f>VLOOKUP(L660,CódigosRetorno!$A$2:$B$1784,2,FALSE)</f>
        <v>El dato ingresado como atributo @listURI es incorrecto.</v>
      </c>
      <c r="N660" s="558" t="s">
        <v>169</v>
      </c>
    </row>
    <row r="661" spans="1:14" ht="36" x14ac:dyDescent="0.35">
      <c r="A661" s="288"/>
      <c r="B661" s="1495"/>
      <c r="C661" s="1543"/>
      <c r="D661" s="1520"/>
      <c r="E661" s="1520"/>
      <c r="F661" s="550" t="s">
        <v>141</v>
      </c>
      <c r="G661" s="550" t="s">
        <v>24</v>
      </c>
      <c r="H661" s="543" t="s">
        <v>4056</v>
      </c>
      <c r="I661" s="542">
        <v>1</v>
      </c>
      <c r="J661" s="543" t="s">
        <v>5867</v>
      </c>
      <c r="K661" s="1355" t="s">
        <v>177</v>
      </c>
      <c r="L661" s="1356" t="s">
        <v>3766</v>
      </c>
      <c r="M661" s="543" t="str">
        <f>VLOOKUP(L661,CódigosRetorno!$A$2:$B$1784,2,FALSE)</f>
        <v>El XML no contiene tag de la fecha del concepto por linea.</v>
      </c>
      <c r="N661" s="542" t="s">
        <v>169</v>
      </c>
    </row>
    <row r="662" spans="1:14" x14ac:dyDescent="0.35">
      <c r="A662" s="288"/>
      <c r="B662" s="180" t="s">
        <v>5907</v>
      </c>
      <c r="C662" s="182"/>
      <c r="D662" s="205"/>
      <c r="E662" s="205" t="s">
        <v>169</v>
      </c>
      <c r="F662" s="255" t="s">
        <v>169</v>
      </c>
      <c r="G662" s="207" t="s">
        <v>169</v>
      </c>
      <c r="H662" s="256" t="s">
        <v>169</v>
      </c>
      <c r="I662" s="207" t="s">
        <v>169</v>
      </c>
      <c r="J662" s="257" t="s">
        <v>169</v>
      </c>
      <c r="K662" s="178" t="s">
        <v>169</v>
      </c>
      <c r="L662" s="183" t="s">
        <v>169</v>
      </c>
      <c r="M662" s="172" t="str">
        <f>VLOOKUP(L662,CódigosRetorno!$A$2:$B$1784,2,FALSE)</f>
        <v>-</v>
      </c>
      <c r="N662" s="179" t="s">
        <v>169</v>
      </c>
    </row>
    <row r="663" spans="1:14" ht="36" x14ac:dyDescent="0.35">
      <c r="A663" s="288"/>
      <c r="B663" s="1495">
        <f>B656+1</f>
        <v>102</v>
      </c>
      <c r="C663" s="1543" t="s">
        <v>4057</v>
      </c>
      <c r="D663" s="1520" t="s">
        <v>15</v>
      </c>
      <c r="E663" s="1520" t="s">
        <v>9</v>
      </c>
      <c r="F663" s="1572" t="s">
        <v>47</v>
      </c>
      <c r="G663" s="1572" t="s">
        <v>5582</v>
      </c>
      <c r="H663" s="1597" t="s">
        <v>4552</v>
      </c>
      <c r="I663" s="1495"/>
      <c r="J663" s="1186" t="s">
        <v>6527</v>
      </c>
      <c r="K663" s="1357" t="s">
        <v>177</v>
      </c>
      <c r="L663" s="1362" t="s">
        <v>4304</v>
      </c>
      <c r="M663" s="543" t="str">
        <f>VLOOKUP(L663,CódigosRetorno!$A$2:$B$1784,2,FALSE)</f>
        <v>El XML no contiene el tag o no existe información del ubigeo de punto de origen en Detracciones - Servicio de transporte de carga.</v>
      </c>
      <c r="N663" s="542" t="s">
        <v>4602</v>
      </c>
    </row>
    <row r="664" spans="1:14" ht="24" x14ac:dyDescent="0.35">
      <c r="A664" s="288"/>
      <c r="B664" s="1495"/>
      <c r="C664" s="1543"/>
      <c r="D664" s="1520"/>
      <c r="E664" s="1520"/>
      <c r="F664" s="1572"/>
      <c r="G664" s="1572"/>
      <c r="H664" s="1597"/>
      <c r="I664" s="1495"/>
      <c r="J664" s="1186" t="s">
        <v>2929</v>
      </c>
      <c r="K664" s="1357" t="s">
        <v>1071</v>
      </c>
      <c r="L664" s="1362" t="s">
        <v>2750</v>
      </c>
      <c r="M664" s="811" t="str">
        <f>VLOOKUP(L664,CódigosRetorno!$A$2:$B$1784,2,FALSE)</f>
        <v>Debe corresponder a algún valor válido establecido en el catálogo 13</v>
      </c>
      <c r="N664" s="542" t="s">
        <v>4602</v>
      </c>
    </row>
    <row r="665" spans="1:14" ht="24" x14ac:dyDescent="0.35">
      <c r="A665" s="288"/>
      <c r="B665" s="1495"/>
      <c r="C665" s="1543"/>
      <c r="D665" s="1520"/>
      <c r="E665" s="1520"/>
      <c r="F665" s="1572"/>
      <c r="G665" s="550" t="s">
        <v>3889</v>
      </c>
      <c r="H665" s="94" t="s">
        <v>3880</v>
      </c>
      <c r="I665" s="542" t="s">
        <v>3865</v>
      </c>
      <c r="J665" s="1186" t="s">
        <v>4206</v>
      </c>
      <c r="K665" s="1357" t="s">
        <v>1071</v>
      </c>
      <c r="L665" s="1362" t="s">
        <v>4195</v>
      </c>
      <c r="M665" s="543" t="str">
        <f>VLOOKUP(L665,CódigosRetorno!$A$2:$B$1784,2,FALSE)</f>
        <v>El dato ingresado como atributo @schemeAgencyName es incorrecto.</v>
      </c>
      <c r="N665" s="542" t="s">
        <v>169</v>
      </c>
    </row>
    <row r="666" spans="1:14" ht="24" x14ac:dyDescent="0.35">
      <c r="A666" s="288"/>
      <c r="B666" s="1495"/>
      <c r="C666" s="1543"/>
      <c r="D666" s="1520"/>
      <c r="E666" s="1520"/>
      <c r="F666" s="1572"/>
      <c r="G666" s="550" t="s">
        <v>3890</v>
      </c>
      <c r="H666" s="94" t="s">
        <v>3879</v>
      </c>
      <c r="I666" s="542" t="s">
        <v>3865</v>
      </c>
      <c r="J666" s="1186" t="s">
        <v>4207</v>
      </c>
      <c r="K666" s="1357" t="s">
        <v>1071</v>
      </c>
      <c r="L666" s="1362" t="s">
        <v>4194</v>
      </c>
      <c r="M666" s="543" t="str">
        <f>VLOOKUP(L666,CódigosRetorno!$A$2:$B$1784,2,FALSE)</f>
        <v>El dato ingresado como atributo @schemeName es incorrecto.</v>
      </c>
      <c r="N666" s="558" t="s">
        <v>169</v>
      </c>
    </row>
    <row r="667" spans="1:14" ht="36" x14ac:dyDescent="0.35">
      <c r="A667" s="288"/>
      <c r="B667" s="1495"/>
      <c r="C667" s="1543"/>
      <c r="D667" s="1520"/>
      <c r="E667" s="1520"/>
      <c r="F667" s="1572" t="s">
        <v>3884</v>
      </c>
      <c r="G667" s="1572"/>
      <c r="H667" s="1597" t="s">
        <v>4058</v>
      </c>
      <c r="I667" s="1495">
        <v>1</v>
      </c>
      <c r="J667" s="1186" t="s">
        <v>6528</v>
      </c>
      <c r="K667" s="1357" t="s">
        <v>177</v>
      </c>
      <c r="L667" s="1362" t="s">
        <v>4305</v>
      </c>
      <c r="M667" s="543" t="str">
        <f>VLOOKUP(L667,CódigosRetorno!$A$2:$B$1784,2,FALSE)</f>
        <v>El XML no contiene el tag o no existe información de la dirección del punto de origen en Detracciones - Servicio de transporte de carga.</v>
      </c>
      <c r="N667" s="542" t="s">
        <v>169</v>
      </c>
    </row>
    <row r="668" spans="1:14" ht="48" x14ac:dyDescent="0.35">
      <c r="A668" s="288"/>
      <c r="B668" s="1495"/>
      <c r="C668" s="1543"/>
      <c r="D668" s="1520"/>
      <c r="E668" s="1520"/>
      <c r="F668" s="1572"/>
      <c r="G668" s="1572"/>
      <c r="H668" s="1597"/>
      <c r="I668" s="1495"/>
      <c r="J668" s="1186" t="s">
        <v>6276</v>
      </c>
      <c r="K668" s="1357" t="s">
        <v>1071</v>
      </c>
      <c r="L668" s="693" t="s">
        <v>3834</v>
      </c>
      <c r="M668" s="811" t="str">
        <f>VLOOKUP(L668,CódigosRetorno!$A$2:$B$1784,2,FALSE)</f>
        <v>El dato ingresado como direccion completa y detallada no cumple con el formato establecido.</v>
      </c>
      <c r="N668" s="542" t="s">
        <v>169</v>
      </c>
    </row>
    <row r="669" spans="1:14" ht="36" x14ac:dyDescent="0.35">
      <c r="A669" s="288"/>
      <c r="B669" s="1495">
        <f>B663+1</f>
        <v>103</v>
      </c>
      <c r="C669" s="1543" t="s">
        <v>4059</v>
      </c>
      <c r="D669" s="1520" t="s">
        <v>15</v>
      </c>
      <c r="E669" s="1520" t="s">
        <v>9</v>
      </c>
      <c r="F669" s="1572" t="s">
        <v>47</v>
      </c>
      <c r="G669" s="1572" t="s">
        <v>5582</v>
      </c>
      <c r="H669" s="1597" t="s">
        <v>4553</v>
      </c>
      <c r="I669" s="1495">
        <v>1</v>
      </c>
      <c r="J669" s="1186" t="s">
        <v>6528</v>
      </c>
      <c r="K669" s="1357" t="s">
        <v>177</v>
      </c>
      <c r="L669" s="1362" t="s">
        <v>4306</v>
      </c>
      <c r="M669" s="543" t="str">
        <f>VLOOKUP(L669,CódigosRetorno!$A$2:$B$1784,2,FALSE)</f>
        <v>El XML no contiene el tag o no existe información del ubigeo de punto de destino en Detracciones - Servicio de transporte de carga.</v>
      </c>
      <c r="N669" s="542" t="s">
        <v>4602</v>
      </c>
    </row>
    <row r="670" spans="1:14" ht="24" x14ac:dyDescent="0.35">
      <c r="A670" s="288"/>
      <c r="B670" s="1495"/>
      <c r="C670" s="1543"/>
      <c r="D670" s="1520"/>
      <c r="E670" s="1520"/>
      <c r="F670" s="1572"/>
      <c r="G670" s="1572"/>
      <c r="H670" s="1597"/>
      <c r="I670" s="1495"/>
      <c r="J670" s="1186" t="s">
        <v>2929</v>
      </c>
      <c r="K670" s="1357" t="s">
        <v>1071</v>
      </c>
      <c r="L670" s="1362" t="s">
        <v>2750</v>
      </c>
      <c r="M670" s="811" t="str">
        <f>VLOOKUP(L670,CódigosRetorno!$A$2:$B$1784,2,FALSE)</f>
        <v>Debe corresponder a algún valor válido establecido en el catálogo 13</v>
      </c>
      <c r="N670" s="542" t="s">
        <v>4602</v>
      </c>
    </row>
    <row r="671" spans="1:14" ht="24" x14ac:dyDescent="0.35">
      <c r="A671" s="288"/>
      <c r="B671" s="1495"/>
      <c r="C671" s="1543"/>
      <c r="D671" s="1520"/>
      <c r="E671" s="1520"/>
      <c r="F671" s="1572"/>
      <c r="G671" s="550" t="s">
        <v>3889</v>
      </c>
      <c r="H671" s="94" t="s">
        <v>3880</v>
      </c>
      <c r="I671" s="542" t="s">
        <v>3865</v>
      </c>
      <c r="J671" s="1186" t="s">
        <v>4206</v>
      </c>
      <c r="K671" s="1357" t="s">
        <v>1071</v>
      </c>
      <c r="L671" s="1362" t="s">
        <v>4195</v>
      </c>
      <c r="M671" s="543" t="str">
        <f>VLOOKUP(L671,CódigosRetorno!$A$2:$B$1784,2,FALSE)</f>
        <v>El dato ingresado como atributo @schemeAgencyName es incorrecto.</v>
      </c>
      <c r="N671" s="542" t="s">
        <v>169</v>
      </c>
    </row>
    <row r="672" spans="1:14" ht="24" x14ac:dyDescent="0.35">
      <c r="A672" s="288"/>
      <c r="B672" s="1495"/>
      <c r="C672" s="1543"/>
      <c r="D672" s="1520"/>
      <c r="E672" s="1520"/>
      <c r="F672" s="1572"/>
      <c r="G672" s="550" t="s">
        <v>3890</v>
      </c>
      <c r="H672" s="94" t="s">
        <v>3879</v>
      </c>
      <c r="I672" s="542" t="s">
        <v>3865</v>
      </c>
      <c r="J672" s="1186" t="s">
        <v>4207</v>
      </c>
      <c r="K672" s="1177" t="s">
        <v>1071</v>
      </c>
      <c r="L672" s="1181" t="s">
        <v>4194</v>
      </c>
      <c r="M672" s="543" t="str">
        <f>VLOOKUP(L672,CódigosRetorno!$A$2:$B$1784,2,FALSE)</f>
        <v>El dato ingresado como atributo @schemeName es incorrecto.</v>
      </c>
      <c r="N672" s="558" t="s">
        <v>169</v>
      </c>
    </row>
    <row r="673" spans="1:14" ht="36" x14ac:dyDescent="0.35">
      <c r="A673" s="288"/>
      <c r="B673" s="1495"/>
      <c r="C673" s="1543"/>
      <c r="D673" s="1520"/>
      <c r="E673" s="1520"/>
      <c r="F673" s="1572" t="s">
        <v>3884</v>
      </c>
      <c r="G673" s="1572"/>
      <c r="H673" s="1597" t="s">
        <v>4060</v>
      </c>
      <c r="I673" s="542">
        <v>1</v>
      </c>
      <c r="J673" s="1186" t="s">
        <v>6514</v>
      </c>
      <c r="K673" s="1177" t="s">
        <v>177</v>
      </c>
      <c r="L673" s="1181" t="s">
        <v>4307</v>
      </c>
      <c r="M673" s="543" t="str">
        <f>VLOOKUP(L673,CódigosRetorno!$A$2:$B$1784,2,FALSE)</f>
        <v>El XML no contiene el tag o no existe información de la dirección del punto de destino en Detracciones - Servicio de transporte de carga.</v>
      </c>
      <c r="N673" s="542" t="s">
        <v>169</v>
      </c>
    </row>
    <row r="674" spans="1:14" ht="48" x14ac:dyDescent="0.35">
      <c r="A674" s="288"/>
      <c r="B674" s="1495"/>
      <c r="C674" s="1543"/>
      <c r="D674" s="1520"/>
      <c r="E674" s="1520"/>
      <c r="F674" s="1572"/>
      <c r="G674" s="1572"/>
      <c r="H674" s="1597"/>
      <c r="I674" s="542">
        <v>1</v>
      </c>
      <c r="J674" s="1186" t="s">
        <v>6273</v>
      </c>
      <c r="K674" s="1357" t="s">
        <v>1071</v>
      </c>
      <c r="L674" s="693" t="s">
        <v>3834</v>
      </c>
      <c r="M674" s="811" t="str">
        <f>VLOOKUP(L674,CódigosRetorno!$A$2:$B$1784,2,FALSE)</f>
        <v>El dato ingresado como direccion completa y detallada no cumple con el formato establecido.</v>
      </c>
      <c r="N674" s="542" t="s">
        <v>169</v>
      </c>
    </row>
    <row r="675" spans="1:14" ht="36" x14ac:dyDescent="0.35">
      <c r="A675" s="288"/>
      <c r="B675" s="1495">
        <f>B669+1</f>
        <v>104</v>
      </c>
      <c r="C675" s="1543" t="s">
        <v>4061</v>
      </c>
      <c r="D675" s="1520" t="s">
        <v>15</v>
      </c>
      <c r="E675" s="1520" t="s">
        <v>9</v>
      </c>
      <c r="F675" s="1572" t="s">
        <v>3903</v>
      </c>
      <c r="G675" s="1596"/>
      <c r="H675" s="1543" t="s">
        <v>4062</v>
      </c>
      <c r="I675" s="1495">
        <v>1</v>
      </c>
      <c r="J675" s="1186" t="s">
        <v>6513</v>
      </c>
      <c r="K675" s="1181" t="s">
        <v>177</v>
      </c>
      <c r="L675" s="443" t="s">
        <v>4308</v>
      </c>
      <c r="M675" s="543" t="str">
        <f>VLOOKUP(L675,CódigosRetorno!$A$2:$B$1784,2,FALSE)</f>
        <v>El XML no contiene el tag o no existe información del Detalle del viaje en Detracciones - Servicio de transporte de carga.</v>
      </c>
      <c r="N675" s="542" t="s">
        <v>169</v>
      </c>
    </row>
    <row r="676" spans="1:14" ht="48" x14ac:dyDescent="0.35">
      <c r="A676" s="288"/>
      <c r="B676" s="1495"/>
      <c r="C676" s="1543"/>
      <c r="D676" s="1520"/>
      <c r="E676" s="1520"/>
      <c r="F676" s="1572"/>
      <c r="G676" s="1596"/>
      <c r="H676" s="1543"/>
      <c r="I676" s="1495"/>
      <c r="J676" s="1186" t="s">
        <v>6277</v>
      </c>
      <c r="K676" s="1362" t="s">
        <v>1071</v>
      </c>
      <c r="L676" s="443" t="s">
        <v>4320</v>
      </c>
      <c r="M676" s="811" t="str">
        <f>VLOOKUP(L676,CódigosRetorno!$A$2:$B$1784,2,FALSE)</f>
        <v>El dato ingresado como detalle del viaje no cumple con el formato establecido.</v>
      </c>
      <c r="N676" s="542" t="s">
        <v>169</v>
      </c>
    </row>
    <row r="677" spans="1:14" ht="24" x14ac:dyDescent="0.35">
      <c r="A677" s="288"/>
      <c r="B677" s="1495">
        <f>B675+1</f>
        <v>105</v>
      </c>
      <c r="C677" s="1489" t="s">
        <v>4063</v>
      </c>
      <c r="D677" s="1520" t="s">
        <v>15</v>
      </c>
      <c r="E677" s="1520" t="s">
        <v>9</v>
      </c>
      <c r="F677" s="550" t="s">
        <v>10</v>
      </c>
      <c r="G677" s="545" t="s">
        <v>4064</v>
      </c>
      <c r="H677" s="543" t="s">
        <v>4065</v>
      </c>
      <c r="I677" s="542">
        <v>1</v>
      </c>
      <c r="J677" s="1186" t="s">
        <v>6515</v>
      </c>
      <c r="K677" s="1177" t="s">
        <v>177</v>
      </c>
      <c r="L677" s="1181" t="s">
        <v>4316</v>
      </c>
      <c r="M677" s="543" t="str">
        <f>VLOOKUP(L677,CódigosRetorno!$A$2:$B$1784,2,FALSE)</f>
        <v>Detracciones - Servicio de transporte de carga, debe tener un (y solo uno) Valor Referencial del Servicio de Transporte.</v>
      </c>
      <c r="N677" s="542" t="s">
        <v>169</v>
      </c>
    </row>
    <row r="678" spans="1:14" ht="36" x14ac:dyDescent="0.35">
      <c r="A678" s="288"/>
      <c r="B678" s="1495"/>
      <c r="C678" s="1489"/>
      <c r="D678" s="1520"/>
      <c r="E678" s="1520"/>
      <c r="F678" s="1572" t="s">
        <v>12</v>
      </c>
      <c r="G678" s="1520" t="s">
        <v>16</v>
      </c>
      <c r="H678" s="1543" t="s">
        <v>4556</v>
      </c>
      <c r="I678" s="1495">
        <v>1</v>
      </c>
      <c r="J678" s="1186" t="s">
        <v>6514</v>
      </c>
      <c r="K678" s="1177" t="s">
        <v>177</v>
      </c>
      <c r="L678" s="1181" t="s">
        <v>4310</v>
      </c>
      <c r="M678" s="543" t="str">
        <f>VLOOKUP(L678,CódigosRetorno!$A$2:$B$1784,2,FALSE)</f>
        <v>El XML no contiene el tag o no existe información del monto del valor referencial en Detracciones - Servicios de transporte de carga.</v>
      </c>
      <c r="N678" s="542" t="s">
        <v>169</v>
      </c>
    </row>
    <row r="679" spans="1:14" ht="36" x14ac:dyDescent="0.35">
      <c r="A679" s="288"/>
      <c r="B679" s="1495"/>
      <c r="C679" s="1489"/>
      <c r="D679" s="1520"/>
      <c r="E679" s="1520"/>
      <c r="F679" s="1572"/>
      <c r="G679" s="1520"/>
      <c r="H679" s="1543"/>
      <c r="I679" s="1495"/>
      <c r="J679" s="1186" t="s">
        <v>6516</v>
      </c>
      <c r="K679" s="1177" t="s">
        <v>177</v>
      </c>
      <c r="L679" s="1181" t="s">
        <v>4311</v>
      </c>
      <c r="M679" s="543" t="str">
        <f>VLOOKUP(L679,CódigosRetorno!$A$2:$B$1784,2,FALSE)</f>
        <v>El dato ingresado como monto valor referencial en Detracciones - Servicios de transporte de carga no cumple con el formato establecido.</v>
      </c>
      <c r="N679" s="542" t="s">
        <v>169</v>
      </c>
    </row>
    <row r="680" spans="1:14" x14ac:dyDescent="0.35">
      <c r="A680" s="288"/>
      <c r="B680" s="1495"/>
      <c r="C680" s="1489"/>
      <c r="D680" s="1520"/>
      <c r="E680" s="1520"/>
      <c r="F680" s="557" t="s">
        <v>13</v>
      </c>
      <c r="G680" s="536" t="s">
        <v>5580</v>
      </c>
      <c r="H680" s="562" t="s">
        <v>3906</v>
      </c>
      <c r="I680" s="539">
        <v>1</v>
      </c>
      <c r="J680" s="1186" t="s">
        <v>4705</v>
      </c>
      <c r="K680" s="1177" t="s">
        <v>177</v>
      </c>
      <c r="L680" s="1181" t="s">
        <v>4675</v>
      </c>
      <c r="M680" s="543" t="str">
        <f>VLOOKUP(L680,CódigosRetorno!$A$2:$B$1784,2,FALSE)</f>
        <v>La moneda del monto de la detracción debe ser PEN</v>
      </c>
      <c r="N680" s="542" t="s">
        <v>169</v>
      </c>
    </row>
    <row r="681" spans="1:14" ht="24" x14ac:dyDescent="0.35">
      <c r="A681" s="288"/>
      <c r="B681" s="1495">
        <f>B677+1</f>
        <v>106</v>
      </c>
      <c r="C681" s="1543" t="s">
        <v>4066</v>
      </c>
      <c r="D681" s="1520" t="s">
        <v>15</v>
      </c>
      <c r="E681" s="1520" t="s">
        <v>9</v>
      </c>
      <c r="F681" s="550" t="s">
        <v>10</v>
      </c>
      <c r="G681" s="545" t="s">
        <v>4067</v>
      </c>
      <c r="H681" s="543" t="s">
        <v>4065</v>
      </c>
      <c r="I681" s="542">
        <v>1</v>
      </c>
      <c r="J681" s="1186" t="s">
        <v>6517</v>
      </c>
      <c r="K681" s="1357" t="s">
        <v>177</v>
      </c>
      <c r="L681" s="1362" t="s">
        <v>4317</v>
      </c>
      <c r="M681" s="543" t="str">
        <f>VLOOKUP(L681,CódigosRetorno!$A$2:$B$1784,2,FALSE)</f>
        <v>Detracciones - Servicio de transporte de carga, debe tener un (y solo uno) Valor Referencial sobre la carga efectiva.</v>
      </c>
      <c r="N681" s="542" t="s">
        <v>169</v>
      </c>
    </row>
    <row r="682" spans="1:14" ht="36" x14ac:dyDescent="0.35">
      <c r="A682" s="288"/>
      <c r="B682" s="1495"/>
      <c r="C682" s="1543"/>
      <c r="D682" s="1520"/>
      <c r="E682" s="1520"/>
      <c r="F682" s="1572" t="s">
        <v>12</v>
      </c>
      <c r="G682" s="1520" t="s">
        <v>16</v>
      </c>
      <c r="H682" s="1543" t="s">
        <v>4556</v>
      </c>
      <c r="I682" s="1495">
        <v>1</v>
      </c>
      <c r="J682" s="1186" t="s">
        <v>6514</v>
      </c>
      <c r="K682" s="1357" t="s">
        <v>177</v>
      </c>
      <c r="L682" s="1362" t="s">
        <v>4310</v>
      </c>
      <c r="M682" s="543" t="str">
        <f>VLOOKUP(L682,CódigosRetorno!$A$2:$B$1784,2,FALSE)</f>
        <v>El XML no contiene el tag o no existe información del monto del valor referencial en Detracciones - Servicios de transporte de carga.</v>
      </c>
      <c r="N682" s="542" t="s">
        <v>169</v>
      </c>
    </row>
    <row r="683" spans="1:14" ht="36" x14ac:dyDescent="0.35">
      <c r="A683" s="288"/>
      <c r="B683" s="1495"/>
      <c r="C683" s="1543"/>
      <c r="D683" s="1520"/>
      <c r="E683" s="1520"/>
      <c r="F683" s="1572"/>
      <c r="G683" s="1520"/>
      <c r="H683" s="1543"/>
      <c r="I683" s="1495"/>
      <c r="J683" s="1186" t="s">
        <v>6518</v>
      </c>
      <c r="K683" s="1357" t="s">
        <v>177</v>
      </c>
      <c r="L683" s="1362" t="s">
        <v>4311</v>
      </c>
      <c r="M683" s="543" t="str">
        <f>VLOOKUP(L683,CódigosRetorno!$A$2:$B$1784,2,FALSE)</f>
        <v>El dato ingresado como monto valor referencial en Detracciones - Servicios de transporte de carga no cumple con el formato establecido.</v>
      </c>
      <c r="N683" s="542" t="s">
        <v>169</v>
      </c>
    </row>
    <row r="684" spans="1:14" x14ac:dyDescent="0.35">
      <c r="A684" s="288"/>
      <c r="B684" s="1495"/>
      <c r="C684" s="1543"/>
      <c r="D684" s="1520"/>
      <c r="E684" s="1520"/>
      <c r="F684" s="557" t="s">
        <v>13</v>
      </c>
      <c r="G684" s="536" t="s">
        <v>5580</v>
      </c>
      <c r="H684" s="562" t="s">
        <v>3906</v>
      </c>
      <c r="I684" s="539">
        <v>1</v>
      </c>
      <c r="J684" s="1186" t="s">
        <v>4705</v>
      </c>
      <c r="K684" s="1357" t="s">
        <v>177</v>
      </c>
      <c r="L684" s="1362" t="s">
        <v>4675</v>
      </c>
      <c r="M684" s="543" t="str">
        <f>VLOOKUP(L684,CódigosRetorno!$A$2:$B$1784,2,FALSE)</f>
        <v>La moneda del monto de la detracción debe ser PEN</v>
      </c>
      <c r="N684" s="542" t="s">
        <v>169</v>
      </c>
    </row>
    <row r="685" spans="1:14" ht="24" x14ac:dyDescent="0.35">
      <c r="A685" s="288"/>
      <c r="B685" s="1495">
        <f>B681+1</f>
        <v>107</v>
      </c>
      <c r="C685" s="1543" t="s">
        <v>4068</v>
      </c>
      <c r="D685" s="1520" t="s">
        <v>15</v>
      </c>
      <c r="E685" s="1520" t="s">
        <v>9</v>
      </c>
      <c r="F685" s="550" t="s">
        <v>10</v>
      </c>
      <c r="G685" s="545" t="s">
        <v>4069</v>
      </c>
      <c r="H685" s="543" t="s">
        <v>4065</v>
      </c>
      <c r="I685" s="542">
        <v>1</v>
      </c>
      <c r="J685" s="1186" t="s">
        <v>6519</v>
      </c>
      <c r="K685" s="1357" t="s">
        <v>177</v>
      </c>
      <c r="L685" s="1362" t="s">
        <v>4318</v>
      </c>
      <c r="M685" s="543" t="str">
        <f>VLOOKUP(L685,CódigosRetorno!$A$2:$B$1784,2,FALSE)</f>
        <v>Detracciones - Servicio de transporte de carga, debe tener un (y solo uno) Valor Referencial sobre la carga util nominal.</v>
      </c>
      <c r="N685" s="542" t="s">
        <v>169</v>
      </c>
    </row>
    <row r="686" spans="1:14" ht="36" x14ac:dyDescent="0.35">
      <c r="A686" s="288"/>
      <c r="B686" s="1495"/>
      <c r="C686" s="1543"/>
      <c r="D686" s="1520"/>
      <c r="E686" s="1520"/>
      <c r="F686" s="1572" t="s">
        <v>12</v>
      </c>
      <c r="G686" s="1520" t="s">
        <v>16</v>
      </c>
      <c r="H686" s="1543" t="s">
        <v>4556</v>
      </c>
      <c r="I686" s="1495">
        <v>1</v>
      </c>
      <c r="J686" s="1186" t="s">
        <v>6514</v>
      </c>
      <c r="K686" s="1177" t="s">
        <v>177</v>
      </c>
      <c r="L686" s="1181" t="s">
        <v>4310</v>
      </c>
      <c r="M686" s="543" t="str">
        <f>VLOOKUP(L686,CódigosRetorno!$A$2:$B$1784,2,FALSE)</f>
        <v>El XML no contiene el tag o no existe información del monto del valor referencial en Detracciones - Servicios de transporte de carga.</v>
      </c>
      <c r="N686" s="542" t="s">
        <v>169</v>
      </c>
    </row>
    <row r="687" spans="1:14" ht="36" x14ac:dyDescent="0.35">
      <c r="A687" s="288"/>
      <c r="B687" s="1495"/>
      <c r="C687" s="1543"/>
      <c r="D687" s="1520"/>
      <c r="E687" s="1520"/>
      <c r="F687" s="1572"/>
      <c r="G687" s="1520"/>
      <c r="H687" s="1543"/>
      <c r="I687" s="1495"/>
      <c r="J687" s="1186" t="s">
        <v>6516</v>
      </c>
      <c r="K687" s="1177" t="s">
        <v>177</v>
      </c>
      <c r="L687" s="1181" t="s">
        <v>4311</v>
      </c>
      <c r="M687" s="543" t="str">
        <f>VLOOKUP(L687,CódigosRetorno!$A$2:$B$1784,2,FALSE)</f>
        <v>El dato ingresado como monto valor referencial en Detracciones - Servicios de transporte de carga no cumple con el formato establecido.</v>
      </c>
      <c r="N687" s="542" t="s">
        <v>169</v>
      </c>
    </row>
    <row r="688" spans="1:14" x14ac:dyDescent="0.35">
      <c r="A688" s="288"/>
      <c r="B688" s="1495"/>
      <c r="C688" s="1543"/>
      <c r="D688" s="1520"/>
      <c r="E688" s="1520"/>
      <c r="F688" s="557" t="s">
        <v>13</v>
      </c>
      <c r="G688" s="536" t="s">
        <v>5580</v>
      </c>
      <c r="H688" s="562" t="s">
        <v>3906</v>
      </c>
      <c r="I688" s="539">
        <v>1</v>
      </c>
      <c r="J688" s="543" t="s">
        <v>4705</v>
      </c>
      <c r="K688" s="1355" t="s">
        <v>177</v>
      </c>
      <c r="L688" s="1356" t="s">
        <v>4675</v>
      </c>
      <c r="M688" s="543" t="str">
        <f>VLOOKUP(L688,CódigosRetorno!$A$2:$B$1784,2,FALSE)</f>
        <v>La moneda del monto de la detracción debe ser PEN</v>
      </c>
      <c r="N688" s="542" t="s">
        <v>169</v>
      </c>
    </row>
    <row r="689" spans="1:14" x14ac:dyDescent="0.35">
      <c r="A689" s="288"/>
      <c r="B689" s="180" t="s">
        <v>5909</v>
      </c>
      <c r="C689" s="182"/>
      <c r="D689" s="177"/>
      <c r="E689" s="177"/>
      <c r="F689" s="178"/>
      <c r="G689" s="179"/>
      <c r="H689" s="182"/>
      <c r="I689" s="179"/>
      <c r="J689" s="172"/>
      <c r="K689" s="178" t="s">
        <v>169</v>
      </c>
      <c r="L689" s="183" t="s">
        <v>169</v>
      </c>
      <c r="M689" s="172" t="str">
        <f>VLOOKUP(L689,CódigosRetorno!$A$2:$B$1784,2,FALSE)</f>
        <v>-</v>
      </c>
      <c r="N689" s="179"/>
    </row>
    <row r="690" spans="1:14" ht="36" x14ac:dyDescent="0.35">
      <c r="A690" s="288"/>
      <c r="B690" s="1495">
        <f>B685+1</f>
        <v>108</v>
      </c>
      <c r="C690" s="1543" t="s">
        <v>4070</v>
      </c>
      <c r="D690" s="1520" t="s">
        <v>15</v>
      </c>
      <c r="E690" s="1520" t="s">
        <v>9</v>
      </c>
      <c r="F690" s="550" t="s">
        <v>47</v>
      </c>
      <c r="G690" s="545" t="s">
        <v>5582</v>
      </c>
      <c r="H690" s="544" t="s">
        <v>4952</v>
      </c>
      <c r="I690" s="542"/>
      <c r="J690" s="1186" t="s">
        <v>6374</v>
      </c>
      <c r="K690" s="1177" t="s">
        <v>1071</v>
      </c>
      <c r="L690" s="1181" t="s">
        <v>2750</v>
      </c>
      <c r="M690" s="543" t="str">
        <f>VLOOKUP(L690,CódigosRetorno!$A$2:$B$1784,2,FALSE)</f>
        <v>Debe corresponder a algún valor válido establecido en el catálogo 13</v>
      </c>
      <c r="N690" s="542" t="s">
        <v>4602</v>
      </c>
    </row>
    <row r="691" spans="1:14" ht="24" x14ac:dyDescent="0.35">
      <c r="A691" s="288"/>
      <c r="B691" s="1495"/>
      <c r="C691" s="1543"/>
      <c r="D691" s="1520"/>
      <c r="E691" s="1520"/>
      <c r="F691" s="1573"/>
      <c r="G691" s="542" t="s">
        <v>3889</v>
      </c>
      <c r="H691" s="560" t="s">
        <v>3880</v>
      </c>
      <c r="I691" s="542" t="s">
        <v>3865</v>
      </c>
      <c r="J691" s="543" t="s">
        <v>4206</v>
      </c>
      <c r="K691" s="1355" t="s">
        <v>1071</v>
      </c>
      <c r="L691" s="1356" t="s">
        <v>4195</v>
      </c>
      <c r="M691" s="543" t="str">
        <f>VLOOKUP(L691,CódigosRetorno!$A$2:$B$1784,2,FALSE)</f>
        <v>El dato ingresado como atributo @schemeAgencyName es incorrecto.</v>
      </c>
      <c r="N691" s="542" t="s">
        <v>169</v>
      </c>
    </row>
    <row r="692" spans="1:14" ht="24" x14ac:dyDescent="0.35">
      <c r="A692" s="288"/>
      <c r="B692" s="1495"/>
      <c r="C692" s="1543"/>
      <c r="D692" s="1520"/>
      <c r="E692" s="1520"/>
      <c r="F692" s="1587"/>
      <c r="G692" s="542" t="s">
        <v>3890</v>
      </c>
      <c r="H692" s="560" t="s">
        <v>3879</v>
      </c>
      <c r="I692" s="542" t="s">
        <v>3865</v>
      </c>
      <c r="J692" s="543" t="s">
        <v>4207</v>
      </c>
      <c r="K692" s="1355" t="s">
        <v>1071</v>
      </c>
      <c r="L692" s="1356" t="s">
        <v>4194</v>
      </c>
      <c r="M692" s="543" t="str">
        <f>VLOOKUP(L692,CódigosRetorno!$A$2:$B$1784,2,FALSE)</f>
        <v>El dato ingresado como atributo @schemeName es incorrecto.</v>
      </c>
      <c r="N692" s="558" t="s">
        <v>169</v>
      </c>
    </row>
    <row r="693" spans="1:14" ht="24" x14ac:dyDescent="0.35">
      <c r="A693" s="288"/>
      <c r="B693" s="1495"/>
      <c r="C693" s="1543"/>
      <c r="D693" s="1520"/>
      <c r="E693" s="1520"/>
      <c r="F693" s="557" t="s">
        <v>10</v>
      </c>
      <c r="G693" s="542" t="s">
        <v>4064</v>
      </c>
      <c r="H693" s="544" t="s">
        <v>5103</v>
      </c>
      <c r="I693" s="542"/>
      <c r="J693" s="543" t="s">
        <v>2502</v>
      </c>
      <c r="K693" s="1355"/>
      <c r="L693" s="1356" t="s">
        <v>169</v>
      </c>
      <c r="M693" s="543" t="str">
        <f>VLOOKUP(L693,CódigosRetorno!$A$2:$B$1784,2,FALSE)</f>
        <v>-</v>
      </c>
      <c r="N693" s="558" t="s">
        <v>169</v>
      </c>
    </row>
    <row r="694" spans="1:14" ht="36" x14ac:dyDescent="0.35">
      <c r="A694" s="288"/>
      <c r="B694" s="1495">
        <f>B690+1</f>
        <v>109</v>
      </c>
      <c r="C694" s="1543" t="s">
        <v>4071</v>
      </c>
      <c r="D694" s="1520" t="s">
        <v>15</v>
      </c>
      <c r="E694" s="1520" t="s">
        <v>9</v>
      </c>
      <c r="F694" s="550" t="s">
        <v>47</v>
      </c>
      <c r="G694" s="545" t="s">
        <v>5582</v>
      </c>
      <c r="H694" s="544" t="s">
        <v>4953</v>
      </c>
      <c r="I694" s="542"/>
      <c r="J694" s="1186" t="s">
        <v>6374</v>
      </c>
      <c r="K694" s="1177" t="s">
        <v>1071</v>
      </c>
      <c r="L694" s="1181" t="s">
        <v>2750</v>
      </c>
      <c r="M694" s="543" t="str">
        <f>VLOOKUP(L694,CódigosRetorno!$A$2:$B$1784,2,FALSE)</f>
        <v>Debe corresponder a algún valor válido establecido en el catálogo 13</v>
      </c>
      <c r="N694" s="542" t="s">
        <v>4602</v>
      </c>
    </row>
    <row r="695" spans="1:14" ht="24" x14ac:dyDescent="0.35">
      <c r="A695" s="288"/>
      <c r="B695" s="1495"/>
      <c r="C695" s="1543"/>
      <c r="D695" s="1520"/>
      <c r="E695" s="1520"/>
      <c r="F695" s="1572"/>
      <c r="G695" s="542" t="s">
        <v>3889</v>
      </c>
      <c r="H695" s="560" t="s">
        <v>3880</v>
      </c>
      <c r="I695" s="542" t="s">
        <v>3865</v>
      </c>
      <c r="J695" s="1186" t="s">
        <v>4206</v>
      </c>
      <c r="K695" s="1177" t="s">
        <v>1071</v>
      </c>
      <c r="L695" s="1181" t="s">
        <v>4195</v>
      </c>
      <c r="M695" s="543" t="str">
        <f>VLOOKUP(L695,CódigosRetorno!$A$2:$B$1784,2,FALSE)</f>
        <v>El dato ingresado como atributo @schemeAgencyName es incorrecto.</v>
      </c>
      <c r="N695" s="542" t="s">
        <v>169</v>
      </c>
    </row>
    <row r="696" spans="1:14" ht="24" x14ac:dyDescent="0.35">
      <c r="A696" s="288"/>
      <c r="B696" s="1495"/>
      <c r="C696" s="1543"/>
      <c r="D696" s="1520"/>
      <c r="E696" s="1520"/>
      <c r="F696" s="1572"/>
      <c r="G696" s="542" t="s">
        <v>3890</v>
      </c>
      <c r="H696" s="560" t="s">
        <v>3879</v>
      </c>
      <c r="I696" s="542" t="s">
        <v>3865</v>
      </c>
      <c r="J696" s="1186" t="s">
        <v>4207</v>
      </c>
      <c r="K696" s="1177" t="s">
        <v>1071</v>
      </c>
      <c r="L696" s="1181" t="s">
        <v>4194</v>
      </c>
      <c r="M696" s="543" t="str">
        <f>VLOOKUP(L696,CódigosRetorno!$A$2:$B$1784,2,FALSE)</f>
        <v>El dato ingresado como atributo @schemeName es incorrecto.</v>
      </c>
      <c r="N696" s="558" t="s">
        <v>169</v>
      </c>
    </row>
    <row r="697" spans="1:14" ht="60" x14ac:dyDescent="0.35">
      <c r="A697" s="288"/>
      <c r="B697" s="1497">
        <f>B694+1</f>
        <v>110</v>
      </c>
      <c r="C697" s="1527" t="s">
        <v>4072</v>
      </c>
      <c r="D697" s="1509" t="s">
        <v>15</v>
      </c>
      <c r="E697" s="1509" t="s">
        <v>9</v>
      </c>
      <c r="F697" s="550" t="s">
        <v>5</v>
      </c>
      <c r="G697" s="542"/>
      <c r="H697" s="544" t="s">
        <v>4954</v>
      </c>
      <c r="I697" s="542" t="s">
        <v>3865</v>
      </c>
      <c r="J697" s="1186" t="s">
        <v>6520</v>
      </c>
      <c r="K697" s="1177" t="s">
        <v>1071</v>
      </c>
      <c r="L697" s="1362" t="s">
        <v>4328</v>
      </c>
      <c r="M697" s="543" t="str">
        <f>VLOOKUP(L697,CódigosRetorno!$A$2:$B$1784,2,FALSE)</f>
        <v>El dato ingresado como descripcion del tramo no cumple con el formato establecido.</v>
      </c>
      <c r="N697" s="542" t="s">
        <v>169</v>
      </c>
    </row>
    <row r="698" spans="1:14" ht="24" x14ac:dyDescent="0.35">
      <c r="A698" s="288"/>
      <c r="B698" s="1498"/>
      <c r="C698" s="1528"/>
      <c r="D698" s="1511"/>
      <c r="E698" s="1511"/>
      <c r="F698" s="550" t="s">
        <v>3241</v>
      </c>
      <c r="G698" s="542" t="s">
        <v>95</v>
      </c>
      <c r="H698" s="544" t="s">
        <v>4955</v>
      </c>
      <c r="I698" s="542"/>
      <c r="J698" s="1186" t="s">
        <v>2502</v>
      </c>
      <c r="K698" s="1357"/>
      <c r="L698" s="1362" t="s">
        <v>169</v>
      </c>
      <c r="M698" s="543" t="str">
        <f>VLOOKUP(L698,CódigosRetorno!$A$2:$B$1784,2,FALSE)</f>
        <v>-</v>
      </c>
      <c r="N698" s="542" t="s">
        <v>169</v>
      </c>
    </row>
    <row r="699" spans="1:14" ht="36" x14ac:dyDescent="0.35">
      <c r="A699" s="288"/>
      <c r="B699" s="1497">
        <f>B697+1</f>
        <v>111</v>
      </c>
      <c r="C699" s="1527" t="s">
        <v>5920</v>
      </c>
      <c r="D699" s="1509" t="s">
        <v>15</v>
      </c>
      <c r="E699" s="1509" t="s">
        <v>9</v>
      </c>
      <c r="F699" s="550" t="s">
        <v>12</v>
      </c>
      <c r="G699" s="545" t="s">
        <v>16</v>
      </c>
      <c r="H699" s="544" t="s">
        <v>4956</v>
      </c>
      <c r="I699" s="542" t="s">
        <v>3865</v>
      </c>
      <c r="J699" s="1186" t="s">
        <v>6521</v>
      </c>
      <c r="K699" s="1357" t="s">
        <v>1071</v>
      </c>
      <c r="L699" s="1362" t="s">
        <v>4329</v>
      </c>
      <c r="M699" s="543" t="str">
        <f>VLOOKUP(L699,CódigosRetorno!$A$2:$B$1784,2,FALSE)</f>
        <v>El dato ingresado como valor refrencia del tramo virtual no cumple con el formato establecido.</v>
      </c>
      <c r="N699" s="542" t="s">
        <v>169</v>
      </c>
    </row>
    <row r="700" spans="1:14" x14ac:dyDescent="0.35">
      <c r="A700" s="288"/>
      <c r="B700" s="1498"/>
      <c r="C700" s="1528"/>
      <c r="D700" s="1511"/>
      <c r="E700" s="1511"/>
      <c r="F700" s="557" t="s">
        <v>13</v>
      </c>
      <c r="G700" s="536" t="s">
        <v>5580</v>
      </c>
      <c r="H700" s="562" t="s">
        <v>3906</v>
      </c>
      <c r="I700" s="539">
        <v>1</v>
      </c>
      <c r="J700" s="543" t="s">
        <v>4705</v>
      </c>
      <c r="K700" s="1355" t="s">
        <v>177</v>
      </c>
      <c r="L700" s="1356" t="s">
        <v>4675</v>
      </c>
      <c r="M700" s="543" t="str">
        <f>VLOOKUP(L700,CódigosRetorno!$A$2:$B$1784,2,FALSE)</f>
        <v>La moneda del monto de la detracción debe ser PEN</v>
      </c>
      <c r="N700" s="542" t="s">
        <v>169</v>
      </c>
    </row>
    <row r="701" spans="1:14" x14ac:dyDescent="0.35">
      <c r="A701" s="288"/>
      <c r="B701" s="180" t="s">
        <v>5910</v>
      </c>
      <c r="C701" s="182"/>
      <c r="D701" s="177"/>
      <c r="E701" s="177"/>
      <c r="F701" s="178"/>
      <c r="G701" s="179"/>
      <c r="H701" s="182"/>
      <c r="I701" s="179"/>
      <c r="J701" s="172"/>
      <c r="K701" s="178" t="s">
        <v>169</v>
      </c>
      <c r="L701" s="183" t="s">
        <v>169</v>
      </c>
      <c r="M701" s="377" t="str">
        <f>VLOOKUP(L701,CódigosRetorno!$A$2:$B$1784,2,FALSE)</f>
        <v>-</v>
      </c>
      <c r="N701" s="207" t="s">
        <v>169</v>
      </c>
    </row>
    <row r="702" spans="1:14" ht="60" x14ac:dyDescent="0.35">
      <c r="A702" s="288"/>
      <c r="B702" s="1495">
        <f>B699+1</f>
        <v>112</v>
      </c>
      <c r="C702" s="1543" t="s">
        <v>4074</v>
      </c>
      <c r="D702" s="1520" t="s">
        <v>15</v>
      </c>
      <c r="E702" s="1520" t="s">
        <v>9</v>
      </c>
      <c r="F702" s="550" t="s">
        <v>12</v>
      </c>
      <c r="G702" s="542" t="s">
        <v>4075</v>
      </c>
      <c r="H702" s="544" t="s">
        <v>4957</v>
      </c>
      <c r="I702" s="542"/>
      <c r="J702" s="1186" t="s">
        <v>6522</v>
      </c>
      <c r="K702" s="1177" t="s">
        <v>1071</v>
      </c>
      <c r="L702" s="1181" t="s">
        <v>4332</v>
      </c>
      <c r="M702" s="543" t="str">
        <f>VLOOKUP(L702,CódigosRetorno!$A$2:$B$1784,2,FALSE)</f>
        <v>El dato ingresado como configuración vehicular no cumple con el formato establecido.</v>
      </c>
      <c r="N702" s="542" t="s">
        <v>169</v>
      </c>
    </row>
    <row r="703" spans="1:14" ht="24" x14ac:dyDescent="0.35">
      <c r="A703" s="288"/>
      <c r="B703" s="1495"/>
      <c r="C703" s="1543"/>
      <c r="D703" s="1520"/>
      <c r="E703" s="1520"/>
      <c r="F703" s="1572"/>
      <c r="G703" s="542" t="s">
        <v>4076</v>
      </c>
      <c r="H703" s="544" t="s">
        <v>3864</v>
      </c>
      <c r="I703" s="542" t="s">
        <v>3865</v>
      </c>
      <c r="J703" s="1186" t="s">
        <v>4242</v>
      </c>
      <c r="K703" s="1177" t="s">
        <v>1071</v>
      </c>
      <c r="L703" s="1181" t="s">
        <v>4189</v>
      </c>
      <c r="M703" s="543" t="str">
        <f>VLOOKUP(L703,CódigosRetorno!$A$2:$B$1784,2,FALSE)</f>
        <v>El dato ingresado como atributo @listAgencyName es incorrecto.</v>
      </c>
      <c r="N703" s="542" t="s">
        <v>169</v>
      </c>
    </row>
    <row r="704" spans="1:14" ht="24" x14ac:dyDescent="0.35">
      <c r="A704" s="288"/>
      <c r="B704" s="1495"/>
      <c r="C704" s="1543"/>
      <c r="D704" s="1520"/>
      <c r="E704" s="1520"/>
      <c r="F704" s="1572"/>
      <c r="G704" s="542" t="s">
        <v>4077</v>
      </c>
      <c r="H704" s="544" t="s">
        <v>3867</v>
      </c>
      <c r="I704" s="542" t="s">
        <v>3865</v>
      </c>
      <c r="J704" s="1186" t="s">
        <v>4243</v>
      </c>
      <c r="K704" s="1177" t="s">
        <v>1071</v>
      </c>
      <c r="L704" s="1181" t="s">
        <v>4190</v>
      </c>
      <c r="M704" s="543" t="str">
        <f>VLOOKUP(L704,CódigosRetorno!$A$2:$B$1784,2,FALSE)</f>
        <v>El dato ingresado como atributo @listName es incorrecto.</v>
      </c>
      <c r="N704" s="558" t="s">
        <v>169</v>
      </c>
    </row>
    <row r="705" spans="1:14" ht="48" x14ac:dyDescent="0.35">
      <c r="A705" s="288"/>
      <c r="B705" s="1495">
        <f>B702+1</f>
        <v>113</v>
      </c>
      <c r="C705" s="1543" t="s">
        <v>5925</v>
      </c>
      <c r="D705" s="1520" t="s">
        <v>15</v>
      </c>
      <c r="E705" s="1520" t="s">
        <v>9</v>
      </c>
      <c r="F705" s="550" t="s">
        <v>3959</v>
      </c>
      <c r="G705" s="542" t="s">
        <v>4064</v>
      </c>
      <c r="H705" s="544" t="s">
        <v>4958</v>
      </c>
      <c r="I705" s="542">
        <v>1</v>
      </c>
      <c r="J705" s="1186" t="s">
        <v>6523</v>
      </c>
      <c r="K705" s="1177" t="s">
        <v>1071</v>
      </c>
      <c r="L705" s="1181" t="s">
        <v>4333</v>
      </c>
      <c r="M705" s="543" t="str">
        <f>VLOOKUP(L705,CódigosRetorno!$A$2:$B$1784,2,FALSE)</f>
        <v>El dato ingresado como tipo de carga util es incorrecto.</v>
      </c>
      <c r="N705" s="542" t="s">
        <v>169</v>
      </c>
    </row>
    <row r="706" spans="1:14" ht="24" x14ac:dyDescent="0.35">
      <c r="A706" s="288"/>
      <c r="B706" s="1495"/>
      <c r="C706" s="1543"/>
      <c r="D706" s="1520"/>
      <c r="E706" s="1520"/>
      <c r="F706" s="1572" t="s">
        <v>12</v>
      </c>
      <c r="G706" s="1495" t="s">
        <v>16</v>
      </c>
      <c r="H706" s="1543" t="s">
        <v>5922</v>
      </c>
      <c r="I706" s="1495">
        <v>1</v>
      </c>
      <c r="J706" s="1186" t="s">
        <v>6524</v>
      </c>
      <c r="K706" s="1177" t="s">
        <v>1071</v>
      </c>
      <c r="L706" s="1181" t="s">
        <v>4335</v>
      </c>
      <c r="M706" s="543" t="str">
        <f>VLOOKUP(L706,CódigosRetorno!$A$2:$B$1784,2,FALSE)</f>
        <v>El XML no contiene el tag o no existe información del valor de la carga en TM.</v>
      </c>
      <c r="N706" s="542" t="s">
        <v>169</v>
      </c>
    </row>
    <row r="707" spans="1:14" ht="36" x14ac:dyDescent="0.35">
      <c r="A707" s="288"/>
      <c r="B707" s="1495"/>
      <c r="C707" s="1543"/>
      <c r="D707" s="1520"/>
      <c r="E707" s="1520"/>
      <c r="F707" s="1572"/>
      <c r="G707" s="1495"/>
      <c r="H707" s="1543"/>
      <c r="I707" s="1495"/>
      <c r="J707" s="1186" t="s">
        <v>6525</v>
      </c>
      <c r="K707" s="1177" t="s">
        <v>1071</v>
      </c>
      <c r="L707" s="1181" t="s">
        <v>4336</v>
      </c>
      <c r="M707" s="543" t="str">
        <f>VLOOKUP(L707,CódigosRetorno!$A$2:$B$1784,2,FALSE)</f>
        <v>El dato ingresado como valor de la carga en TM cumple con el formato establecido.</v>
      </c>
      <c r="N707" s="542" t="s">
        <v>169</v>
      </c>
    </row>
    <row r="708" spans="1:14" ht="24" x14ac:dyDescent="0.35">
      <c r="A708" s="288"/>
      <c r="B708" s="1495"/>
      <c r="C708" s="1543"/>
      <c r="D708" s="1520"/>
      <c r="E708" s="1520"/>
      <c r="F708" s="550"/>
      <c r="G708" s="545" t="s">
        <v>4053</v>
      </c>
      <c r="H708" s="560" t="s">
        <v>4078</v>
      </c>
      <c r="I708" s="542">
        <v>1</v>
      </c>
      <c r="J708" s="1186" t="s">
        <v>6529</v>
      </c>
      <c r="K708" s="1177" t="s">
        <v>1071</v>
      </c>
      <c r="L708" s="1181" t="s">
        <v>4337</v>
      </c>
      <c r="M708" s="543" t="str">
        <f>VLOOKUP(L708,CódigosRetorno!$A$2:$B$1784,2,FALSE)</f>
        <v>El dato ingresado como unidad de medida de la carga  del vehiculo no corresponde al valor esperado.</v>
      </c>
      <c r="N708" s="542" t="s">
        <v>169</v>
      </c>
    </row>
    <row r="709" spans="1:14" ht="48" x14ac:dyDescent="0.35">
      <c r="A709" s="288"/>
      <c r="B709" s="1495">
        <f>B705+1</f>
        <v>114</v>
      </c>
      <c r="C709" s="1543" t="s">
        <v>5926</v>
      </c>
      <c r="D709" s="1520" t="s">
        <v>15</v>
      </c>
      <c r="E709" s="1520" t="s">
        <v>9</v>
      </c>
      <c r="F709" s="550" t="s">
        <v>3959</v>
      </c>
      <c r="G709" s="542" t="s">
        <v>4067</v>
      </c>
      <c r="H709" s="544" t="s">
        <v>5921</v>
      </c>
      <c r="I709" s="542"/>
      <c r="J709" s="1186" t="s">
        <v>6523</v>
      </c>
      <c r="K709" s="1177" t="s">
        <v>1071</v>
      </c>
      <c r="L709" s="1181" t="s">
        <v>4333</v>
      </c>
      <c r="M709" s="543" t="str">
        <f>VLOOKUP(L709,CódigosRetorno!$A$2:$B$1784,2,FALSE)</f>
        <v>El dato ingresado como tipo de carga util es incorrecto.</v>
      </c>
      <c r="N709" s="542" t="s">
        <v>169</v>
      </c>
    </row>
    <row r="710" spans="1:14" ht="24" x14ac:dyDescent="0.35">
      <c r="A710" s="288"/>
      <c r="B710" s="1495"/>
      <c r="C710" s="1543"/>
      <c r="D710" s="1520"/>
      <c r="E710" s="1520"/>
      <c r="F710" s="1572" t="s">
        <v>12</v>
      </c>
      <c r="G710" s="1495" t="s">
        <v>16</v>
      </c>
      <c r="H710" s="1543" t="s">
        <v>5922</v>
      </c>
      <c r="I710" s="1495"/>
      <c r="J710" s="1186" t="s">
        <v>6524</v>
      </c>
      <c r="K710" s="1177" t="s">
        <v>1071</v>
      </c>
      <c r="L710" s="1181" t="s">
        <v>4335</v>
      </c>
      <c r="M710" s="543" t="str">
        <f>VLOOKUP(L710,CódigosRetorno!$A$2:$B$1784,2,FALSE)</f>
        <v>El XML no contiene el tag o no existe información del valor de la carga en TM.</v>
      </c>
      <c r="N710" s="542" t="s">
        <v>169</v>
      </c>
    </row>
    <row r="711" spans="1:14" ht="36" x14ac:dyDescent="0.35">
      <c r="A711" s="288"/>
      <c r="B711" s="1495"/>
      <c r="C711" s="1543"/>
      <c r="D711" s="1520"/>
      <c r="E711" s="1520"/>
      <c r="F711" s="1572"/>
      <c r="G711" s="1495"/>
      <c r="H711" s="1543"/>
      <c r="I711" s="1495"/>
      <c r="J711" s="1186" t="s">
        <v>6525</v>
      </c>
      <c r="K711" s="1357" t="s">
        <v>1071</v>
      </c>
      <c r="L711" s="1362" t="s">
        <v>4336</v>
      </c>
      <c r="M711" s="543" t="str">
        <f>VLOOKUP(L711,CódigosRetorno!$A$2:$B$1784,2,FALSE)</f>
        <v>El dato ingresado como valor de la carga en TM cumple con el formato establecido.</v>
      </c>
      <c r="N711" s="542" t="s">
        <v>169</v>
      </c>
    </row>
    <row r="712" spans="1:14" ht="36" x14ac:dyDescent="0.35">
      <c r="A712" s="288"/>
      <c r="B712" s="1495"/>
      <c r="C712" s="1543"/>
      <c r="D712" s="1520"/>
      <c r="E712" s="1520"/>
      <c r="F712" s="550"/>
      <c r="G712" s="545" t="s">
        <v>4053</v>
      </c>
      <c r="H712" s="544" t="s">
        <v>4961</v>
      </c>
      <c r="I712" s="542">
        <v>1</v>
      </c>
      <c r="J712" s="1186" t="s">
        <v>6529</v>
      </c>
      <c r="K712" s="1357" t="s">
        <v>1071</v>
      </c>
      <c r="L712" s="1362" t="s">
        <v>4337</v>
      </c>
      <c r="M712" s="543" t="str">
        <f>VLOOKUP(L712,CódigosRetorno!$A$2:$B$1784,2,FALSE)</f>
        <v>El dato ingresado como unidad de medida de la carga  del vehiculo no corresponde al valor esperado.</v>
      </c>
      <c r="N712" s="542" t="s">
        <v>169</v>
      </c>
    </row>
    <row r="713" spans="1:14" ht="48" x14ac:dyDescent="0.35">
      <c r="A713" s="288"/>
      <c r="B713" s="1497">
        <f>B709+1</f>
        <v>115</v>
      </c>
      <c r="C713" s="1527" t="s">
        <v>5923</v>
      </c>
      <c r="D713" s="1509" t="s">
        <v>15</v>
      </c>
      <c r="E713" s="1509" t="s">
        <v>9</v>
      </c>
      <c r="F713" s="550" t="s">
        <v>139</v>
      </c>
      <c r="G713" s="542" t="s">
        <v>4079</v>
      </c>
      <c r="H713" s="544" t="s">
        <v>4962</v>
      </c>
      <c r="I713" s="542"/>
      <c r="J713" s="543" t="s">
        <v>2502</v>
      </c>
      <c r="K713" s="1355" t="s">
        <v>169</v>
      </c>
      <c r="L713" s="1356" t="s">
        <v>169</v>
      </c>
      <c r="M713" s="543" t="str">
        <f>VLOOKUP(L713,CódigosRetorno!$A$2:$B$1784,2,FALSE)</f>
        <v>-</v>
      </c>
      <c r="N713" s="542" t="s">
        <v>169</v>
      </c>
    </row>
    <row r="714" spans="1:14" x14ac:dyDescent="0.35">
      <c r="A714" s="288"/>
      <c r="B714" s="1498"/>
      <c r="C714" s="1528"/>
      <c r="D714" s="1511"/>
      <c r="E714" s="1511"/>
      <c r="F714" s="557" t="s">
        <v>13</v>
      </c>
      <c r="G714" s="536" t="s">
        <v>5580</v>
      </c>
      <c r="H714" s="562" t="s">
        <v>3906</v>
      </c>
      <c r="I714" s="539">
        <v>1</v>
      </c>
      <c r="J714" s="543" t="s">
        <v>4705</v>
      </c>
      <c r="K714" s="545" t="s">
        <v>177</v>
      </c>
      <c r="L714" s="550" t="s">
        <v>4675</v>
      </c>
      <c r="M714" s="543" t="str">
        <f>VLOOKUP(L714,CódigosRetorno!$A$2:$B$1784,2,FALSE)</f>
        <v>La moneda del monto de la detracción debe ser PEN</v>
      </c>
      <c r="N714" s="542" t="s">
        <v>169</v>
      </c>
    </row>
    <row r="715" spans="1:14" ht="36" x14ac:dyDescent="0.35">
      <c r="A715" s="288"/>
      <c r="B715" s="1497">
        <f>B713+1</f>
        <v>116</v>
      </c>
      <c r="C715" s="1527" t="s">
        <v>5924</v>
      </c>
      <c r="D715" s="1509" t="s">
        <v>15</v>
      </c>
      <c r="E715" s="1509" t="s">
        <v>9</v>
      </c>
      <c r="F715" s="550" t="s">
        <v>12</v>
      </c>
      <c r="G715" s="542" t="s">
        <v>16</v>
      </c>
      <c r="H715" s="544" t="s">
        <v>4963</v>
      </c>
      <c r="I715" s="542"/>
      <c r="J715" s="1186" t="s">
        <v>6525</v>
      </c>
      <c r="K715" s="1357" t="s">
        <v>1071</v>
      </c>
      <c r="L715" s="1362" t="s">
        <v>4338</v>
      </c>
      <c r="M715" s="543" t="str">
        <f>VLOOKUP(L715,CódigosRetorno!$A$2:$B$1784,2,FALSE)</f>
        <v>El dato ingresado como valor referencial de carga util nominal no cumple con el formato establecido.</v>
      </c>
      <c r="N715" s="542" t="s">
        <v>169</v>
      </c>
    </row>
    <row r="716" spans="1:14" x14ac:dyDescent="0.35">
      <c r="A716" s="288"/>
      <c r="B716" s="1498"/>
      <c r="C716" s="1528"/>
      <c r="D716" s="1511"/>
      <c r="E716" s="1511"/>
      <c r="F716" s="557" t="s">
        <v>13</v>
      </c>
      <c r="G716" s="536" t="s">
        <v>5580</v>
      </c>
      <c r="H716" s="562" t="s">
        <v>3906</v>
      </c>
      <c r="I716" s="539">
        <v>1</v>
      </c>
      <c r="J716" s="543" t="s">
        <v>4705</v>
      </c>
      <c r="K716" s="545" t="s">
        <v>177</v>
      </c>
      <c r="L716" s="550" t="s">
        <v>4675</v>
      </c>
      <c r="M716" s="543" t="str">
        <f>VLOOKUP(L716,CódigosRetorno!$A$2:$B$1784,2,FALSE)</f>
        <v>La moneda del monto de la detracción debe ser PEN</v>
      </c>
      <c r="N716" s="542" t="s">
        <v>169</v>
      </c>
    </row>
    <row r="717" spans="1:14" ht="36" x14ac:dyDescent="0.35">
      <c r="A717" s="288"/>
      <c r="B717" s="542">
        <f>B715+1</f>
        <v>117</v>
      </c>
      <c r="C717" s="543" t="s">
        <v>5927</v>
      </c>
      <c r="D717" s="545" t="s">
        <v>15</v>
      </c>
      <c r="E717" s="545" t="s">
        <v>9</v>
      </c>
      <c r="F717" s="550" t="s">
        <v>4080</v>
      </c>
      <c r="G717" s="542" t="s">
        <v>3924</v>
      </c>
      <c r="H717" s="544" t="s">
        <v>4964</v>
      </c>
      <c r="I717" s="542"/>
      <c r="J717" s="543" t="s">
        <v>2502</v>
      </c>
      <c r="K717" s="1355" t="s">
        <v>169</v>
      </c>
      <c r="L717" s="1356" t="s">
        <v>169</v>
      </c>
      <c r="M717" s="543" t="str">
        <f>VLOOKUP(L717,CódigosRetorno!$A$2:$B$1784,2,FALSE)</f>
        <v>-</v>
      </c>
      <c r="N717" s="542" t="s">
        <v>169</v>
      </c>
    </row>
    <row r="718" spans="1:14" x14ac:dyDescent="0.35">
      <c r="A718" s="288"/>
      <c r="B718" s="1612" t="s">
        <v>5624</v>
      </c>
      <c r="C718" s="1612"/>
      <c r="D718" s="1612"/>
      <c r="E718" s="1612"/>
      <c r="F718" s="177"/>
      <c r="G718" s="177"/>
      <c r="H718" s="172"/>
      <c r="I718" s="179"/>
      <c r="J718" s="172"/>
      <c r="K718" s="178" t="s">
        <v>169</v>
      </c>
      <c r="L718" s="183" t="s">
        <v>169</v>
      </c>
      <c r="M718" s="172" t="str">
        <f>VLOOKUP(L718,CódigosRetorno!$A$2:$B$1784,2,FALSE)</f>
        <v>-</v>
      </c>
      <c r="N718" s="207" t="s">
        <v>169</v>
      </c>
    </row>
    <row r="719" spans="1:14" ht="24" x14ac:dyDescent="0.35">
      <c r="A719" s="2"/>
      <c r="B719" s="1520">
        <v>118</v>
      </c>
      <c r="C719" s="1543" t="s">
        <v>5930</v>
      </c>
      <c r="D719" s="1520" t="s">
        <v>15</v>
      </c>
      <c r="E719" s="1520" t="s">
        <v>9</v>
      </c>
      <c r="F719" s="550" t="s">
        <v>5</v>
      </c>
      <c r="G719" s="542"/>
      <c r="H719" s="543" t="s">
        <v>4041</v>
      </c>
      <c r="I719" s="542">
        <v>1</v>
      </c>
      <c r="J719" s="543" t="s">
        <v>2502</v>
      </c>
      <c r="K719" s="1355" t="s">
        <v>169</v>
      </c>
      <c r="L719" s="1356" t="s">
        <v>169</v>
      </c>
      <c r="M719" s="543" t="str">
        <f>VLOOKUP(L719,CódigosRetorno!$A$2:$B$1784,2,FALSE)</f>
        <v>-</v>
      </c>
      <c r="N719" s="558" t="s">
        <v>169</v>
      </c>
    </row>
    <row r="720" spans="1:14" ht="24" x14ac:dyDescent="0.35">
      <c r="A720" s="2"/>
      <c r="B720" s="1520"/>
      <c r="C720" s="1543"/>
      <c r="D720" s="1520"/>
      <c r="E720" s="1520"/>
      <c r="F720" s="786" t="s">
        <v>43</v>
      </c>
      <c r="G720" s="785" t="s">
        <v>5594</v>
      </c>
      <c r="H720" s="784" t="s">
        <v>4042</v>
      </c>
      <c r="I720" s="782">
        <v>1</v>
      </c>
      <c r="J720" s="543" t="s">
        <v>2502</v>
      </c>
      <c r="K720" s="1355" t="s">
        <v>169</v>
      </c>
      <c r="L720" s="1356" t="s">
        <v>169</v>
      </c>
      <c r="M720" s="543" t="str">
        <f>VLOOKUP(L720,CódigosRetorno!$A$2:$B$1784,2,FALSE)</f>
        <v>-</v>
      </c>
      <c r="N720" s="542" t="s">
        <v>4606</v>
      </c>
    </row>
    <row r="721" spans="1:14" ht="24" x14ac:dyDescent="0.35">
      <c r="A721" s="2"/>
      <c r="B721" s="1520"/>
      <c r="C721" s="1543"/>
      <c r="D721" s="1520"/>
      <c r="E721" s="1520"/>
      <c r="F721" s="1572"/>
      <c r="G721" s="542" t="s">
        <v>3962</v>
      </c>
      <c r="H721" s="543" t="s">
        <v>3867</v>
      </c>
      <c r="I721" s="542" t="s">
        <v>3865</v>
      </c>
      <c r="J721" s="543" t="s">
        <v>2502</v>
      </c>
      <c r="K721" s="1355" t="s">
        <v>169</v>
      </c>
      <c r="L721" s="1356" t="s">
        <v>169</v>
      </c>
      <c r="M721" s="543" t="str">
        <f>VLOOKUP(L721,CódigosRetorno!$A$2:$B$1784,2,FALSE)</f>
        <v>-</v>
      </c>
      <c r="N721" s="558" t="s">
        <v>169</v>
      </c>
    </row>
    <row r="722" spans="1:14" x14ac:dyDescent="0.35">
      <c r="A722" s="2"/>
      <c r="B722" s="1520"/>
      <c r="C722" s="1543"/>
      <c r="D722" s="1520"/>
      <c r="E722" s="1520"/>
      <c r="F722" s="1572"/>
      <c r="G722" s="542" t="s">
        <v>3863</v>
      </c>
      <c r="H722" s="543" t="s">
        <v>3864</v>
      </c>
      <c r="I722" s="542" t="s">
        <v>3865</v>
      </c>
      <c r="J722" s="543" t="s">
        <v>2502</v>
      </c>
      <c r="K722" s="1355" t="s">
        <v>169</v>
      </c>
      <c r="L722" s="1356" t="s">
        <v>169</v>
      </c>
      <c r="M722" s="543" t="str">
        <f>VLOOKUP(L722,CódigosRetorno!$A$2:$B$1784,2,FALSE)</f>
        <v>-</v>
      </c>
      <c r="N722" s="558" t="s">
        <v>169</v>
      </c>
    </row>
    <row r="723" spans="1:14" ht="36" x14ac:dyDescent="0.35">
      <c r="A723" s="2"/>
      <c r="B723" s="1520"/>
      <c r="C723" s="1543"/>
      <c r="D723" s="1520"/>
      <c r="E723" s="1520"/>
      <c r="F723" s="1572"/>
      <c r="G723" s="558" t="s">
        <v>3963</v>
      </c>
      <c r="H723" s="561" t="s">
        <v>3869</v>
      </c>
      <c r="I723" s="542" t="s">
        <v>3865</v>
      </c>
      <c r="J723" s="543" t="s">
        <v>2502</v>
      </c>
      <c r="K723" s="545" t="s">
        <v>169</v>
      </c>
      <c r="L723" s="550" t="s">
        <v>169</v>
      </c>
      <c r="M723" s="543" t="str">
        <f>VLOOKUP(L723,CódigosRetorno!$A$2:$B$1784,2,FALSE)</f>
        <v>-</v>
      </c>
      <c r="N723" s="558" t="s">
        <v>169</v>
      </c>
    </row>
    <row r="724" spans="1:14" ht="24" x14ac:dyDescent="0.35">
      <c r="A724" s="2"/>
      <c r="B724" s="1520"/>
      <c r="C724" s="1543"/>
      <c r="D724" s="1520"/>
      <c r="E724" s="1520"/>
      <c r="F724" s="826" t="s">
        <v>141</v>
      </c>
      <c r="G724" s="814" t="s">
        <v>162</v>
      </c>
      <c r="H724" s="563" t="s">
        <v>5191</v>
      </c>
      <c r="I724" s="542"/>
      <c r="J724" s="543"/>
      <c r="K724" s="1355" t="s">
        <v>169</v>
      </c>
      <c r="L724" s="1356" t="s">
        <v>169</v>
      </c>
      <c r="M724" s="543" t="str">
        <f>VLOOKUP(L724,CódigosRetorno!$A$2:$B$1784,2,FALSE)</f>
        <v>-</v>
      </c>
      <c r="N724" s="558" t="s">
        <v>169</v>
      </c>
    </row>
    <row r="725" spans="1:14" ht="36" x14ac:dyDescent="0.35">
      <c r="A725" s="2"/>
      <c r="B725" s="1520"/>
      <c r="C725" s="1543"/>
      <c r="D725" s="1520"/>
      <c r="E725" s="1520"/>
      <c r="F725" s="827" t="s">
        <v>142</v>
      </c>
      <c r="G725" s="816"/>
      <c r="H725" s="565" t="s">
        <v>5547</v>
      </c>
      <c r="I725" s="542">
        <v>1</v>
      </c>
      <c r="J725" s="1186" t="s">
        <v>6240</v>
      </c>
      <c r="K725" s="1177" t="s">
        <v>1071</v>
      </c>
      <c r="L725" s="1181" t="s">
        <v>6238</v>
      </c>
      <c r="M725" s="1186" t="str">
        <f>VLOOKUP(L725,CódigosRetorno!$A$2:$B$1784,2,FALSE)</f>
        <v>El valor ingresado como numero de DAM no cumple con el estandar</v>
      </c>
      <c r="N725" s="558" t="s">
        <v>169</v>
      </c>
    </row>
    <row r="726" spans="1:14" ht="24" x14ac:dyDescent="0.35">
      <c r="A726" s="2"/>
      <c r="B726" s="1509">
        <f>B719+1</f>
        <v>119</v>
      </c>
      <c r="C726" s="1527" t="s">
        <v>5199</v>
      </c>
      <c r="D726" s="1509" t="s">
        <v>15</v>
      </c>
      <c r="E726" s="1509" t="s">
        <v>9</v>
      </c>
      <c r="F726" s="813" t="s">
        <v>5</v>
      </c>
      <c r="G726" s="810" t="s">
        <v>5594</v>
      </c>
      <c r="H726" s="543" t="s">
        <v>4041</v>
      </c>
      <c r="I726" s="543"/>
      <c r="J726" s="543" t="s">
        <v>2502</v>
      </c>
      <c r="K726" s="1355" t="s">
        <v>169</v>
      </c>
      <c r="L726" s="1356" t="s">
        <v>169</v>
      </c>
      <c r="M726" s="543" t="str">
        <f>VLOOKUP(L726,CódigosRetorno!$A$2:$B$1784,2,FALSE)</f>
        <v>-</v>
      </c>
      <c r="N726" s="542" t="s">
        <v>4606</v>
      </c>
    </row>
    <row r="727" spans="1:14" ht="24" x14ac:dyDescent="0.35">
      <c r="A727" s="2"/>
      <c r="B727" s="1510"/>
      <c r="C727" s="1532"/>
      <c r="D727" s="1510"/>
      <c r="E727" s="1510"/>
      <c r="F727" s="813" t="s">
        <v>43</v>
      </c>
      <c r="G727" s="793" t="s">
        <v>5594</v>
      </c>
      <c r="H727" s="784" t="s">
        <v>4042</v>
      </c>
      <c r="I727" s="782">
        <v>1</v>
      </c>
      <c r="J727" s="543" t="s">
        <v>2502</v>
      </c>
      <c r="K727" s="1355" t="s">
        <v>169</v>
      </c>
      <c r="L727" s="1356" t="s">
        <v>169</v>
      </c>
      <c r="M727" s="543" t="str">
        <f>VLOOKUP(L727,CódigosRetorno!$A$2:$B$1784,2,FALSE)</f>
        <v>-</v>
      </c>
      <c r="N727" s="542" t="s">
        <v>4606</v>
      </c>
    </row>
    <row r="728" spans="1:14" ht="24" x14ac:dyDescent="0.35">
      <c r="A728" s="2"/>
      <c r="B728" s="1510"/>
      <c r="C728" s="1532"/>
      <c r="D728" s="1510"/>
      <c r="E728" s="1510"/>
      <c r="F728" s="1580"/>
      <c r="G728" s="810" t="s">
        <v>3962</v>
      </c>
      <c r="H728" s="543" t="s">
        <v>3867</v>
      </c>
      <c r="I728" s="543"/>
      <c r="J728" s="543" t="s">
        <v>2502</v>
      </c>
      <c r="K728" s="1355" t="s">
        <v>169</v>
      </c>
      <c r="L728" s="1356" t="s">
        <v>169</v>
      </c>
      <c r="M728" s="543" t="str">
        <f>VLOOKUP(L728,CódigosRetorno!$A$2:$B$1784,2,FALSE)</f>
        <v>-</v>
      </c>
      <c r="N728" s="542" t="s">
        <v>169</v>
      </c>
    </row>
    <row r="729" spans="1:14" x14ac:dyDescent="0.35">
      <c r="A729" s="2"/>
      <c r="B729" s="1510"/>
      <c r="C729" s="1532"/>
      <c r="D729" s="1510"/>
      <c r="E729" s="1510"/>
      <c r="F729" s="1580"/>
      <c r="G729" s="810" t="s">
        <v>3863</v>
      </c>
      <c r="H729" s="543" t="s">
        <v>3864</v>
      </c>
      <c r="I729" s="543"/>
      <c r="J729" s="543" t="s">
        <v>2502</v>
      </c>
      <c r="K729" s="1355" t="s">
        <v>169</v>
      </c>
      <c r="L729" s="1356" t="s">
        <v>169</v>
      </c>
      <c r="M729" s="543" t="str">
        <f>VLOOKUP(L729,CódigosRetorno!$A$2:$B$1784,2,FALSE)</f>
        <v>-</v>
      </c>
      <c r="N729" s="542" t="s">
        <v>169</v>
      </c>
    </row>
    <row r="730" spans="1:14" ht="36" x14ac:dyDescent="0.35">
      <c r="A730" s="2"/>
      <c r="B730" s="1510"/>
      <c r="C730" s="1532"/>
      <c r="D730" s="1510"/>
      <c r="E730" s="1510"/>
      <c r="F730" s="1581"/>
      <c r="G730" s="807" t="s">
        <v>3963</v>
      </c>
      <c r="H730" s="559" t="s">
        <v>3869</v>
      </c>
      <c r="I730" s="543"/>
      <c r="J730" s="543" t="s">
        <v>2502</v>
      </c>
      <c r="K730" s="1355" t="s">
        <v>169</v>
      </c>
      <c r="L730" s="1356" t="s">
        <v>169</v>
      </c>
      <c r="M730" s="543" t="str">
        <f>VLOOKUP(L730,CódigosRetorno!$A$2:$B$1784,2,FALSE)</f>
        <v>-</v>
      </c>
      <c r="N730" s="542" t="s">
        <v>169</v>
      </c>
    </row>
    <row r="731" spans="1:14" ht="24" x14ac:dyDescent="0.35">
      <c r="A731" s="2"/>
      <c r="B731" s="1510"/>
      <c r="C731" s="1532"/>
      <c r="D731" s="1510"/>
      <c r="E731" s="1510"/>
      <c r="F731" s="787" t="s">
        <v>140</v>
      </c>
      <c r="G731" s="787"/>
      <c r="H731" s="548" t="s">
        <v>5407</v>
      </c>
      <c r="I731" s="216"/>
      <c r="J731" s="544" t="s">
        <v>2502</v>
      </c>
      <c r="K731" s="1355" t="s">
        <v>169</v>
      </c>
      <c r="L731" s="1356" t="s">
        <v>169</v>
      </c>
      <c r="M731" s="543" t="str">
        <f>VLOOKUP(L731,CódigosRetorno!$A$2:$B$1784,2,FALSE)</f>
        <v>-</v>
      </c>
      <c r="N731" s="542" t="s">
        <v>169</v>
      </c>
    </row>
    <row r="732" spans="1:14" ht="24" x14ac:dyDescent="0.35">
      <c r="A732" s="2"/>
      <c r="B732" s="1510"/>
      <c r="C732" s="1532"/>
      <c r="D732" s="1510"/>
      <c r="E732" s="1510"/>
      <c r="F732" s="540" t="s">
        <v>23</v>
      </c>
      <c r="G732" s="540"/>
      <c r="H732" s="554" t="s">
        <v>5243</v>
      </c>
      <c r="I732" s="216"/>
      <c r="J732" s="544" t="s">
        <v>2502</v>
      </c>
      <c r="K732" s="1355" t="s">
        <v>169</v>
      </c>
      <c r="L732" s="1356" t="s">
        <v>169</v>
      </c>
      <c r="M732" s="543" t="str">
        <f>VLOOKUP(L732,CódigosRetorno!$A$2:$B$1784,2,FALSE)</f>
        <v>-</v>
      </c>
      <c r="N732" s="542" t="s">
        <v>169</v>
      </c>
    </row>
    <row r="733" spans="1:14" ht="24" x14ac:dyDescent="0.35">
      <c r="A733" s="2"/>
      <c r="B733" s="1510"/>
      <c r="C733" s="1532"/>
      <c r="D733" s="1510"/>
      <c r="E733" s="1510"/>
      <c r="F733" s="540" t="s">
        <v>18</v>
      </c>
      <c r="G733" s="540"/>
      <c r="H733" s="554" t="s">
        <v>5202</v>
      </c>
      <c r="I733" s="216"/>
      <c r="J733" s="544" t="s">
        <v>2502</v>
      </c>
      <c r="K733" s="1355" t="s">
        <v>169</v>
      </c>
      <c r="L733" s="1356" t="s">
        <v>169</v>
      </c>
      <c r="M733" s="543" t="str">
        <f>VLOOKUP(L733,CódigosRetorno!$A$2:$B$1784,2,FALSE)</f>
        <v>-</v>
      </c>
      <c r="N733" s="542" t="s">
        <v>169</v>
      </c>
    </row>
    <row r="734" spans="1:14" ht="24" x14ac:dyDescent="0.35">
      <c r="A734" s="2"/>
      <c r="B734" s="1510"/>
      <c r="C734" s="1532"/>
      <c r="D734" s="1510"/>
      <c r="E734" s="1510"/>
      <c r="F734" s="540" t="s">
        <v>18</v>
      </c>
      <c r="G734" s="540"/>
      <c r="H734" s="554" t="s">
        <v>5203</v>
      </c>
      <c r="I734" s="216"/>
      <c r="J734" s="544" t="s">
        <v>2502</v>
      </c>
      <c r="K734" s="1355" t="s">
        <v>169</v>
      </c>
      <c r="L734" s="1356" t="s">
        <v>169</v>
      </c>
      <c r="M734" s="543" t="str">
        <f>VLOOKUP(L734,CódigosRetorno!$A$2:$B$1784,2,FALSE)</f>
        <v>-</v>
      </c>
      <c r="N734" s="542" t="s">
        <v>169</v>
      </c>
    </row>
    <row r="735" spans="1:14" ht="24" x14ac:dyDescent="0.35">
      <c r="A735" s="2"/>
      <c r="B735" s="1510"/>
      <c r="C735" s="1532"/>
      <c r="D735" s="1510"/>
      <c r="E735" s="1510"/>
      <c r="F735" s="540" t="s">
        <v>241</v>
      </c>
      <c r="G735" s="540"/>
      <c r="H735" s="554" t="s">
        <v>5201</v>
      </c>
      <c r="I735" s="216"/>
      <c r="J735" s="544" t="s">
        <v>2502</v>
      </c>
      <c r="K735" s="1355" t="s">
        <v>169</v>
      </c>
      <c r="L735" s="1356" t="s">
        <v>169</v>
      </c>
      <c r="M735" s="543" t="str">
        <f>VLOOKUP(L735,CódigosRetorno!$A$2:$B$1784,2,FALSE)</f>
        <v>-</v>
      </c>
      <c r="N735" s="542" t="s">
        <v>169</v>
      </c>
    </row>
    <row r="736" spans="1:14" ht="24" x14ac:dyDescent="0.35">
      <c r="A736" s="2"/>
      <c r="B736" s="1510"/>
      <c r="C736" s="1532"/>
      <c r="D736" s="1510"/>
      <c r="E736" s="1510"/>
      <c r="F736" s="540" t="s">
        <v>18</v>
      </c>
      <c r="G736" s="540"/>
      <c r="H736" s="554" t="s">
        <v>5244</v>
      </c>
      <c r="I736" s="216"/>
      <c r="J736" s="544" t="s">
        <v>2502</v>
      </c>
      <c r="K736" s="545" t="s">
        <v>169</v>
      </c>
      <c r="L736" s="550" t="s">
        <v>169</v>
      </c>
      <c r="M736" s="543" t="str">
        <f>VLOOKUP(L736,CódigosRetorno!$A$2:$B$1784,2,FALSE)</f>
        <v>-</v>
      </c>
      <c r="N736" s="542" t="s">
        <v>169</v>
      </c>
    </row>
    <row r="737" spans="1:14" ht="24" x14ac:dyDescent="0.35">
      <c r="A737" s="2"/>
      <c r="B737" s="1510"/>
      <c r="C737" s="1532"/>
      <c r="D737" s="1510"/>
      <c r="E737" s="1510"/>
      <c r="F737" s="540" t="s">
        <v>18</v>
      </c>
      <c r="G737" s="540"/>
      <c r="H737" s="554" t="s">
        <v>5245</v>
      </c>
      <c r="I737" s="216"/>
      <c r="J737" s="544" t="s">
        <v>2502</v>
      </c>
      <c r="K737" s="545" t="s">
        <v>169</v>
      </c>
      <c r="L737" s="550" t="s">
        <v>169</v>
      </c>
      <c r="M737" s="543" t="str">
        <f>VLOOKUP(L737,CódigosRetorno!$A$2:$B$1784,2,FALSE)</f>
        <v>-</v>
      </c>
      <c r="N737" s="542" t="s">
        <v>169</v>
      </c>
    </row>
    <row r="738" spans="1:14" ht="24" x14ac:dyDescent="0.35">
      <c r="A738" s="2"/>
      <c r="B738" s="1510"/>
      <c r="C738" s="1532"/>
      <c r="D738" s="1510"/>
      <c r="E738" s="1510"/>
      <c r="F738" s="540" t="s">
        <v>23</v>
      </c>
      <c r="G738" s="553"/>
      <c r="H738" s="554" t="s">
        <v>5246</v>
      </c>
      <c r="I738" s="216"/>
      <c r="J738" s="544" t="s">
        <v>2502</v>
      </c>
      <c r="K738" s="1355" t="s">
        <v>169</v>
      </c>
      <c r="L738" s="1356" t="s">
        <v>169</v>
      </c>
      <c r="M738" s="543" t="str">
        <f>VLOOKUP(L738,CódigosRetorno!$A$2:$B$1784,2,FALSE)</f>
        <v>-</v>
      </c>
      <c r="N738" s="542" t="s">
        <v>169</v>
      </c>
    </row>
    <row r="739" spans="1:14" ht="24" x14ac:dyDescent="0.35">
      <c r="A739" s="2"/>
      <c r="B739" s="1510"/>
      <c r="C739" s="1532"/>
      <c r="D739" s="1510"/>
      <c r="E739" s="1510"/>
      <c r="F739" s="540" t="s">
        <v>5200</v>
      </c>
      <c r="G739" s="553"/>
      <c r="H739" s="554" t="s">
        <v>5247</v>
      </c>
      <c r="I739" s="216"/>
      <c r="J739" s="544" t="s">
        <v>2502</v>
      </c>
      <c r="K739" s="545" t="s">
        <v>169</v>
      </c>
      <c r="L739" s="550" t="s">
        <v>169</v>
      </c>
      <c r="M739" s="543" t="str">
        <f>VLOOKUP(L739,CódigosRetorno!$A$2:$B$1784,2,FALSE)</f>
        <v>-</v>
      </c>
      <c r="N739" s="542" t="s">
        <v>169</v>
      </c>
    </row>
    <row r="740" spans="1:14" ht="24" x14ac:dyDescent="0.35">
      <c r="A740" s="2"/>
      <c r="B740" s="1510"/>
      <c r="C740" s="1532"/>
      <c r="D740" s="1510"/>
      <c r="E740" s="1510"/>
      <c r="F740" s="556" t="s">
        <v>18</v>
      </c>
      <c r="G740" s="553"/>
      <c r="H740" s="554" t="s">
        <v>5248</v>
      </c>
      <c r="I740" s="216"/>
      <c r="J740" s="544" t="s">
        <v>2502</v>
      </c>
      <c r="K740" s="545" t="s">
        <v>169</v>
      </c>
      <c r="L740" s="550" t="s">
        <v>169</v>
      </c>
      <c r="M740" s="543" t="str">
        <f>VLOOKUP(L740,CódigosRetorno!$A$2:$B$1784,2,FALSE)</f>
        <v>-</v>
      </c>
      <c r="N740" s="542" t="s">
        <v>169</v>
      </c>
    </row>
    <row r="741" spans="1:14" ht="24" x14ac:dyDescent="0.35">
      <c r="A741" s="2"/>
      <c r="B741" s="1510"/>
      <c r="C741" s="1532"/>
      <c r="D741" s="1510"/>
      <c r="E741" s="1510"/>
      <c r="F741" s="556" t="s">
        <v>43</v>
      </c>
      <c r="G741" s="540" t="s">
        <v>65</v>
      </c>
      <c r="H741" s="554" t="s">
        <v>5406</v>
      </c>
      <c r="I741" s="216"/>
      <c r="J741" s="544" t="s">
        <v>2502</v>
      </c>
      <c r="K741" s="1355" t="s">
        <v>169</v>
      </c>
      <c r="L741" s="1356" t="s">
        <v>169</v>
      </c>
      <c r="M741" s="543" t="str">
        <f>VLOOKUP(L741,CódigosRetorno!$A$2:$B$1784,2,FALSE)</f>
        <v>-</v>
      </c>
      <c r="N741" s="542" t="s">
        <v>169</v>
      </c>
    </row>
    <row r="742" spans="1:14" ht="24" x14ac:dyDescent="0.35">
      <c r="A742" s="2"/>
      <c r="B742" s="1510"/>
      <c r="C742" s="1532"/>
      <c r="D742" s="1510"/>
      <c r="E742" s="1510"/>
      <c r="F742" s="556" t="s">
        <v>43</v>
      </c>
      <c r="G742" s="540" t="s">
        <v>65</v>
      </c>
      <c r="H742" s="554" t="s">
        <v>5405</v>
      </c>
      <c r="I742" s="216"/>
      <c r="J742" s="544" t="s">
        <v>2502</v>
      </c>
      <c r="K742" s="545" t="s">
        <v>169</v>
      </c>
      <c r="L742" s="550" t="s">
        <v>169</v>
      </c>
      <c r="M742" s="543" t="str">
        <f>VLOOKUP(L742,CódigosRetorno!$A$2:$B$1784,2,FALSE)</f>
        <v>-</v>
      </c>
      <c r="N742" s="542" t="s">
        <v>169</v>
      </c>
    </row>
    <row r="743" spans="1:14" ht="24" x14ac:dyDescent="0.35">
      <c r="A743" s="2"/>
      <c r="B743" s="1510"/>
      <c r="C743" s="1532"/>
      <c r="D743" s="1510"/>
      <c r="E743" s="1510"/>
      <c r="F743" s="556" t="s">
        <v>18</v>
      </c>
      <c r="G743" s="553"/>
      <c r="H743" s="554" t="s">
        <v>5249</v>
      </c>
      <c r="I743" s="216"/>
      <c r="J743" s="544" t="s">
        <v>2502</v>
      </c>
      <c r="K743" s="545" t="s">
        <v>169</v>
      </c>
      <c r="L743" s="550" t="s">
        <v>169</v>
      </c>
      <c r="M743" s="543" t="str">
        <f>VLOOKUP(L743,CódigosRetorno!$A$2:$B$1784,2,FALSE)</f>
        <v>-</v>
      </c>
      <c r="N743" s="542" t="s">
        <v>169</v>
      </c>
    </row>
    <row r="744" spans="1:14" ht="24" x14ac:dyDescent="0.35">
      <c r="A744" s="2"/>
      <c r="B744" s="1510"/>
      <c r="C744" s="1532"/>
      <c r="D744" s="1510"/>
      <c r="E744" s="1510"/>
      <c r="F744" s="556" t="s">
        <v>3241</v>
      </c>
      <c r="G744" s="540" t="s">
        <v>95</v>
      </c>
      <c r="H744" s="554" t="s">
        <v>5250</v>
      </c>
      <c r="I744" s="216"/>
      <c r="J744" s="544" t="s">
        <v>2502</v>
      </c>
      <c r="K744" s="545" t="s">
        <v>169</v>
      </c>
      <c r="L744" s="550" t="s">
        <v>169</v>
      </c>
      <c r="M744" s="543" t="str">
        <f>VLOOKUP(L744,CódigosRetorno!$A$2:$B$1784,2,FALSE)</f>
        <v>-</v>
      </c>
      <c r="N744" s="542" t="s">
        <v>169</v>
      </c>
    </row>
    <row r="745" spans="1:14" ht="24" x14ac:dyDescent="0.35">
      <c r="A745" s="2"/>
      <c r="B745" s="1510"/>
      <c r="C745" s="1532"/>
      <c r="D745" s="1510"/>
      <c r="E745" s="1510"/>
      <c r="F745" s="556" t="s">
        <v>174</v>
      </c>
      <c r="G745" s="540" t="s">
        <v>65</v>
      </c>
      <c r="H745" s="554" t="s">
        <v>5251</v>
      </c>
      <c r="I745" s="216"/>
      <c r="J745" s="544" t="s">
        <v>2502</v>
      </c>
      <c r="K745" s="545" t="s">
        <v>169</v>
      </c>
      <c r="L745" s="550" t="s">
        <v>169</v>
      </c>
      <c r="M745" s="543" t="str">
        <f>VLOOKUP(L745,CódigosRetorno!$A$2:$B$1784,2,FALSE)</f>
        <v>-</v>
      </c>
      <c r="N745" s="542" t="s">
        <v>169</v>
      </c>
    </row>
    <row r="746" spans="1:14" ht="24" x14ac:dyDescent="0.35">
      <c r="A746" s="2"/>
      <c r="B746" s="1510"/>
      <c r="C746" s="1532"/>
      <c r="D746" s="1510"/>
      <c r="E746" s="1510"/>
      <c r="F746" s="556" t="s">
        <v>174</v>
      </c>
      <c r="G746" s="540" t="s">
        <v>65</v>
      </c>
      <c r="H746" s="554" t="s">
        <v>5252</v>
      </c>
      <c r="I746" s="216"/>
      <c r="J746" s="544" t="s">
        <v>2502</v>
      </c>
      <c r="K746" s="545" t="s">
        <v>169</v>
      </c>
      <c r="L746" s="550" t="s">
        <v>169</v>
      </c>
      <c r="M746" s="543" t="str">
        <f>VLOOKUP(L746,CódigosRetorno!$A$2:$B$1784,2,FALSE)</f>
        <v>-</v>
      </c>
      <c r="N746" s="542" t="s">
        <v>169</v>
      </c>
    </row>
    <row r="747" spans="1:14" ht="24" x14ac:dyDescent="0.35">
      <c r="A747" s="2"/>
      <c r="B747" s="1510"/>
      <c r="C747" s="1532"/>
      <c r="D747" s="1510"/>
      <c r="E747" s="1510"/>
      <c r="F747" s="556" t="s">
        <v>3241</v>
      </c>
      <c r="G747" s="540" t="s">
        <v>95</v>
      </c>
      <c r="H747" s="554" t="s">
        <v>5253</v>
      </c>
      <c r="I747" s="216"/>
      <c r="J747" s="544" t="s">
        <v>2502</v>
      </c>
      <c r="K747" s="545" t="s">
        <v>169</v>
      </c>
      <c r="L747" s="550" t="s">
        <v>169</v>
      </c>
      <c r="M747" s="543" t="str">
        <f>VLOOKUP(L747,CódigosRetorno!$A$2:$B$1784,2,FALSE)</f>
        <v>-</v>
      </c>
      <c r="N747" s="542" t="s">
        <v>169</v>
      </c>
    </row>
    <row r="748" spans="1:14" ht="24" x14ac:dyDescent="0.35">
      <c r="A748" s="2"/>
      <c r="B748" s="1510"/>
      <c r="C748" s="1532"/>
      <c r="D748" s="1510"/>
      <c r="E748" s="1510"/>
      <c r="F748" s="556" t="s">
        <v>18</v>
      </c>
      <c r="G748" s="553"/>
      <c r="H748" s="564" t="s">
        <v>5254</v>
      </c>
      <c r="I748" s="216"/>
      <c r="J748" s="544" t="s">
        <v>2502</v>
      </c>
      <c r="K748" s="1355" t="s">
        <v>169</v>
      </c>
      <c r="L748" s="1356" t="s">
        <v>169</v>
      </c>
      <c r="M748" s="543" t="str">
        <f>VLOOKUP(L748,CódigosRetorno!$A$2:$B$1784,2,FALSE)</f>
        <v>-</v>
      </c>
      <c r="N748" s="542" t="s">
        <v>169</v>
      </c>
    </row>
    <row r="749" spans="1:14" ht="24" x14ac:dyDescent="0.35">
      <c r="A749" s="2"/>
      <c r="B749" s="1510"/>
      <c r="C749" s="1532"/>
      <c r="D749" s="1510"/>
      <c r="E749" s="1574"/>
      <c r="F749" s="556" t="s">
        <v>23</v>
      </c>
      <c r="G749" s="556"/>
      <c r="H749" s="564" t="s">
        <v>5255</v>
      </c>
      <c r="I749" s="216"/>
      <c r="J749" s="544" t="s">
        <v>2502</v>
      </c>
      <c r="K749" s="545" t="s">
        <v>169</v>
      </c>
      <c r="L749" s="550" t="s">
        <v>169</v>
      </c>
      <c r="M749" s="543" t="str">
        <f>VLOOKUP(L749,CódigosRetorno!$A$2:$B$1784,2,FALSE)</f>
        <v>-</v>
      </c>
      <c r="N749" s="542" t="s">
        <v>169</v>
      </c>
    </row>
    <row r="750" spans="1:14" ht="24" x14ac:dyDescent="0.35">
      <c r="A750" s="2"/>
      <c r="B750" s="1510"/>
      <c r="C750" s="1532"/>
      <c r="D750" s="1510"/>
      <c r="E750" s="1574"/>
      <c r="F750" s="541" t="s">
        <v>3241</v>
      </c>
      <c r="G750" s="541" t="s">
        <v>95</v>
      </c>
      <c r="H750" s="564" t="s">
        <v>5256</v>
      </c>
      <c r="I750" s="216"/>
      <c r="J750" s="544" t="s">
        <v>2502</v>
      </c>
      <c r="K750" s="545" t="s">
        <v>169</v>
      </c>
      <c r="L750" s="550" t="s">
        <v>169</v>
      </c>
      <c r="M750" s="543" t="str">
        <f>VLOOKUP(L750,CódigosRetorno!$A$2:$B$1784,2,FALSE)</f>
        <v>-</v>
      </c>
      <c r="N750" s="542" t="s">
        <v>169</v>
      </c>
    </row>
    <row r="751" spans="1:14" ht="24" x14ac:dyDescent="0.35">
      <c r="A751" s="2"/>
      <c r="B751" s="1510"/>
      <c r="C751" s="1532"/>
      <c r="D751" s="1510"/>
      <c r="E751" s="1574"/>
      <c r="F751" s="541" t="s">
        <v>45</v>
      </c>
      <c r="G751" s="541" t="s">
        <v>5359</v>
      </c>
      <c r="H751" s="564" t="s">
        <v>5257</v>
      </c>
      <c r="I751" s="216"/>
      <c r="J751" s="544" t="s">
        <v>2502</v>
      </c>
      <c r="K751" s="545" t="s">
        <v>169</v>
      </c>
      <c r="L751" s="550" t="s">
        <v>169</v>
      </c>
      <c r="M751" s="543" t="str">
        <f>VLOOKUP(L751,CódigosRetorno!$A$2:$B$1784,2,FALSE)</f>
        <v>-</v>
      </c>
      <c r="N751" s="542" t="s">
        <v>169</v>
      </c>
    </row>
    <row r="752" spans="1:14" ht="24" x14ac:dyDescent="0.35">
      <c r="A752" s="2"/>
      <c r="B752" s="1510"/>
      <c r="C752" s="1532"/>
      <c r="D752" s="1510"/>
      <c r="E752" s="1574"/>
      <c r="F752" s="541" t="s">
        <v>45</v>
      </c>
      <c r="G752" s="541" t="s">
        <v>5359</v>
      </c>
      <c r="H752" s="564" t="s">
        <v>5403</v>
      </c>
      <c r="I752" s="216"/>
      <c r="J752" s="544" t="s">
        <v>2502</v>
      </c>
      <c r="K752" s="545" t="s">
        <v>169</v>
      </c>
      <c r="L752" s="550" t="s">
        <v>169</v>
      </c>
      <c r="M752" s="543" t="str">
        <f>VLOOKUP(L752,CódigosRetorno!$A$2:$B$1784,2,FALSE)</f>
        <v>-</v>
      </c>
      <c r="N752" s="542" t="s">
        <v>169</v>
      </c>
    </row>
    <row r="753" spans="1:14" ht="24" x14ac:dyDescent="0.35">
      <c r="A753" s="2"/>
      <c r="B753" s="1510"/>
      <c r="C753" s="1532"/>
      <c r="D753" s="1510"/>
      <c r="E753" s="1574"/>
      <c r="F753" s="541" t="s">
        <v>45</v>
      </c>
      <c r="G753" s="541" t="s">
        <v>5359</v>
      </c>
      <c r="H753" s="564" t="s">
        <v>5404</v>
      </c>
      <c r="I753" s="216"/>
      <c r="J753" s="544" t="s">
        <v>2502</v>
      </c>
      <c r="K753" s="545" t="s">
        <v>169</v>
      </c>
      <c r="L753" s="550" t="s">
        <v>169</v>
      </c>
      <c r="M753" s="543" t="str">
        <f>VLOOKUP(L753,CódigosRetorno!$A$2:$B$1784,2,FALSE)</f>
        <v>-</v>
      </c>
      <c r="N753" s="542" t="s">
        <v>169</v>
      </c>
    </row>
    <row r="754" spans="1:14" ht="24" x14ac:dyDescent="0.35">
      <c r="A754" s="2"/>
      <c r="B754" s="1510"/>
      <c r="C754" s="1532"/>
      <c r="D754" s="1510"/>
      <c r="E754" s="1574"/>
      <c r="F754" s="541" t="s">
        <v>45</v>
      </c>
      <c r="G754" s="541" t="s">
        <v>5359</v>
      </c>
      <c r="H754" s="564" t="s">
        <v>5258</v>
      </c>
      <c r="I754" s="216"/>
      <c r="J754" s="544" t="s">
        <v>2502</v>
      </c>
      <c r="K754" s="545" t="s">
        <v>169</v>
      </c>
      <c r="L754" s="550" t="s">
        <v>169</v>
      </c>
      <c r="M754" s="543" t="str">
        <f>VLOOKUP(L754,CódigosRetorno!$A$2:$B$1784,2,FALSE)</f>
        <v>-</v>
      </c>
      <c r="N754" s="542" t="s">
        <v>169</v>
      </c>
    </row>
    <row r="755" spans="1:14" ht="24" x14ac:dyDescent="0.35">
      <c r="A755" s="2"/>
      <c r="B755" s="1510"/>
      <c r="C755" s="1532"/>
      <c r="D755" s="1510"/>
      <c r="E755" s="1574"/>
      <c r="F755" s="541" t="s">
        <v>45</v>
      </c>
      <c r="G755" s="541" t="s">
        <v>5359</v>
      </c>
      <c r="H755" s="564" t="s">
        <v>5259</v>
      </c>
      <c r="I755" s="216"/>
      <c r="J755" s="544" t="s">
        <v>2502</v>
      </c>
      <c r="K755" s="545" t="s">
        <v>169</v>
      </c>
      <c r="L755" s="550" t="s">
        <v>169</v>
      </c>
      <c r="M755" s="543" t="str">
        <f>VLOOKUP(L755,CódigosRetorno!$A$2:$B$1784,2,FALSE)</f>
        <v>-</v>
      </c>
      <c r="N755" s="542" t="s">
        <v>169</v>
      </c>
    </row>
    <row r="756" spans="1:14" ht="24" x14ac:dyDescent="0.35">
      <c r="A756" s="2"/>
      <c r="B756" s="1510"/>
      <c r="C756" s="1532"/>
      <c r="D756" s="1510"/>
      <c r="E756" s="1574"/>
      <c r="F756" s="541" t="s">
        <v>45</v>
      </c>
      <c r="G756" s="541" t="s">
        <v>5359</v>
      </c>
      <c r="H756" s="564" t="s">
        <v>5260</v>
      </c>
      <c r="I756" s="216"/>
      <c r="J756" s="544" t="s">
        <v>2502</v>
      </c>
      <c r="K756" s="545" t="s">
        <v>169</v>
      </c>
      <c r="L756" s="550" t="s">
        <v>169</v>
      </c>
      <c r="M756" s="543" t="str">
        <f>VLOOKUP(L756,CódigosRetorno!$A$2:$B$1784,2,FALSE)</f>
        <v>-</v>
      </c>
      <c r="N756" s="542" t="s">
        <v>169</v>
      </c>
    </row>
    <row r="757" spans="1:14" ht="24" x14ac:dyDescent="0.35">
      <c r="A757" s="2"/>
      <c r="B757" s="1511"/>
      <c r="C757" s="1528"/>
      <c r="D757" s="1511"/>
      <c r="E757" s="1575"/>
      <c r="F757" s="536" t="s">
        <v>45</v>
      </c>
      <c r="G757" s="536" t="s">
        <v>5359</v>
      </c>
      <c r="H757" s="565" t="s">
        <v>5261</v>
      </c>
      <c r="I757" s="543"/>
      <c r="J757" s="544" t="s">
        <v>2502</v>
      </c>
      <c r="K757" s="545" t="s">
        <v>169</v>
      </c>
      <c r="L757" s="550" t="s">
        <v>169</v>
      </c>
      <c r="M757" s="543" t="str">
        <f>VLOOKUP(L757,CódigosRetorno!$A$2:$B$1784,2,FALSE)</f>
        <v>-</v>
      </c>
      <c r="N757" s="854" t="s">
        <v>169</v>
      </c>
    </row>
    <row r="758" spans="1:14" x14ac:dyDescent="0.35">
      <c r="B758" s="894" t="s">
        <v>7569</v>
      </c>
      <c r="C758" s="894"/>
      <c r="D758" s="894"/>
      <c r="E758" s="894"/>
      <c r="F758" s="894"/>
      <c r="G758" s="894"/>
      <c r="H758" s="894"/>
      <c r="I758" s="895"/>
      <c r="J758" s="895"/>
      <c r="K758" s="895"/>
      <c r="L758" s="895"/>
      <c r="M758" s="895"/>
      <c r="N758" s="895"/>
    </row>
    <row r="759" spans="1:14" ht="24" x14ac:dyDescent="0.35">
      <c r="B759" s="1576" t="s">
        <v>7597</v>
      </c>
      <c r="C759" s="1627" t="s">
        <v>7571</v>
      </c>
      <c r="D759" s="1551" t="s">
        <v>15</v>
      </c>
      <c r="E759" s="1551" t="s">
        <v>9</v>
      </c>
      <c r="F759" s="1181" t="s">
        <v>5</v>
      </c>
      <c r="G759" s="1179" t="s">
        <v>5594</v>
      </c>
      <c r="H759" s="1186" t="s">
        <v>4041</v>
      </c>
      <c r="I759" s="1186"/>
      <c r="J759" s="1382" t="s">
        <v>4690</v>
      </c>
      <c r="K759" s="1374" t="s">
        <v>1071</v>
      </c>
      <c r="L759" s="1380" t="s">
        <v>3833</v>
      </c>
      <c r="M759" s="857" t="str">
        <f>VLOOKUP(L759,CódigosRetorno!$A$2:$B$1784,2,FALSE)</f>
        <v>No existe información en el nombre del concepto.</v>
      </c>
      <c r="N759" s="854" t="s">
        <v>169</v>
      </c>
    </row>
    <row r="760" spans="1:14" ht="36" x14ac:dyDescent="0.35">
      <c r="B760" s="1576"/>
      <c r="C760" s="1627"/>
      <c r="D760" s="1551"/>
      <c r="E760" s="1551"/>
      <c r="F760" s="1181" t="s">
        <v>43</v>
      </c>
      <c r="G760" s="1177" t="s">
        <v>5594</v>
      </c>
      <c r="H760" s="1180" t="s">
        <v>4042</v>
      </c>
      <c r="I760" s="1186"/>
      <c r="J760" s="1382" t="s">
        <v>7821</v>
      </c>
      <c r="K760" s="1374" t="s">
        <v>177</v>
      </c>
      <c r="L760" s="1380" t="s">
        <v>7822</v>
      </c>
      <c r="M760" s="857" t="str">
        <f>VLOOKUP(L760,CódigosRetorno!$A$2:$B$1784,2,FALSE)</f>
        <v>Para el tipo de operación 2100, 2101 y 2102 (Creditos) debe consignar Numero de contrato, Fecha de otorgamiento y Monto del crédito otorgado (capital)</v>
      </c>
      <c r="N760" s="854" t="s">
        <v>169</v>
      </c>
    </row>
    <row r="761" spans="1:14" ht="24" x14ac:dyDescent="0.35">
      <c r="B761" s="1576"/>
      <c r="C761" s="1627"/>
      <c r="D761" s="1551"/>
      <c r="E761" s="1551"/>
      <c r="F761" s="1580"/>
      <c r="G761" s="1179" t="s">
        <v>3962</v>
      </c>
      <c r="H761" s="1186" t="s">
        <v>3867</v>
      </c>
      <c r="I761" s="1186"/>
      <c r="J761" s="1382" t="s">
        <v>6247</v>
      </c>
      <c r="K761" s="1374" t="s">
        <v>1071</v>
      </c>
      <c r="L761" s="1380" t="s">
        <v>4190</v>
      </c>
      <c r="M761" s="857" t="str">
        <f>VLOOKUP(L761,CódigosRetorno!$A$2:$B$1784,2,FALSE)</f>
        <v>El dato ingresado como atributo @listName es incorrecto.</v>
      </c>
      <c r="N761" s="854" t="s">
        <v>169</v>
      </c>
    </row>
    <row r="762" spans="1:14" ht="24" x14ac:dyDescent="0.35">
      <c r="B762" s="1576"/>
      <c r="C762" s="1627"/>
      <c r="D762" s="1551"/>
      <c r="E762" s="1551"/>
      <c r="F762" s="1580"/>
      <c r="G762" s="1179" t="s">
        <v>3863</v>
      </c>
      <c r="H762" s="1186" t="s">
        <v>3864</v>
      </c>
      <c r="I762" s="1186"/>
      <c r="J762" s="1382" t="s">
        <v>4201</v>
      </c>
      <c r="K762" s="1380" t="s">
        <v>1071</v>
      </c>
      <c r="L762" s="443" t="s">
        <v>4189</v>
      </c>
      <c r="M762" s="857" t="str">
        <f>VLOOKUP(L762,CódigosRetorno!$A$2:$B$1784,2,FALSE)</f>
        <v>El dato ingresado como atributo @listAgencyName es incorrecto.</v>
      </c>
      <c r="N762" s="854" t="s">
        <v>169</v>
      </c>
    </row>
    <row r="763" spans="1:14" ht="36" x14ac:dyDescent="0.35">
      <c r="B763" s="1576"/>
      <c r="C763" s="1627"/>
      <c r="D763" s="1551"/>
      <c r="E763" s="1551"/>
      <c r="F763" s="1581"/>
      <c r="G763" s="1185" t="s">
        <v>3963</v>
      </c>
      <c r="H763" s="670" t="s">
        <v>3869</v>
      </c>
      <c r="I763" s="1186"/>
      <c r="J763" s="1382" t="s">
        <v>6248</v>
      </c>
      <c r="K763" s="1380" t="s">
        <v>1071</v>
      </c>
      <c r="L763" s="443" t="s">
        <v>4191</v>
      </c>
      <c r="M763" s="857" t="str">
        <f>VLOOKUP(L763,CódigosRetorno!$A$2:$B$1784,2,FALSE)</f>
        <v>El dato ingresado como atributo @listURI es incorrecto.</v>
      </c>
      <c r="N763" s="854" t="s">
        <v>169</v>
      </c>
    </row>
    <row r="764" spans="1:14" ht="24" x14ac:dyDescent="0.35">
      <c r="B764" s="1576"/>
      <c r="C764" s="1627"/>
      <c r="D764" s="1551"/>
      <c r="E764" s="1579"/>
      <c r="F764" s="826" t="s">
        <v>241</v>
      </c>
      <c r="G764" s="1182"/>
      <c r="H764" s="1209" t="s">
        <v>7570</v>
      </c>
      <c r="I764" s="692"/>
      <c r="J764" s="1382" t="s">
        <v>7835</v>
      </c>
      <c r="K764" s="1374" t="s">
        <v>177</v>
      </c>
      <c r="L764" s="1380" t="s">
        <v>3765</v>
      </c>
      <c r="M764" s="857" t="str">
        <f>VLOOKUP(L764,CódigosRetorno!$A$2:$B$1784,2,FALSE)</f>
        <v>El XML no contiene tag o no existe información del valor del concepto por linea.</v>
      </c>
      <c r="N764" s="854" t="s">
        <v>169</v>
      </c>
    </row>
    <row r="765" spans="1:14" s="910" customFormat="1" ht="60" x14ac:dyDescent="0.35">
      <c r="B765" s="1576"/>
      <c r="C765" s="1627"/>
      <c r="D765" s="1551"/>
      <c r="E765" s="1579"/>
      <c r="F765" s="980"/>
      <c r="G765" s="1187"/>
      <c r="H765" s="1210"/>
      <c r="I765" s="692"/>
      <c r="J765" s="1382" t="s">
        <v>7832</v>
      </c>
      <c r="K765" s="1380" t="s">
        <v>1071</v>
      </c>
      <c r="L765" s="1380" t="s">
        <v>4361</v>
      </c>
      <c r="M765" s="1047"/>
      <c r="N765" s="1044"/>
    </row>
    <row r="766" spans="1:14" ht="36" x14ac:dyDescent="0.35">
      <c r="B766" s="1576"/>
      <c r="C766" s="1627"/>
      <c r="D766" s="1551"/>
      <c r="E766" s="1579"/>
      <c r="F766" s="980" t="s">
        <v>141</v>
      </c>
      <c r="G766" s="1187" t="s">
        <v>24</v>
      </c>
      <c r="H766" s="1210" t="s">
        <v>7467</v>
      </c>
      <c r="I766" s="692"/>
      <c r="J766" s="1379" t="s">
        <v>7829</v>
      </c>
      <c r="K766" s="1380" t="s">
        <v>1071</v>
      </c>
      <c r="L766" s="1380" t="s">
        <v>4361</v>
      </c>
      <c r="M766" s="857" t="str">
        <f>VLOOKUP(L766,CódigosRetorno!$A$2:$B$1784,2,FALSE)</f>
        <v>El dato ingresado como valor del concepto de la linea no cumple con el formato establecido.</v>
      </c>
      <c r="N766" s="854" t="s">
        <v>169</v>
      </c>
    </row>
    <row r="767" spans="1:14" ht="24" x14ac:dyDescent="0.35">
      <c r="B767" s="1576"/>
      <c r="C767" s="1627"/>
      <c r="D767" s="1551"/>
      <c r="E767" s="1579"/>
      <c r="F767" s="980" t="s">
        <v>141</v>
      </c>
      <c r="G767" s="1187" t="s">
        <v>5620</v>
      </c>
      <c r="H767" s="1210" t="s">
        <v>7468</v>
      </c>
      <c r="I767" s="692"/>
      <c r="J767" s="1045" t="s">
        <v>2502</v>
      </c>
      <c r="K767" s="1044" t="s">
        <v>169</v>
      </c>
      <c r="L767" s="1048" t="s">
        <v>169</v>
      </c>
      <c r="M767" s="857" t="str">
        <f>VLOOKUP(L767,CódigosRetorno!$A$2:$B$1784,2,FALSE)</f>
        <v>-</v>
      </c>
      <c r="N767" s="854" t="s">
        <v>169</v>
      </c>
    </row>
    <row r="768" spans="1:14" ht="24" x14ac:dyDescent="0.35">
      <c r="B768" s="1576"/>
      <c r="C768" s="1627"/>
      <c r="D768" s="1551"/>
      <c r="E768" s="1579"/>
      <c r="F768" s="980" t="s">
        <v>241</v>
      </c>
      <c r="G768" s="1187"/>
      <c r="H768" s="1210" t="s">
        <v>7469</v>
      </c>
      <c r="I768" s="692"/>
      <c r="J768" s="1045" t="s">
        <v>2502</v>
      </c>
      <c r="K768" s="1044" t="s">
        <v>169</v>
      </c>
      <c r="L768" s="1048" t="s">
        <v>169</v>
      </c>
      <c r="M768" s="857" t="str">
        <f>VLOOKUP(L768,CódigosRetorno!$A$2:$B$1784,2,FALSE)</f>
        <v>-</v>
      </c>
      <c r="N768" s="854" t="s">
        <v>169</v>
      </c>
    </row>
    <row r="769" spans="2:14" ht="36" x14ac:dyDescent="0.35">
      <c r="B769" s="1576"/>
      <c r="C769" s="1627"/>
      <c r="D769" s="1551"/>
      <c r="E769" s="1579"/>
      <c r="F769" s="980" t="s">
        <v>46</v>
      </c>
      <c r="G769" s="1187" t="s">
        <v>5621</v>
      </c>
      <c r="H769" s="1210" t="s">
        <v>7470</v>
      </c>
      <c r="I769" s="692"/>
      <c r="J769" s="1045" t="s">
        <v>2502</v>
      </c>
      <c r="K769" s="1044" t="s">
        <v>169</v>
      </c>
      <c r="L769" s="1048" t="s">
        <v>169</v>
      </c>
      <c r="M769" s="857" t="str">
        <f>VLOOKUP(L769,CódigosRetorno!$A$2:$B$1784,2,FALSE)</f>
        <v>-</v>
      </c>
      <c r="N769" s="854" t="s">
        <v>169</v>
      </c>
    </row>
    <row r="770" spans="2:14" ht="36" x14ac:dyDescent="0.35">
      <c r="B770" s="1576"/>
      <c r="C770" s="1627"/>
      <c r="D770" s="1551"/>
      <c r="E770" s="1579"/>
      <c r="F770" s="980" t="s">
        <v>47</v>
      </c>
      <c r="G770" s="1187" t="s">
        <v>5582</v>
      </c>
      <c r="H770" s="1210" t="s">
        <v>7471</v>
      </c>
      <c r="I770" s="692"/>
      <c r="J770" s="1045" t="s">
        <v>2502</v>
      </c>
      <c r="K770" s="1044" t="s">
        <v>169</v>
      </c>
      <c r="L770" s="1048" t="s">
        <v>169</v>
      </c>
      <c r="M770" s="857" t="str">
        <f>VLOOKUP(L770,CódigosRetorno!$A$2:$B$1784,2,FALSE)</f>
        <v>-</v>
      </c>
      <c r="N770" s="854" t="s">
        <v>169</v>
      </c>
    </row>
    <row r="771" spans="2:14" ht="36" x14ac:dyDescent="0.35">
      <c r="B771" s="1576"/>
      <c r="C771" s="1627"/>
      <c r="D771" s="1551"/>
      <c r="E771" s="1579"/>
      <c r="F771" s="980" t="s">
        <v>3884</v>
      </c>
      <c r="G771" s="1187"/>
      <c r="H771" s="1210" t="s">
        <v>7472</v>
      </c>
      <c r="I771" s="692"/>
      <c r="J771" s="1045" t="s">
        <v>2502</v>
      </c>
      <c r="K771" s="1044" t="s">
        <v>169</v>
      </c>
      <c r="L771" s="1048" t="s">
        <v>169</v>
      </c>
      <c r="M771" s="857" t="str">
        <f>VLOOKUP(L771,CódigosRetorno!$A$2:$B$1784,2,FALSE)</f>
        <v>-</v>
      </c>
      <c r="N771" s="854" t="s">
        <v>169</v>
      </c>
    </row>
    <row r="772" spans="2:14" ht="24" x14ac:dyDescent="0.35">
      <c r="B772" s="1576"/>
      <c r="C772" s="1627"/>
      <c r="D772" s="1551"/>
      <c r="E772" s="1579"/>
      <c r="F772" s="980" t="s">
        <v>48</v>
      </c>
      <c r="G772" s="1187"/>
      <c r="H772" s="1210" t="s">
        <v>7564</v>
      </c>
      <c r="I772" s="692"/>
      <c r="J772" s="855" t="s">
        <v>2502</v>
      </c>
      <c r="K772" s="854" t="s">
        <v>169</v>
      </c>
      <c r="L772" s="858" t="s">
        <v>169</v>
      </c>
      <c r="M772" s="857" t="str">
        <f>VLOOKUP(L772,CódigosRetorno!$A$2:$B$1784,2,FALSE)</f>
        <v>-</v>
      </c>
      <c r="N772" s="854" t="s">
        <v>169</v>
      </c>
    </row>
    <row r="773" spans="2:14" ht="24" x14ac:dyDescent="0.35">
      <c r="B773" s="1576"/>
      <c r="C773" s="1627"/>
      <c r="D773" s="1551"/>
      <c r="E773" s="1579"/>
      <c r="F773" s="980" t="s">
        <v>18</v>
      </c>
      <c r="G773" s="1187"/>
      <c r="H773" s="1210" t="s">
        <v>7565</v>
      </c>
      <c r="I773" s="692"/>
      <c r="J773" s="855" t="s">
        <v>2502</v>
      </c>
      <c r="K773" s="854" t="s">
        <v>169</v>
      </c>
      <c r="L773" s="858" t="s">
        <v>169</v>
      </c>
      <c r="M773" s="857" t="str">
        <f>VLOOKUP(L773,CódigosRetorno!$A$2:$B$1784,2,FALSE)</f>
        <v>-</v>
      </c>
      <c r="N773" s="854" t="s">
        <v>169</v>
      </c>
    </row>
    <row r="774" spans="2:14" ht="24" x14ac:dyDescent="0.35">
      <c r="B774" s="1576"/>
      <c r="C774" s="1627"/>
      <c r="D774" s="1551"/>
      <c r="E774" s="1579"/>
      <c r="F774" s="980" t="s">
        <v>18</v>
      </c>
      <c r="G774" s="1187"/>
      <c r="H774" s="1210" t="s">
        <v>7566</v>
      </c>
      <c r="I774" s="692"/>
      <c r="J774" s="855" t="s">
        <v>2502</v>
      </c>
      <c r="K774" s="854" t="s">
        <v>169</v>
      </c>
      <c r="L774" s="858" t="s">
        <v>169</v>
      </c>
      <c r="M774" s="857" t="str">
        <f>VLOOKUP(L774,CódigosRetorno!$A$2:$B$1784,2,FALSE)</f>
        <v>-</v>
      </c>
      <c r="N774" s="854" t="s">
        <v>169</v>
      </c>
    </row>
    <row r="775" spans="2:14" ht="24" x14ac:dyDescent="0.35">
      <c r="B775" s="1576"/>
      <c r="C775" s="1627"/>
      <c r="D775" s="1551"/>
      <c r="E775" s="1579"/>
      <c r="F775" s="980" t="s">
        <v>18</v>
      </c>
      <c r="G775" s="1187"/>
      <c r="H775" s="1210" t="s">
        <v>7567</v>
      </c>
      <c r="I775" s="692"/>
      <c r="J775" s="855" t="s">
        <v>2502</v>
      </c>
      <c r="K775" s="854" t="s">
        <v>169</v>
      </c>
      <c r="L775" s="858" t="s">
        <v>169</v>
      </c>
      <c r="M775" s="857" t="str">
        <f>VLOOKUP(L775,CódigosRetorno!$A$2:$B$1784,2,FALSE)</f>
        <v>-</v>
      </c>
      <c r="N775" s="854" t="s">
        <v>169</v>
      </c>
    </row>
    <row r="776" spans="2:14" ht="36" x14ac:dyDescent="0.35">
      <c r="B776" s="1576"/>
      <c r="C776" s="1627"/>
      <c r="D776" s="1551"/>
      <c r="E776" s="1579"/>
      <c r="F776" s="827" t="s">
        <v>143</v>
      </c>
      <c r="G776" s="1183" t="s">
        <v>136</v>
      </c>
      <c r="H776" s="1211" t="s">
        <v>7568</v>
      </c>
      <c r="I776" s="692"/>
      <c r="J776" s="1379" t="s">
        <v>7828</v>
      </c>
      <c r="K776" s="1380" t="s">
        <v>1071</v>
      </c>
      <c r="L776" s="1380" t="s">
        <v>4361</v>
      </c>
      <c r="M776" s="857" t="str">
        <f>VLOOKUP(L776,CódigosRetorno!$A$2:$B$1784,2,FALSE)</f>
        <v>El dato ingresado como valor del concepto de la linea no cumple con el formato establecido.</v>
      </c>
      <c r="N776" s="854" t="s">
        <v>169</v>
      </c>
    </row>
    <row r="777" spans="2:14" x14ac:dyDescent="0.35">
      <c r="B777" s="893" t="s">
        <v>7562</v>
      </c>
      <c r="C777" s="893"/>
      <c r="D777" s="893"/>
      <c r="E777" s="893"/>
      <c r="F777" s="909"/>
      <c r="G777" s="909"/>
      <c r="H777" s="909"/>
      <c r="I777" s="895"/>
      <c r="J777" s="895"/>
      <c r="K777" s="895"/>
      <c r="L777" s="895"/>
      <c r="M777" s="895"/>
      <c r="N777" s="895"/>
    </row>
    <row r="778" spans="2:14" ht="24" x14ac:dyDescent="0.35">
      <c r="B778" s="1576" t="s">
        <v>7572</v>
      </c>
      <c r="C778" s="1577" t="s">
        <v>7555</v>
      </c>
      <c r="D778" s="1551" t="s">
        <v>15</v>
      </c>
      <c r="E778" s="1551" t="s">
        <v>9</v>
      </c>
      <c r="F778" s="1040" t="s">
        <v>5</v>
      </c>
      <c r="G778" s="1034"/>
      <c r="H778" s="1036" t="s">
        <v>4041</v>
      </c>
      <c r="I778" s="1036"/>
      <c r="J778" s="1382" t="s">
        <v>4690</v>
      </c>
      <c r="K778" s="1374" t="s">
        <v>1071</v>
      </c>
      <c r="L778" s="1380" t="s">
        <v>3833</v>
      </c>
      <c r="M778" s="857" t="str">
        <f>VLOOKUP(L778,CódigosRetorno!$A$2:$B$1784,2,FALSE)</f>
        <v>No existe información en el nombre del concepto.</v>
      </c>
      <c r="N778" s="854" t="s">
        <v>169</v>
      </c>
    </row>
    <row r="779" spans="2:14" ht="36" x14ac:dyDescent="0.35">
      <c r="B779" s="1551"/>
      <c r="C779" s="1578"/>
      <c r="D779" s="1551"/>
      <c r="E779" s="1551"/>
      <c r="F779" s="1040" t="s">
        <v>43</v>
      </c>
      <c r="G779" s="1033" t="s">
        <v>5594</v>
      </c>
      <c r="H779" s="1035" t="s">
        <v>4042</v>
      </c>
      <c r="I779" s="1036"/>
      <c r="J779" s="1382" t="s">
        <v>8053</v>
      </c>
      <c r="K779" s="1374" t="s">
        <v>177</v>
      </c>
      <c r="L779" s="1380" t="s">
        <v>7823</v>
      </c>
      <c r="M779" s="857" t="str">
        <f>VLOOKUP(L779,CódigosRetorno!$A$2:$B$1784,2,FALSE)</f>
        <v>Para el tipo de operación 2104 - Empresas del sistema de seguros, debe consignar Información adicional  a nivel de ítem</v>
      </c>
      <c r="N779" s="854" t="s">
        <v>169</v>
      </c>
    </row>
    <row r="780" spans="2:14" ht="24" x14ac:dyDescent="0.35">
      <c r="B780" s="1551"/>
      <c r="C780" s="1578"/>
      <c r="D780" s="1551"/>
      <c r="E780" s="1551"/>
      <c r="F780" s="1580"/>
      <c r="G780" s="1034" t="s">
        <v>3962</v>
      </c>
      <c r="H780" s="1036" t="s">
        <v>3867</v>
      </c>
      <c r="I780" s="1036"/>
      <c r="J780" s="1382" t="s">
        <v>6247</v>
      </c>
      <c r="K780" s="1374" t="s">
        <v>1071</v>
      </c>
      <c r="L780" s="1380" t="s">
        <v>4190</v>
      </c>
      <c r="M780" s="857" t="str">
        <f>VLOOKUP(L780,CódigosRetorno!$A$2:$B$1784,2,FALSE)</f>
        <v>El dato ingresado como atributo @listName es incorrecto.</v>
      </c>
      <c r="N780" s="854" t="s">
        <v>169</v>
      </c>
    </row>
    <row r="781" spans="2:14" ht="24" x14ac:dyDescent="0.35">
      <c r="B781" s="1551"/>
      <c r="C781" s="1578"/>
      <c r="D781" s="1551"/>
      <c r="E781" s="1551"/>
      <c r="F781" s="1580"/>
      <c r="G781" s="1034" t="s">
        <v>3863</v>
      </c>
      <c r="H781" s="1036" t="s">
        <v>3864</v>
      </c>
      <c r="I781" s="1036"/>
      <c r="J781" s="1382" t="s">
        <v>4201</v>
      </c>
      <c r="K781" s="1380" t="s">
        <v>1071</v>
      </c>
      <c r="L781" s="443" t="s">
        <v>4189</v>
      </c>
      <c r="M781" s="857" t="str">
        <f>VLOOKUP(L781,CódigosRetorno!$A$2:$B$1784,2,FALSE)</f>
        <v>El dato ingresado como atributo @listAgencyName es incorrecto.</v>
      </c>
      <c r="N781" s="854" t="s">
        <v>169</v>
      </c>
    </row>
    <row r="782" spans="2:14" ht="36" x14ac:dyDescent="0.35">
      <c r="B782" s="1551"/>
      <c r="C782" s="1578"/>
      <c r="D782" s="1551"/>
      <c r="E782" s="1551"/>
      <c r="F782" s="1581"/>
      <c r="G782" s="1038" t="s">
        <v>3963</v>
      </c>
      <c r="H782" s="670" t="s">
        <v>3869</v>
      </c>
      <c r="I782" s="1036"/>
      <c r="J782" s="1382" t="s">
        <v>6248</v>
      </c>
      <c r="K782" s="1380" t="s">
        <v>1071</v>
      </c>
      <c r="L782" s="443" t="s">
        <v>4191</v>
      </c>
      <c r="M782" s="857" t="str">
        <f>VLOOKUP(L782,CódigosRetorno!$A$2:$B$1784,2,FALSE)</f>
        <v>El dato ingresado como atributo @listURI es incorrecto.</v>
      </c>
      <c r="N782" s="854" t="s">
        <v>169</v>
      </c>
    </row>
    <row r="783" spans="2:14" ht="24" x14ac:dyDescent="0.35">
      <c r="B783" s="1551"/>
      <c r="C783" s="1578"/>
      <c r="D783" s="1551"/>
      <c r="E783" s="1579"/>
      <c r="F783" s="1581" t="s">
        <v>241</v>
      </c>
      <c r="G783" s="1631"/>
      <c r="H783" s="1491" t="s">
        <v>7556</v>
      </c>
      <c r="I783" s="692"/>
      <c r="J783" s="1382" t="s">
        <v>7817</v>
      </c>
      <c r="K783" s="1380" t="s">
        <v>177</v>
      </c>
      <c r="L783" s="1380" t="s">
        <v>3765</v>
      </c>
      <c r="M783" s="1024" t="str">
        <f>VLOOKUP(L783,CódigosRetorno!$A$2:$B$1784,2,FALSE)</f>
        <v>El XML no contiene tag o no existe información del valor del concepto por linea.</v>
      </c>
      <c r="N783" s="854" t="s">
        <v>169</v>
      </c>
    </row>
    <row r="784" spans="2:14" s="910" customFormat="1" ht="60" x14ac:dyDescent="0.35">
      <c r="B784" s="1551"/>
      <c r="C784" s="1578"/>
      <c r="D784" s="1551"/>
      <c r="E784" s="1579"/>
      <c r="F784" s="1613"/>
      <c r="G784" s="1632"/>
      <c r="H784" s="1550"/>
      <c r="I784" s="692"/>
      <c r="J784" s="1382" t="s">
        <v>7830</v>
      </c>
      <c r="K784" s="1380" t="s">
        <v>1071</v>
      </c>
      <c r="L784" s="1380" t="s">
        <v>4361</v>
      </c>
      <c r="M784" s="1024" t="str">
        <f>VLOOKUP(L784,CódigosRetorno!$A$2:$B$1784,2,FALSE)</f>
        <v>El dato ingresado como valor del concepto de la linea no cumple con el formato establecido.</v>
      </c>
      <c r="N784" s="1026"/>
    </row>
    <row r="785" spans="2:14" ht="24" x14ac:dyDescent="0.35">
      <c r="B785" s="1551"/>
      <c r="C785" s="1578"/>
      <c r="D785" s="1551"/>
      <c r="E785" s="1579"/>
      <c r="F785" s="1613" t="s">
        <v>11</v>
      </c>
      <c r="G785" s="963"/>
      <c r="H785" s="1550" t="s">
        <v>7557</v>
      </c>
      <c r="I785" s="692"/>
      <c r="J785" s="1382" t="s">
        <v>8062</v>
      </c>
      <c r="K785" s="1380" t="s">
        <v>1071</v>
      </c>
      <c r="L785" s="1380" t="s">
        <v>4361</v>
      </c>
      <c r="M785" s="857" t="str">
        <f>VLOOKUP(L785,CódigosRetorno!$A$2:$B$1784,2,FALSE)</f>
        <v>El dato ingresado como valor del concepto de la linea no cumple con el formato establecido.</v>
      </c>
      <c r="N785" s="854" t="s">
        <v>169</v>
      </c>
    </row>
    <row r="786" spans="2:14" s="910" customFormat="1" ht="48" x14ac:dyDescent="0.35">
      <c r="B786" s="1551"/>
      <c r="C786" s="1578"/>
      <c r="D786" s="1551"/>
      <c r="E786" s="1579"/>
      <c r="F786" s="1613"/>
      <c r="G786" s="963"/>
      <c r="H786" s="1550"/>
      <c r="I786" s="692"/>
      <c r="J786" s="1382" t="s">
        <v>8061</v>
      </c>
      <c r="K786" s="1380" t="s">
        <v>177</v>
      </c>
      <c r="L786" s="1380" t="s">
        <v>8054</v>
      </c>
      <c r="M786" s="1382" t="str">
        <f>VLOOKUP(L786,CódigosRetorno!$A$2:$B$1784,2,FALSE)</f>
        <v>Para los tipos de seguro 1 y 2, debe consignar el numero de poliza, la fecha de cobertura y el monto asegurado</v>
      </c>
      <c r="N786" s="1168"/>
    </row>
    <row r="787" spans="2:14" s="910" customFormat="1" ht="48" x14ac:dyDescent="0.35">
      <c r="B787" s="1551"/>
      <c r="C787" s="1578"/>
      <c r="D787" s="1551"/>
      <c r="E787" s="1579"/>
      <c r="F787" s="1613"/>
      <c r="G787" s="963"/>
      <c r="H787" s="1550"/>
      <c r="I787" s="692"/>
      <c r="J787" s="1382" t="s">
        <v>8056</v>
      </c>
      <c r="K787" s="1380" t="s">
        <v>177</v>
      </c>
      <c r="L787" s="1380" t="s">
        <v>8055</v>
      </c>
      <c r="M787" s="1382" t="str">
        <f>VLOOKUP(L787,CódigosRetorno!$A$2:$B$1784,2,FALSE)</f>
        <v>Para el tipo de seguro 3 - Otros debe consignar el numero de poliza</v>
      </c>
      <c r="N787" s="1168"/>
    </row>
    <row r="788" spans="2:14" ht="36" x14ac:dyDescent="0.35">
      <c r="B788" s="1551"/>
      <c r="C788" s="1578"/>
      <c r="D788" s="1551"/>
      <c r="E788" s="1579"/>
      <c r="F788" s="1042" t="s">
        <v>143</v>
      </c>
      <c r="G788" s="1042" t="s">
        <v>136</v>
      </c>
      <c r="H788" s="1031" t="s">
        <v>7558</v>
      </c>
      <c r="I788" s="692"/>
      <c r="J788" s="1382" t="s">
        <v>7831</v>
      </c>
      <c r="K788" s="1380" t="s">
        <v>1071</v>
      </c>
      <c r="L788" s="1380" t="s">
        <v>4361</v>
      </c>
      <c r="M788" s="857" t="str">
        <f>VLOOKUP(L788,CódigosRetorno!$A$2:$B$1784,2,FALSE)</f>
        <v>El dato ingresado como valor del concepto de la linea no cumple con el formato establecido.</v>
      </c>
      <c r="N788" s="854" t="s">
        <v>169</v>
      </c>
    </row>
    <row r="789" spans="2:14" ht="24" x14ac:dyDescent="0.35">
      <c r="B789" s="1576" t="s">
        <v>7573</v>
      </c>
      <c r="C789" s="1577" t="s">
        <v>7559</v>
      </c>
      <c r="D789" s="1551" t="s">
        <v>15</v>
      </c>
      <c r="E789" s="1551" t="s">
        <v>9</v>
      </c>
      <c r="F789" s="1042" t="s">
        <v>5</v>
      </c>
      <c r="G789" s="1032"/>
      <c r="H789" s="1031" t="s">
        <v>4041</v>
      </c>
      <c r="I789" s="1036"/>
      <c r="J789" s="1382" t="s">
        <v>4690</v>
      </c>
      <c r="K789" s="1374" t="s">
        <v>1071</v>
      </c>
      <c r="L789" s="1380" t="s">
        <v>3833</v>
      </c>
      <c r="M789" s="857" t="str">
        <f>VLOOKUP(L789,CódigosRetorno!$A$2:$B$1784,2,FALSE)</f>
        <v>No existe información en el nombre del concepto.</v>
      </c>
      <c r="N789" s="854" t="s">
        <v>169</v>
      </c>
    </row>
    <row r="790" spans="2:14" ht="36" x14ac:dyDescent="0.35">
      <c r="B790" s="1551"/>
      <c r="C790" s="1577"/>
      <c r="D790" s="1551"/>
      <c r="E790" s="1551"/>
      <c r="F790" s="1040" t="s">
        <v>43</v>
      </c>
      <c r="G790" s="1033" t="s">
        <v>5594</v>
      </c>
      <c r="H790" s="1035" t="s">
        <v>4042</v>
      </c>
      <c r="I790" s="1036"/>
      <c r="J790" s="1382" t="s">
        <v>8053</v>
      </c>
      <c r="K790" s="1374" t="s">
        <v>177</v>
      </c>
      <c r="L790" s="1380" t="s">
        <v>7823</v>
      </c>
      <c r="M790" s="857" t="str">
        <f>VLOOKUP(L790,CódigosRetorno!$A$2:$B$1784,2,FALSE)</f>
        <v>Para el tipo de operación 2104 - Empresas del sistema de seguros, debe consignar Información adicional  a nivel de ítem</v>
      </c>
      <c r="N790" s="854" t="s">
        <v>169</v>
      </c>
    </row>
    <row r="791" spans="2:14" ht="24" x14ac:dyDescent="0.35">
      <c r="B791" s="1551"/>
      <c r="C791" s="1577"/>
      <c r="D791" s="1551"/>
      <c r="E791" s="1551"/>
      <c r="F791" s="1551"/>
      <c r="G791" s="1034" t="s">
        <v>3962</v>
      </c>
      <c r="H791" s="1036" t="s">
        <v>3867</v>
      </c>
      <c r="I791" s="1036"/>
      <c r="J791" s="1382" t="s">
        <v>6247</v>
      </c>
      <c r="K791" s="1374" t="s">
        <v>1071</v>
      </c>
      <c r="L791" s="1380" t="s">
        <v>4190</v>
      </c>
      <c r="M791" s="857" t="str">
        <f>VLOOKUP(L791,CódigosRetorno!$A$2:$B$1784,2,FALSE)</f>
        <v>El dato ingresado como atributo @listName es incorrecto.</v>
      </c>
      <c r="N791" s="854" t="s">
        <v>169</v>
      </c>
    </row>
    <row r="792" spans="2:14" ht="24" x14ac:dyDescent="0.35">
      <c r="B792" s="1551"/>
      <c r="C792" s="1577"/>
      <c r="D792" s="1551"/>
      <c r="E792" s="1551"/>
      <c r="F792" s="1551"/>
      <c r="G792" s="1034" t="s">
        <v>3863</v>
      </c>
      <c r="H792" s="1036" t="s">
        <v>3864</v>
      </c>
      <c r="I792" s="1036"/>
      <c r="J792" s="1382" t="s">
        <v>4201</v>
      </c>
      <c r="K792" s="1380" t="s">
        <v>1071</v>
      </c>
      <c r="L792" s="443" t="s">
        <v>4189</v>
      </c>
      <c r="M792" s="857" t="str">
        <f>VLOOKUP(L792,CódigosRetorno!$A$2:$B$1784,2,FALSE)</f>
        <v>El dato ingresado como atributo @listAgencyName es incorrecto.</v>
      </c>
      <c r="N792" s="854" t="s">
        <v>169</v>
      </c>
    </row>
    <row r="793" spans="2:14" ht="36" x14ac:dyDescent="0.35">
      <c r="B793" s="1551"/>
      <c r="C793" s="1577"/>
      <c r="D793" s="1551"/>
      <c r="E793" s="1551"/>
      <c r="F793" s="1551"/>
      <c r="G793" s="647" t="s">
        <v>3963</v>
      </c>
      <c r="H793" s="675" t="s">
        <v>3869</v>
      </c>
      <c r="I793" s="1036"/>
      <c r="J793" s="1382" t="s">
        <v>6248</v>
      </c>
      <c r="K793" s="1380" t="s">
        <v>1071</v>
      </c>
      <c r="L793" s="443" t="s">
        <v>4191</v>
      </c>
      <c r="M793" s="857" t="str">
        <f>VLOOKUP(L793,CódigosRetorno!$A$2:$B$1784,2,FALSE)</f>
        <v>El dato ingresado como atributo @listURI es incorrecto.</v>
      </c>
      <c r="N793" s="854" t="s">
        <v>169</v>
      </c>
    </row>
    <row r="794" spans="2:14" ht="24" x14ac:dyDescent="0.35">
      <c r="B794" s="1551"/>
      <c r="C794" s="1577"/>
      <c r="D794" s="1551"/>
      <c r="E794" s="1551"/>
      <c r="F794" s="1581" t="s">
        <v>141</v>
      </c>
      <c r="G794" s="1581" t="s">
        <v>24</v>
      </c>
      <c r="H794" s="1491" t="s">
        <v>7560</v>
      </c>
      <c r="I794" s="1036"/>
      <c r="J794" s="1382" t="s">
        <v>7818</v>
      </c>
      <c r="K794" s="1374" t="s">
        <v>177</v>
      </c>
      <c r="L794" s="1380" t="s">
        <v>7824</v>
      </c>
      <c r="M794" s="857" t="str">
        <f>VLOOKUP(L794,CódigosRetorno!$A$2:$B$1784,2,FALSE)</f>
        <v>El XML no contiene tag o no existe información de la fecha del concepto por linea</v>
      </c>
      <c r="N794" s="854" t="s">
        <v>169</v>
      </c>
    </row>
    <row r="795" spans="2:14" s="910" customFormat="1" ht="24" x14ac:dyDescent="0.35">
      <c r="B795" s="1551"/>
      <c r="C795" s="1577"/>
      <c r="D795" s="1551"/>
      <c r="E795" s="1551"/>
      <c r="F795" s="1582"/>
      <c r="G795" s="1582"/>
      <c r="H795" s="1492"/>
      <c r="I795" s="1036"/>
      <c r="J795" s="1382" t="s">
        <v>7819</v>
      </c>
      <c r="K795" s="1380" t="s">
        <v>1071</v>
      </c>
      <c r="L795" s="1380" t="s">
        <v>4361</v>
      </c>
      <c r="M795" s="1024" t="str">
        <f>VLOOKUP(L795,CódigosRetorno!$A$2:$B$1784,2,FALSE)</f>
        <v>El dato ingresado como valor del concepto de la linea no cumple con el formato establecido.</v>
      </c>
      <c r="N795" s="1026"/>
    </row>
    <row r="796" spans="2:14" s="910" customFormat="1" ht="24" x14ac:dyDescent="0.35">
      <c r="B796" s="1551"/>
      <c r="C796" s="1577"/>
      <c r="D796" s="1551"/>
      <c r="E796" s="1551"/>
      <c r="F796" s="1581" t="s">
        <v>141</v>
      </c>
      <c r="G796" s="1581" t="s">
        <v>24</v>
      </c>
      <c r="H796" s="1491" t="s">
        <v>7561</v>
      </c>
      <c r="I796" s="1036"/>
      <c r="J796" s="1382" t="s">
        <v>7818</v>
      </c>
      <c r="K796" s="1374" t="s">
        <v>1071</v>
      </c>
      <c r="L796" s="1380" t="s">
        <v>7827</v>
      </c>
      <c r="M796" s="1024" t="str">
        <f>VLOOKUP(L796,CódigosRetorno!$A$2:$B$1784,2,FALSE)</f>
        <v>El XML no contiene tag o no existe información de la fecha del concepto por linea</v>
      </c>
      <c r="N796" s="1026" t="s">
        <v>169</v>
      </c>
    </row>
    <row r="797" spans="2:14" ht="24" x14ac:dyDescent="0.35">
      <c r="B797" s="1551"/>
      <c r="C797" s="1577"/>
      <c r="D797" s="1551"/>
      <c r="E797" s="1551"/>
      <c r="F797" s="1582" t="s">
        <v>141</v>
      </c>
      <c r="G797" s="1582" t="s">
        <v>24</v>
      </c>
      <c r="H797" s="1492" t="s">
        <v>7561</v>
      </c>
      <c r="I797" s="1036"/>
      <c r="J797" s="1382" t="s">
        <v>7820</v>
      </c>
      <c r="K797" s="1380" t="s">
        <v>1071</v>
      </c>
      <c r="L797" s="1380" t="s">
        <v>4361</v>
      </c>
      <c r="M797" s="857" t="str">
        <f>VLOOKUP(L797,CódigosRetorno!$A$2:$B$1784,2,FALSE)</f>
        <v>El dato ingresado como valor del concepto de la linea no cumple con el formato establecido.</v>
      </c>
      <c r="N797" s="854" t="s">
        <v>169</v>
      </c>
    </row>
    <row r="798" spans="2:14" x14ac:dyDescent="0.35">
      <c r="B798" s="893" t="s">
        <v>8389</v>
      </c>
      <c r="C798" s="895"/>
      <c r="D798" s="895"/>
      <c r="E798" s="895"/>
      <c r="F798" s="895"/>
      <c r="G798" s="895"/>
      <c r="H798" s="895"/>
      <c r="I798" s="895"/>
      <c r="J798" s="895"/>
      <c r="K798" s="895"/>
      <c r="L798" s="895"/>
      <c r="M798" s="895"/>
      <c r="N798" s="895"/>
    </row>
    <row r="799" spans="2:14" ht="24" x14ac:dyDescent="0.35">
      <c r="B799" s="1626" t="s">
        <v>8390</v>
      </c>
      <c r="C799" s="1614" t="s">
        <v>8391</v>
      </c>
      <c r="D799" s="1617" t="s">
        <v>2791</v>
      </c>
      <c r="E799" s="1620" t="s">
        <v>9</v>
      </c>
      <c r="F799" s="1412" t="s">
        <v>5</v>
      </c>
      <c r="G799" s="1409"/>
      <c r="H799" s="1408" t="s">
        <v>4041</v>
      </c>
      <c r="I799" s="1413"/>
      <c r="J799" s="1403" t="s">
        <v>4690</v>
      </c>
      <c r="K799" s="1404" t="s">
        <v>1071</v>
      </c>
      <c r="L799" s="1405" t="s">
        <v>3833</v>
      </c>
      <c r="M799" s="1403" t="str">
        <f>VLOOKUP(L799,CódigosRetorno!$A$2:$B$1784,2,FALSE)</f>
        <v>No existe información en el nombre del concepto.</v>
      </c>
      <c r="N799" s="1374" t="s">
        <v>169</v>
      </c>
    </row>
    <row r="800" spans="2:14" ht="24" x14ac:dyDescent="0.35">
      <c r="B800" s="1624"/>
      <c r="C800" s="1615"/>
      <c r="D800" s="1618"/>
      <c r="E800" s="1621"/>
      <c r="F800" s="1581" t="s">
        <v>43</v>
      </c>
      <c r="G800" s="1583" t="s">
        <v>5594</v>
      </c>
      <c r="H800" s="1491" t="s">
        <v>4042</v>
      </c>
      <c r="I800" s="1413"/>
      <c r="J800" s="1257" t="s">
        <v>8392</v>
      </c>
      <c r="K800" s="1404" t="s">
        <v>177</v>
      </c>
      <c r="L800" s="1405" t="s">
        <v>7760</v>
      </c>
      <c r="M800" s="1403" t="str">
        <f>VLOOKUP(L800,CódigosRetorno!$A$2:$B$1784,2,FALSE)</f>
        <v>Falta consignar informacion del CUSPP</v>
      </c>
      <c r="N800" s="1374" t="s">
        <v>169</v>
      </c>
    </row>
    <row r="801" spans="2:14" ht="24" x14ac:dyDescent="0.35">
      <c r="B801" s="1624"/>
      <c r="C801" s="1615"/>
      <c r="D801" s="1618"/>
      <c r="E801" s="1621"/>
      <c r="F801" s="1582"/>
      <c r="G801" s="1585"/>
      <c r="H801" s="1492"/>
      <c r="I801" s="1413"/>
      <c r="J801" s="1257" t="s">
        <v>8393</v>
      </c>
      <c r="K801" s="1404" t="s">
        <v>177</v>
      </c>
      <c r="L801" s="1405" t="s">
        <v>7761</v>
      </c>
      <c r="M801" s="1403" t="str">
        <f>VLOOKUP(L801,CódigosRetorno!$A$2:$B$1784,2,FALSE)</f>
        <v>Falta consignar informacion del Periodo</v>
      </c>
      <c r="N801" s="1374" t="s">
        <v>169</v>
      </c>
    </row>
    <row r="802" spans="2:14" ht="24" x14ac:dyDescent="0.35">
      <c r="B802" s="1624"/>
      <c r="C802" s="1615"/>
      <c r="D802" s="1618"/>
      <c r="E802" s="1621"/>
      <c r="F802" s="1551"/>
      <c r="G802" s="1410" t="s">
        <v>3962</v>
      </c>
      <c r="H802" s="1411" t="s">
        <v>3867</v>
      </c>
      <c r="I802" s="1413"/>
      <c r="J802" s="1403" t="s">
        <v>6247</v>
      </c>
      <c r="K802" s="1404" t="s">
        <v>1071</v>
      </c>
      <c r="L802" s="1405" t="s">
        <v>4190</v>
      </c>
      <c r="M802" s="1403" t="str">
        <f>VLOOKUP(L802,CódigosRetorno!$A$2:$B$1784,2,FALSE)</f>
        <v>El dato ingresado como atributo @listName es incorrecto.</v>
      </c>
      <c r="N802" s="1374" t="s">
        <v>169</v>
      </c>
    </row>
    <row r="803" spans="2:14" ht="24" x14ac:dyDescent="0.35">
      <c r="B803" s="1624"/>
      <c r="C803" s="1615"/>
      <c r="D803" s="1618"/>
      <c r="E803" s="1621"/>
      <c r="F803" s="1551"/>
      <c r="G803" s="1410" t="s">
        <v>3863</v>
      </c>
      <c r="H803" s="1411" t="s">
        <v>3864</v>
      </c>
      <c r="I803" s="1413"/>
      <c r="J803" s="1403" t="s">
        <v>4201</v>
      </c>
      <c r="K803" s="1405" t="s">
        <v>1071</v>
      </c>
      <c r="L803" s="1332" t="s">
        <v>4189</v>
      </c>
      <c r="M803" s="1403" t="str">
        <f>VLOOKUP(L803,CódigosRetorno!$A$2:$B$1784,2,FALSE)</f>
        <v>El dato ingresado como atributo @listAgencyName es incorrecto.</v>
      </c>
      <c r="N803" s="1374" t="s">
        <v>169</v>
      </c>
    </row>
    <row r="804" spans="2:14" ht="36" x14ac:dyDescent="0.35">
      <c r="B804" s="1624"/>
      <c r="C804" s="1615"/>
      <c r="D804" s="1618"/>
      <c r="E804" s="1621"/>
      <c r="F804" s="1551"/>
      <c r="G804" s="647" t="s">
        <v>3963</v>
      </c>
      <c r="H804" s="675" t="s">
        <v>3869</v>
      </c>
      <c r="I804" s="1413"/>
      <c r="J804" s="1403" t="s">
        <v>6248</v>
      </c>
      <c r="K804" s="1405" t="s">
        <v>1071</v>
      </c>
      <c r="L804" s="1332" t="s">
        <v>4191</v>
      </c>
      <c r="M804" s="1403" t="str">
        <f>VLOOKUP(L804,CódigosRetorno!$A$2:$B$1784,2,FALSE)</f>
        <v>El dato ingresado como atributo @listURI es incorrecto.</v>
      </c>
      <c r="N804" s="1374" t="s">
        <v>169</v>
      </c>
    </row>
    <row r="805" spans="2:14" ht="24" x14ac:dyDescent="0.35">
      <c r="B805" s="1624"/>
      <c r="C805" s="1615"/>
      <c r="D805" s="1618"/>
      <c r="E805" s="1621"/>
      <c r="F805" s="1581" t="s">
        <v>8394</v>
      </c>
      <c r="G805" s="1581" t="s">
        <v>8395</v>
      </c>
      <c r="H805" s="1491" t="s">
        <v>8396</v>
      </c>
      <c r="I805" s="1413"/>
      <c r="J805" s="1403" t="s">
        <v>8397</v>
      </c>
      <c r="K805" s="1404" t="s">
        <v>177</v>
      </c>
      <c r="L805" s="1405" t="s">
        <v>3765</v>
      </c>
      <c r="M805" s="1403" t="str">
        <f>VLOOKUP(L805,CódigosRetorno!$A$2:$B$1784,2,FALSE)</f>
        <v>El XML no contiene tag o no existe información del valor del concepto por linea.</v>
      </c>
      <c r="N805" s="1374" t="s">
        <v>169</v>
      </c>
    </row>
    <row r="806" spans="2:14" ht="24" x14ac:dyDescent="0.35">
      <c r="B806" s="1624"/>
      <c r="C806" s="1615"/>
      <c r="D806" s="1618"/>
      <c r="E806" s="1621"/>
      <c r="F806" s="1613"/>
      <c r="G806" s="1613"/>
      <c r="H806" s="1550"/>
      <c r="I806" s="1413"/>
      <c r="J806" s="1403" t="s">
        <v>8398</v>
      </c>
      <c r="K806" s="1404" t="s">
        <v>1071</v>
      </c>
      <c r="L806" s="1405" t="s">
        <v>4361</v>
      </c>
      <c r="M806" s="1403" t="str">
        <f>VLOOKUP(L806,CódigosRetorno!$A$2:$B$1784,2,FALSE)</f>
        <v>El dato ingresado como valor del concepto de la linea no cumple con el formato establecido.</v>
      </c>
      <c r="N806" s="1374" t="s">
        <v>169</v>
      </c>
    </row>
    <row r="807" spans="2:14" ht="24" x14ac:dyDescent="0.35">
      <c r="B807" s="1625"/>
      <c r="C807" s="1616"/>
      <c r="D807" s="1619"/>
      <c r="E807" s="1622"/>
      <c r="F807" s="1582"/>
      <c r="G807" s="1582"/>
      <c r="H807" s="1492"/>
      <c r="I807" s="1413"/>
      <c r="J807" s="1403" t="s">
        <v>8399</v>
      </c>
      <c r="K807" s="1404" t="s">
        <v>1071</v>
      </c>
      <c r="L807" s="1405" t="s">
        <v>4361</v>
      </c>
      <c r="M807" s="1403" t="str">
        <f>VLOOKUP(L807,CódigosRetorno!$A$2:$B$1784,2,FALSE)</f>
        <v>El dato ingresado como valor del concepto de la linea no cumple con el formato establecido.</v>
      </c>
      <c r="N807" s="1374" t="s">
        <v>169</v>
      </c>
    </row>
    <row r="808" spans="2:14" ht="24" x14ac:dyDescent="0.35">
      <c r="B808" s="1623">
        <v>134</v>
      </c>
      <c r="C808" s="1614" t="s">
        <v>8400</v>
      </c>
      <c r="D808" s="1414" t="s">
        <v>100</v>
      </c>
      <c r="E808" s="1428" t="s">
        <v>9</v>
      </c>
      <c r="F808" s="1426" t="s">
        <v>5</v>
      </c>
      <c r="G808" s="1421"/>
      <c r="H808" s="1420" t="s">
        <v>4041</v>
      </c>
      <c r="I808" s="1413"/>
      <c r="J808" s="1403" t="s">
        <v>4690</v>
      </c>
      <c r="K808" s="1404" t="s">
        <v>1071</v>
      </c>
      <c r="L808" s="1405" t="s">
        <v>3833</v>
      </c>
      <c r="M808" s="1403" t="str">
        <f>VLOOKUP(L808,CódigosRetorno!$A$2:$B$1784,2,FALSE)</f>
        <v>No existe información en el nombre del concepto.</v>
      </c>
      <c r="N808" s="1369" t="s">
        <v>169</v>
      </c>
    </row>
    <row r="809" spans="2:14" ht="24" x14ac:dyDescent="0.35">
      <c r="B809" s="1624"/>
      <c r="C809" s="1615"/>
      <c r="D809" s="1415"/>
      <c r="E809" s="1429"/>
      <c r="F809" s="1425" t="s">
        <v>43</v>
      </c>
      <c r="G809" s="1422" t="s">
        <v>5594</v>
      </c>
      <c r="H809" s="1424" t="s">
        <v>4042</v>
      </c>
      <c r="I809" s="1413"/>
      <c r="J809" s="1257" t="s">
        <v>8401</v>
      </c>
      <c r="K809" s="1404" t="s">
        <v>177</v>
      </c>
      <c r="L809" s="1405" t="s">
        <v>7762</v>
      </c>
      <c r="M809" s="1403" t="str">
        <f>VLOOKUP(L809,CódigosRetorno!$A$2:$B$1784,2,FALSE)</f>
        <v>Falta consignar información del monto de interes moratorio</v>
      </c>
      <c r="N809" s="1369" t="s">
        <v>169</v>
      </c>
    </row>
    <row r="810" spans="2:14" ht="24" x14ac:dyDescent="0.35">
      <c r="B810" s="1624"/>
      <c r="C810" s="1615"/>
      <c r="D810" s="1415"/>
      <c r="E810" s="1429"/>
      <c r="F810" s="1551"/>
      <c r="G810" s="1423" t="s">
        <v>3962</v>
      </c>
      <c r="H810" s="1427" t="s">
        <v>3867</v>
      </c>
      <c r="I810" s="1413"/>
      <c r="J810" s="1403" t="s">
        <v>6247</v>
      </c>
      <c r="K810" s="1404" t="s">
        <v>1071</v>
      </c>
      <c r="L810" s="1405" t="s">
        <v>4190</v>
      </c>
      <c r="M810" s="1403" t="str">
        <f>VLOOKUP(L810,CódigosRetorno!$A$2:$B$1784,2,FALSE)</f>
        <v>El dato ingresado como atributo @listName es incorrecto.</v>
      </c>
      <c r="N810" s="1369" t="s">
        <v>169</v>
      </c>
    </row>
    <row r="811" spans="2:14" ht="24" x14ac:dyDescent="0.35">
      <c r="B811" s="1624"/>
      <c r="C811" s="1615"/>
      <c r="D811" s="1415"/>
      <c r="E811" s="1429"/>
      <c r="F811" s="1551"/>
      <c r="G811" s="1423" t="s">
        <v>3863</v>
      </c>
      <c r="H811" s="1427" t="s">
        <v>3864</v>
      </c>
      <c r="I811" s="1413"/>
      <c r="J811" s="1403" t="s">
        <v>4201</v>
      </c>
      <c r="K811" s="1405" t="s">
        <v>1071</v>
      </c>
      <c r="L811" s="1332" t="s">
        <v>4189</v>
      </c>
      <c r="M811" s="1403" t="str">
        <f>VLOOKUP(L811,CódigosRetorno!$A$2:$B$1784,2,FALSE)</f>
        <v>El dato ingresado como atributo @listAgencyName es incorrecto.</v>
      </c>
      <c r="N811" s="1369" t="s">
        <v>169</v>
      </c>
    </row>
    <row r="812" spans="2:14" ht="36" x14ac:dyDescent="0.35">
      <c r="B812" s="1624"/>
      <c r="C812" s="1615"/>
      <c r="D812" s="1415"/>
      <c r="E812" s="1429"/>
      <c r="F812" s="1551"/>
      <c r="G812" s="647" t="s">
        <v>3963</v>
      </c>
      <c r="H812" s="675" t="s">
        <v>3869</v>
      </c>
      <c r="I812" s="1413"/>
      <c r="J812" s="1403" t="s">
        <v>6248</v>
      </c>
      <c r="K812" s="1405" t="s">
        <v>1071</v>
      </c>
      <c r="L812" s="1332" t="s">
        <v>4191</v>
      </c>
      <c r="M812" s="1403" t="str">
        <f>VLOOKUP(L812,CódigosRetorno!$A$2:$B$1784,2,FALSE)</f>
        <v>El dato ingresado como atributo @listURI es incorrecto.</v>
      </c>
      <c r="N812" s="1369" t="s">
        <v>169</v>
      </c>
    </row>
    <row r="813" spans="2:14" ht="24" x14ac:dyDescent="0.35">
      <c r="B813" s="1624"/>
      <c r="C813" s="1615"/>
      <c r="D813" s="1415"/>
      <c r="E813" s="1429"/>
      <c r="F813" s="1581" t="s">
        <v>12</v>
      </c>
      <c r="G813" s="1581" t="s">
        <v>16</v>
      </c>
      <c r="H813" s="1491" t="s">
        <v>8402</v>
      </c>
      <c r="I813" s="1413"/>
      <c r="J813" s="1403" t="s">
        <v>8403</v>
      </c>
      <c r="K813" s="1404" t="s">
        <v>177</v>
      </c>
      <c r="L813" s="1405" t="s">
        <v>3765</v>
      </c>
      <c r="M813" s="1403" t="str">
        <f>VLOOKUP(L813,CódigosRetorno!$A$2:$B$1784,2,FALSE)</f>
        <v>El XML no contiene tag o no existe información del valor del concepto por linea.</v>
      </c>
      <c r="N813" s="1369" t="s">
        <v>169</v>
      </c>
    </row>
    <row r="814" spans="2:14" ht="36" x14ac:dyDescent="0.35">
      <c r="B814" s="1625"/>
      <c r="C814" s="1616"/>
      <c r="D814" s="1416"/>
      <c r="E814" s="1430"/>
      <c r="F814" s="1582"/>
      <c r="G814" s="1582"/>
      <c r="H814" s="1492"/>
      <c r="I814" s="1413"/>
      <c r="J814" s="1403" t="s">
        <v>8404</v>
      </c>
      <c r="K814" s="1404" t="s">
        <v>1071</v>
      </c>
      <c r="L814" s="1405" t="s">
        <v>4366</v>
      </c>
      <c r="M814" s="1403" t="str">
        <f>VLOOKUP(L814,CódigosRetorno!$A$2:$B$1784,2,FALSE)</f>
        <v>El dato ingresado como cantidad del concepto de la linea no cumple con el formato establecido.</v>
      </c>
      <c r="N814" s="1369" t="s">
        <v>169</v>
      </c>
    </row>
    <row r="815" spans="2:14" x14ac:dyDescent="0.35"/>
    <row r="816" spans="2:14" x14ac:dyDescent="0.35"/>
    <row r="817" x14ac:dyDescent="0.35"/>
  </sheetData>
  <mergeCells count="934">
    <mergeCell ref="B789:B797"/>
    <mergeCell ref="B759:B776"/>
    <mergeCell ref="C759:C776"/>
    <mergeCell ref="D759:D776"/>
    <mergeCell ref="E759:E776"/>
    <mergeCell ref="F761:F763"/>
    <mergeCell ref="B778:B788"/>
    <mergeCell ref="C778:C788"/>
    <mergeCell ref="D778:D788"/>
    <mergeCell ref="E778:E788"/>
    <mergeCell ref="F780:F782"/>
    <mergeCell ref="C789:C797"/>
    <mergeCell ref="D789:D797"/>
    <mergeCell ref="E789:E797"/>
    <mergeCell ref="I710:I711"/>
    <mergeCell ref="F783:F784"/>
    <mergeCell ref="H783:H784"/>
    <mergeCell ref="G783:G784"/>
    <mergeCell ref="F794:F795"/>
    <mergeCell ref="F796:F797"/>
    <mergeCell ref="G794:G795"/>
    <mergeCell ref="H794:H795"/>
    <mergeCell ref="G796:G797"/>
    <mergeCell ref="H796:H797"/>
    <mergeCell ref="F791:F793"/>
    <mergeCell ref="F785:F787"/>
    <mergeCell ref="H785:H787"/>
    <mergeCell ref="B709:B712"/>
    <mergeCell ref="F728:F730"/>
    <mergeCell ref="B726:B757"/>
    <mergeCell ref="C726:C757"/>
    <mergeCell ref="D726:D757"/>
    <mergeCell ref="E726:E757"/>
    <mergeCell ref="F721:F723"/>
    <mergeCell ref="B718:E718"/>
    <mergeCell ref="B719:B725"/>
    <mergeCell ref="C719:C725"/>
    <mergeCell ref="D719:D725"/>
    <mergeCell ref="E719:E725"/>
    <mergeCell ref="C709:C712"/>
    <mergeCell ref="D709:D712"/>
    <mergeCell ref="E709:E712"/>
    <mergeCell ref="F710:F711"/>
    <mergeCell ref="B715:B716"/>
    <mergeCell ref="C715:C716"/>
    <mergeCell ref="D715:D716"/>
    <mergeCell ref="E715:E716"/>
    <mergeCell ref="B713:B714"/>
    <mergeCell ref="C713:C714"/>
    <mergeCell ref="D713:D714"/>
    <mergeCell ref="E713:E714"/>
    <mergeCell ref="I706:I707"/>
    <mergeCell ref="B702:B704"/>
    <mergeCell ref="C702:C704"/>
    <mergeCell ref="D702:D704"/>
    <mergeCell ref="E702:E704"/>
    <mergeCell ref="F703:F704"/>
    <mergeCell ref="B699:B700"/>
    <mergeCell ref="C699:C700"/>
    <mergeCell ref="D699:D700"/>
    <mergeCell ref="E699:E700"/>
    <mergeCell ref="B690:B693"/>
    <mergeCell ref="C690:C693"/>
    <mergeCell ref="D690:D693"/>
    <mergeCell ref="E690:E693"/>
    <mergeCell ref="F691:F692"/>
    <mergeCell ref="B705:B708"/>
    <mergeCell ref="C705:C708"/>
    <mergeCell ref="D705:D708"/>
    <mergeCell ref="E705:E708"/>
    <mergeCell ref="F706:F707"/>
    <mergeCell ref="B697:B698"/>
    <mergeCell ref="C697:C698"/>
    <mergeCell ref="D697:D698"/>
    <mergeCell ref="E697:E698"/>
    <mergeCell ref="B694:B696"/>
    <mergeCell ref="C694:C696"/>
    <mergeCell ref="D694:D696"/>
    <mergeCell ref="E694:E696"/>
    <mergeCell ref="F695:F696"/>
    <mergeCell ref="B669:B674"/>
    <mergeCell ref="C669:C674"/>
    <mergeCell ref="D669:D674"/>
    <mergeCell ref="G686:G687"/>
    <mergeCell ref="H686:H687"/>
    <mergeCell ref="I686:I687"/>
    <mergeCell ref="H682:H683"/>
    <mergeCell ref="I682:I683"/>
    <mergeCell ref="B685:B688"/>
    <mergeCell ref="C685:C688"/>
    <mergeCell ref="D685:D688"/>
    <mergeCell ref="E685:E688"/>
    <mergeCell ref="F686:F687"/>
    <mergeCell ref="B681:B684"/>
    <mergeCell ref="C681:C684"/>
    <mergeCell ref="D681:D684"/>
    <mergeCell ref="E681:E684"/>
    <mergeCell ref="F682:F683"/>
    <mergeCell ref="G682:G683"/>
    <mergeCell ref="G678:G679"/>
    <mergeCell ref="H678:H679"/>
    <mergeCell ref="I678:I679"/>
    <mergeCell ref="H675:H676"/>
    <mergeCell ref="I675:I676"/>
    <mergeCell ref="B677:B680"/>
    <mergeCell ref="C677:C680"/>
    <mergeCell ref="D677:D680"/>
    <mergeCell ref="E677:E680"/>
    <mergeCell ref="F678:F679"/>
    <mergeCell ref="B675:B676"/>
    <mergeCell ref="C675:C676"/>
    <mergeCell ref="D675:D676"/>
    <mergeCell ref="E675:E676"/>
    <mergeCell ref="F675:F676"/>
    <mergeCell ref="E669:E674"/>
    <mergeCell ref="F669:F670"/>
    <mergeCell ref="G669:G670"/>
    <mergeCell ref="H669:H670"/>
    <mergeCell ref="I663:I664"/>
    <mergeCell ref="F665:F666"/>
    <mergeCell ref="F667:F668"/>
    <mergeCell ref="G667:G668"/>
    <mergeCell ref="H667:H668"/>
    <mergeCell ref="I667:I668"/>
    <mergeCell ref="I669:I670"/>
    <mergeCell ref="F671:F672"/>
    <mergeCell ref="F673:F674"/>
    <mergeCell ref="G673:G674"/>
    <mergeCell ref="H673:H674"/>
    <mergeCell ref="B663:B668"/>
    <mergeCell ref="C663:C668"/>
    <mergeCell ref="D663:D668"/>
    <mergeCell ref="E663:E668"/>
    <mergeCell ref="F663:F664"/>
    <mergeCell ref="G663:G664"/>
    <mergeCell ref="H663:H664"/>
    <mergeCell ref="B656:B661"/>
    <mergeCell ref="C656:C661"/>
    <mergeCell ref="D656:D661"/>
    <mergeCell ref="E656:E661"/>
    <mergeCell ref="B635:B647"/>
    <mergeCell ref="C635:C647"/>
    <mergeCell ref="D635:D642"/>
    <mergeCell ref="E635:E642"/>
    <mergeCell ref="F653:F654"/>
    <mergeCell ref="G653:G654"/>
    <mergeCell ref="H653:H654"/>
    <mergeCell ref="I653:I654"/>
    <mergeCell ref="F650:F652"/>
    <mergeCell ref="B648:B655"/>
    <mergeCell ref="C648:C655"/>
    <mergeCell ref="D648:D655"/>
    <mergeCell ref="E648:E655"/>
    <mergeCell ref="I643:I647"/>
    <mergeCell ref="F636:F639"/>
    <mergeCell ref="G636:G639"/>
    <mergeCell ref="H636:H639"/>
    <mergeCell ref="I636:I639"/>
    <mergeCell ref="F640:F642"/>
    <mergeCell ref="D643:D647"/>
    <mergeCell ref="E643:E647"/>
    <mergeCell ref="F643:F647"/>
    <mergeCell ref="G643:G647"/>
    <mergeCell ref="H643:H647"/>
    <mergeCell ref="D600:D612"/>
    <mergeCell ref="B630:B633"/>
    <mergeCell ref="C630:C633"/>
    <mergeCell ref="D630:D633"/>
    <mergeCell ref="E630:E633"/>
    <mergeCell ref="F630:F631"/>
    <mergeCell ref="G630:G631"/>
    <mergeCell ref="H630:H631"/>
    <mergeCell ref="I630:I631"/>
    <mergeCell ref="B624:B629"/>
    <mergeCell ref="C624:C629"/>
    <mergeCell ref="D624:D629"/>
    <mergeCell ref="E624:E629"/>
    <mergeCell ref="I614:I620"/>
    <mergeCell ref="F616:F620"/>
    <mergeCell ref="G616:G620"/>
    <mergeCell ref="H616:H620"/>
    <mergeCell ref="B614:B623"/>
    <mergeCell ref="C614:C623"/>
    <mergeCell ref="D614:D623"/>
    <mergeCell ref="E614:E623"/>
    <mergeCell ref="F614:F615"/>
    <mergeCell ref="G614:G615"/>
    <mergeCell ref="H614:H615"/>
    <mergeCell ref="E600:E612"/>
    <mergeCell ref="F608:F612"/>
    <mergeCell ref="G608:G612"/>
    <mergeCell ref="H608:H612"/>
    <mergeCell ref="I608:I612"/>
    <mergeCell ref="B587:B592"/>
    <mergeCell ref="C587:C592"/>
    <mergeCell ref="D587:D592"/>
    <mergeCell ref="E587:E592"/>
    <mergeCell ref="G601:G604"/>
    <mergeCell ref="H601:H604"/>
    <mergeCell ref="H593:H594"/>
    <mergeCell ref="I593:I594"/>
    <mergeCell ref="F595:F597"/>
    <mergeCell ref="B593:B597"/>
    <mergeCell ref="C593:C597"/>
    <mergeCell ref="D593:D597"/>
    <mergeCell ref="E593:E597"/>
    <mergeCell ref="F593:F594"/>
    <mergeCell ref="G593:G594"/>
    <mergeCell ref="I601:I604"/>
    <mergeCell ref="F605:F607"/>
    <mergeCell ref="B600:B612"/>
    <mergeCell ref="C600:C612"/>
    <mergeCell ref="B581:B586"/>
    <mergeCell ref="C581:C586"/>
    <mergeCell ref="D581:D586"/>
    <mergeCell ref="E581:E586"/>
    <mergeCell ref="F601:F604"/>
    <mergeCell ref="I561:I568"/>
    <mergeCell ref="F569:F571"/>
    <mergeCell ref="I555:I556"/>
    <mergeCell ref="F557:F559"/>
    <mergeCell ref="B560:B580"/>
    <mergeCell ref="C560:C580"/>
    <mergeCell ref="D560:D580"/>
    <mergeCell ref="E560:E580"/>
    <mergeCell ref="F572:F580"/>
    <mergeCell ref="G572:G580"/>
    <mergeCell ref="H572:H580"/>
    <mergeCell ref="I572:I580"/>
    <mergeCell ref="B555:B559"/>
    <mergeCell ref="C555:C559"/>
    <mergeCell ref="D555:D559"/>
    <mergeCell ref="E555:E559"/>
    <mergeCell ref="F555:F556"/>
    <mergeCell ref="G555:G556"/>
    <mergeCell ref="H555:H556"/>
    <mergeCell ref="I541:I544"/>
    <mergeCell ref="F545:F547"/>
    <mergeCell ref="B540:B552"/>
    <mergeCell ref="C540:C552"/>
    <mergeCell ref="D540:D552"/>
    <mergeCell ref="E540:E552"/>
    <mergeCell ref="F548:F552"/>
    <mergeCell ref="G548:G552"/>
    <mergeCell ref="H548:H552"/>
    <mergeCell ref="I548:I552"/>
    <mergeCell ref="F541:F544"/>
    <mergeCell ref="G541:G544"/>
    <mergeCell ref="H541:H544"/>
    <mergeCell ref="B533:B538"/>
    <mergeCell ref="C533:C538"/>
    <mergeCell ref="D533:D538"/>
    <mergeCell ref="E533:E538"/>
    <mergeCell ref="F535:F537"/>
    <mergeCell ref="B527:B532"/>
    <mergeCell ref="C527:C532"/>
    <mergeCell ref="D527:D532"/>
    <mergeCell ref="E527:E532"/>
    <mergeCell ref="I467:I469"/>
    <mergeCell ref="F508:F510"/>
    <mergeCell ref="B512:B526"/>
    <mergeCell ref="C512:C526"/>
    <mergeCell ref="D512:D526"/>
    <mergeCell ref="E512:E526"/>
    <mergeCell ref="B495:B497"/>
    <mergeCell ref="C495:C497"/>
    <mergeCell ref="D495:D497"/>
    <mergeCell ref="E495:E497"/>
    <mergeCell ref="B499:B510"/>
    <mergeCell ref="C499:C510"/>
    <mergeCell ref="D499:D510"/>
    <mergeCell ref="E499:E510"/>
    <mergeCell ref="F487:F490"/>
    <mergeCell ref="G487:G490"/>
    <mergeCell ref="H487:H490"/>
    <mergeCell ref="I487:I490"/>
    <mergeCell ref="F492:F494"/>
    <mergeCell ref="F514:F516"/>
    <mergeCell ref="F517:F518"/>
    <mergeCell ref="G517:G518"/>
    <mergeCell ref="H517:H518"/>
    <mergeCell ref="I517:I526"/>
    <mergeCell ref="I481:I482"/>
    <mergeCell ref="F484:F486"/>
    <mergeCell ref="F476:F478"/>
    <mergeCell ref="G476:G478"/>
    <mergeCell ref="H476:H478"/>
    <mergeCell ref="I476:I478"/>
    <mergeCell ref="F479:F480"/>
    <mergeCell ref="F470:F471"/>
    <mergeCell ref="F472:F473"/>
    <mergeCell ref="G472:G473"/>
    <mergeCell ref="H472:H473"/>
    <mergeCell ref="I472:I473"/>
    <mergeCell ref="F481:F482"/>
    <mergeCell ref="G481:G482"/>
    <mergeCell ref="H481:H482"/>
    <mergeCell ref="B441:B442"/>
    <mergeCell ref="C441:C442"/>
    <mergeCell ref="D441:D442"/>
    <mergeCell ref="E441:E442"/>
    <mergeCell ref="B461:B465"/>
    <mergeCell ref="C461:C465"/>
    <mergeCell ref="D461:D465"/>
    <mergeCell ref="E461:E465"/>
    <mergeCell ref="B467:B494"/>
    <mergeCell ref="C467:C494"/>
    <mergeCell ref="D467:D494"/>
    <mergeCell ref="E467:E494"/>
    <mergeCell ref="F446:F449"/>
    <mergeCell ref="G446:G449"/>
    <mergeCell ref="H446:H449"/>
    <mergeCell ref="I446:I449"/>
    <mergeCell ref="F450:F452"/>
    <mergeCell ref="B445:B460"/>
    <mergeCell ref="C445:C460"/>
    <mergeCell ref="D445:D460"/>
    <mergeCell ref="E445:E460"/>
    <mergeCell ref="F454:F455"/>
    <mergeCell ref="G454:G455"/>
    <mergeCell ref="H454:H455"/>
    <mergeCell ref="I454:I455"/>
    <mergeCell ref="F457:F459"/>
    <mergeCell ref="G457:G459"/>
    <mergeCell ref="H457:H459"/>
    <mergeCell ref="I457:I459"/>
    <mergeCell ref="I426:I428"/>
    <mergeCell ref="E429:E430"/>
    <mergeCell ref="F429:F430"/>
    <mergeCell ref="B426:B430"/>
    <mergeCell ref="C426:C430"/>
    <mergeCell ref="D426:D430"/>
    <mergeCell ref="E426:E428"/>
    <mergeCell ref="F426:F428"/>
    <mergeCell ref="G426:G428"/>
    <mergeCell ref="H426:H428"/>
    <mergeCell ref="F432:F433"/>
    <mergeCell ref="G432:G433"/>
    <mergeCell ref="H432:H433"/>
    <mergeCell ref="I432:I433"/>
    <mergeCell ref="F434:F436"/>
    <mergeCell ref="B431:B440"/>
    <mergeCell ref="C431:C440"/>
    <mergeCell ref="D431:D440"/>
    <mergeCell ref="E431:E440"/>
    <mergeCell ref="F438:F439"/>
    <mergeCell ref="G438:G439"/>
    <mergeCell ref="H438:H439"/>
    <mergeCell ref="I438:I439"/>
    <mergeCell ref="B417:B425"/>
    <mergeCell ref="C417:C425"/>
    <mergeCell ref="D417:D425"/>
    <mergeCell ref="E417:E425"/>
    <mergeCell ref="F417:F424"/>
    <mergeCell ref="G417:G424"/>
    <mergeCell ref="H417:H424"/>
    <mergeCell ref="H409:H412"/>
    <mergeCell ref="I409:I412"/>
    <mergeCell ref="B414:B415"/>
    <mergeCell ref="C414:C415"/>
    <mergeCell ref="D414:D415"/>
    <mergeCell ref="E414:E415"/>
    <mergeCell ref="B409:B413"/>
    <mergeCell ref="C409:C413"/>
    <mergeCell ref="D409:D413"/>
    <mergeCell ref="E409:E413"/>
    <mergeCell ref="F409:F412"/>
    <mergeCell ref="G409:G412"/>
    <mergeCell ref="I417:I424"/>
    <mergeCell ref="H402:H403"/>
    <mergeCell ref="I402:I403"/>
    <mergeCell ref="B405:B408"/>
    <mergeCell ref="C405:C408"/>
    <mergeCell ref="D405:D408"/>
    <mergeCell ref="E405:E408"/>
    <mergeCell ref="F405:F407"/>
    <mergeCell ref="B402:B404"/>
    <mergeCell ref="C402:C404"/>
    <mergeCell ref="D402:D404"/>
    <mergeCell ref="E402:E404"/>
    <mergeCell ref="F402:F403"/>
    <mergeCell ref="G402:G403"/>
    <mergeCell ref="G405:G407"/>
    <mergeCell ref="H405:H407"/>
    <mergeCell ref="I405:I407"/>
    <mergeCell ref="H396:H397"/>
    <mergeCell ref="I396:I397"/>
    <mergeCell ref="B399:B401"/>
    <mergeCell ref="C399:C401"/>
    <mergeCell ref="D399:D401"/>
    <mergeCell ref="E399:E401"/>
    <mergeCell ref="F399:F400"/>
    <mergeCell ref="B396:B398"/>
    <mergeCell ref="C396:C398"/>
    <mergeCell ref="D396:D398"/>
    <mergeCell ref="E396:E398"/>
    <mergeCell ref="F396:F397"/>
    <mergeCell ref="G396:G397"/>
    <mergeCell ref="G399:G400"/>
    <mergeCell ref="H399:H400"/>
    <mergeCell ref="I399:I400"/>
    <mergeCell ref="I381:I382"/>
    <mergeCell ref="F383:F385"/>
    <mergeCell ref="G383:G385"/>
    <mergeCell ref="H383:H385"/>
    <mergeCell ref="I383:I385"/>
    <mergeCell ref="B381:B395"/>
    <mergeCell ref="C381:C395"/>
    <mergeCell ref="D381:D395"/>
    <mergeCell ref="E381:E395"/>
    <mergeCell ref="F381:F382"/>
    <mergeCell ref="G381:G382"/>
    <mergeCell ref="F390:F392"/>
    <mergeCell ref="G390:G392"/>
    <mergeCell ref="H390:H392"/>
    <mergeCell ref="I390:I392"/>
    <mergeCell ref="F386:F388"/>
    <mergeCell ref="D358:D380"/>
    <mergeCell ref="E358:E380"/>
    <mergeCell ref="F358:F361"/>
    <mergeCell ref="G358:G361"/>
    <mergeCell ref="F377:F378"/>
    <mergeCell ref="G377:G378"/>
    <mergeCell ref="F374:F376"/>
    <mergeCell ref="F379:F380"/>
    <mergeCell ref="H381:H382"/>
    <mergeCell ref="F347:F350"/>
    <mergeCell ref="G347:G350"/>
    <mergeCell ref="H347:H350"/>
    <mergeCell ref="I347:I350"/>
    <mergeCell ref="G379:G380"/>
    <mergeCell ref="H379:H380"/>
    <mergeCell ref="I379:I380"/>
    <mergeCell ref="F369:F373"/>
    <mergeCell ref="G369:G373"/>
    <mergeCell ref="H369:H373"/>
    <mergeCell ref="H358:H361"/>
    <mergeCell ref="I358:I361"/>
    <mergeCell ref="F363:F367"/>
    <mergeCell ref="G363:G367"/>
    <mergeCell ref="H363:H367"/>
    <mergeCell ref="I363:I367"/>
    <mergeCell ref="I369:I373"/>
    <mergeCell ref="H377:H378"/>
    <mergeCell ref="I377:I378"/>
    <mergeCell ref="F333:F334"/>
    <mergeCell ref="G333:G334"/>
    <mergeCell ref="I337:I339"/>
    <mergeCell ref="F342:F345"/>
    <mergeCell ref="G342:G345"/>
    <mergeCell ref="H342:H345"/>
    <mergeCell ref="I342:I345"/>
    <mergeCell ref="B337:B357"/>
    <mergeCell ref="C337:C357"/>
    <mergeCell ref="D337:D357"/>
    <mergeCell ref="E337:E350"/>
    <mergeCell ref="F337:F340"/>
    <mergeCell ref="G337:G340"/>
    <mergeCell ref="E351:E353"/>
    <mergeCell ref="F351:F353"/>
    <mergeCell ref="E354:E357"/>
    <mergeCell ref="F354:F355"/>
    <mergeCell ref="G354:G355"/>
    <mergeCell ref="H354:H355"/>
    <mergeCell ref="I354:I355"/>
    <mergeCell ref="F356:F357"/>
    <mergeCell ref="G356:G357"/>
    <mergeCell ref="H356:H357"/>
    <mergeCell ref="I356:I357"/>
    <mergeCell ref="I307:I310"/>
    <mergeCell ref="F311:F313"/>
    <mergeCell ref="H294:H302"/>
    <mergeCell ref="I294:I302"/>
    <mergeCell ref="F304:F305"/>
    <mergeCell ref="G304:G305"/>
    <mergeCell ref="H304:H305"/>
    <mergeCell ref="I304:I305"/>
    <mergeCell ref="I335:I336"/>
    <mergeCell ref="F327:F329"/>
    <mergeCell ref="G327:G329"/>
    <mergeCell ref="H327:H329"/>
    <mergeCell ref="I327:I329"/>
    <mergeCell ref="F330:F332"/>
    <mergeCell ref="H318:H321"/>
    <mergeCell ref="I318:I321"/>
    <mergeCell ref="F323:F325"/>
    <mergeCell ref="G323:G325"/>
    <mergeCell ref="H323:H325"/>
    <mergeCell ref="I323:I325"/>
    <mergeCell ref="G318:G321"/>
    <mergeCell ref="F335:F336"/>
    <mergeCell ref="G335:G336"/>
    <mergeCell ref="H335:H336"/>
    <mergeCell ref="I275:I277"/>
    <mergeCell ref="G273:G274"/>
    <mergeCell ref="H273:H274"/>
    <mergeCell ref="I273:I274"/>
    <mergeCell ref="I288:I292"/>
    <mergeCell ref="F288:F292"/>
    <mergeCell ref="G288:G292"/>
    <mergeCell ref="H288:H292"/>
    <mergeCell ref="G282:G283"/>
    <mergeCell ref="F275:F277"/>
    <mergeCell ref="G275:G277"/>
    <mergeCell ref="C273:C286"/>
    <mergeCell ref="F263:F265"/>
    <mergeCell ref="F266:F267"/>
    <mergeCell ref="G266:G267"/>
    <mergeCell ref="H266:H267"/>
    <mergeCell ref="I266:I267"/>
    <mergeCell ref="C249:C268"/>
    <mergeCell ref="D249:D268"/>
    <mergeCell ref="E249:E268"/>
    <mergeCell ref="H257:H259"/>
    <mergeCell ref="I257:I259"/>
    <mergeCell ref="F260:F262"/>
    <mergeCell ref="G260:G262"/>
    <mergeCell ref="H260:H262"/>
    <mergeCell ref="I260:I262"/>
    <mergeCell ref="H249:H251"/>
    <mergeCell ref="I249:I250"/>
    <mergeCell ref="F253:F255"/>
    <mergeCell ref="G253:G255"/>
    <mergeCell ref="H253:H255"/>
    <mergeCell ref="F249:F251"/>
    <mergeCell ref="G249:G251"/>
    <mergeCell ref="F257:F259"/>
    <mergeCell ref="G257:G259"/>
    <mergeCell ref="I246:I247"/>
    <mergeCell ref="F240:F242"/>
    <mergeCell ref="G240:G242"/>
    <mergeCell ref="H240:H242"/>
    <mergeCell ref="I240:I242"/>
    <mergeCell ref="F237:F239"/>
    <mergeCell ref="G237:G239"/>
    <mergeCell ref="H237:H239"/>
    <mergeCell ref="I237:I239"/>
    <mergeCell ref="G189:G192"/>
    <mergeCell ref="I217:I221"/>
    <mergeCell ref="F209:F213"/>
    <mergeCell ref="G209:G213"/>
    <mergeCell ref="H209:H213"/>
    <mergeCell ref="I209:I213"/>
    <mergeCell ref="F234:F236"/>
    <mergeCell ref="G234:G236"/>
    <mergeCell ref="H234:H236"/>
    <mergeCell ref="I234:I236"/>
    <mergeCell ref="F230:F232"/>
    <mergeCell ref="G230:G232"/>
    <mergeCell ref="G225:G226"/>
    <mergeCell ref="H225:H226"/>
    <mergeCell ref="I225:I226"/>
    <mergeCell ref="H230:H232"/>
    <mergeCell ref="H180:H181"/>
    <mergeCell ref="H217:H221"/>
    <mergeCell ref="E194:E213"/>
    <mergeCell ref="F194:F196"/>
    <mergeCell ref="E189:E193"/>
    <mergeCell ref="F189:F192"/>
    <mergeCell ref="I180:I181"/>
    <mergeCell ref="F184:F188"/>
    <mergeCell ref="G184:G185"/>
    <mergeCell ref="H184:H185"/>
    <mergeCell ref="I184:I185"/>
    <mergeCell ref="F205:F208"/>
    <mergeCell ref="G205:G208"/>
    <mergeCell ref="H205:H208"/>
    <mergeCell ref="I205:I208"/>
    <mergeCell ref="F198:F203"/>
    <mergeCell ref="G198:G203"/>
    <mergeCell ref="H198:H203"/>
    <mergeCell ref="I198:I203"/>
    <mergeCell ref="G194:G196"/>
    <mergeCell ref="H194:H196"/>
    <mergeCell ref="I194:I196"/>
    <mergeCell ref="H189:H192"/>
    <mergeCell ref="I189:I192"/>
    <mergeCell ref="G175:G176"/>
    <mergeCell ref="H175:H176"/>
    <mergeCell ref="I175:I176"/>
    <mergeCell ref="B171:B179"/>
    <mergeCell ref="C171:C179"/>
    <mergeCell ref="D171:D179"/>
    <mergeCell ref="E171:E176"/>
    <mergeCell ref="F171:F173"/>
    <mergeCell ref="I165:I166"/>
    <mergeCell ref="E177:E179"/>
    <mergeCell ref="F177:F179"/>
    <mergeCell ref="G171:G173"/>
    <mergeCell ref="H171:H173"/>
    <mergeCell ref="I171:I173"/>
    <mergeCell ref="H167:H169"/>
    <mergeCell ref="I167:I169"/>
    <mergeCell ref="B167:B170"/>
    <mergeCell ref="C167:C170"/>
    <mergeCell ref="D167:D170"/>
    <mergeCell ref="E167:E170"/>
    <mergeCell ref="F167:F169"/>
    <mergeCell ref="G167:G169"/>
    <mergeCell ref="G165:G166"/>
    <mergeCell ref="H165:H166"/>
    <mergeCell ref="I131:I132"/>
    <mergeCell ref="G153:G155"/>
    <mergeCell ref="H153:H155"/>
    <mergeCell ref="B159:B164"/>
    <mergeCell ref="C159:C164"/>
    <mergeCell ref="E159:E164"/>
    <mergeCell ref="H150:H151"/>
    <mergeCell ref="I150:I151"/>
    <mergeCell ref="B153:B158"/>
    <mergeCell ref="C153:C158"/>
    <mergeCell ref="D153:D158"/>
    <mergeCell ref="E153:E158"/>
    <mergeCell ref="F153:F158"/>
    <mergeCell ref="B150:B151"/>
    <mergeCell ref="C150:C151"/>
    <mergeCell ref="D150:D151"/>
    <mergeCell ref="E150:E151"/>
    <mergeCell ref="F150:F151"/>
    <mergeCell ref="G150:G151"/>
    <mergeCell ref="D159:D164"/>
    <mergeCell ref="F159:F164"/>
    <mergeCell ref="G159:G163"/>
    <mergeCell ref="H159:H163"/>
    <mergeCell ref="I159:I163"/>
    <mergeCell ref="G146:G147"/>
    <mergeCell ref="H146:H147"/>
    <mergeCell ref="F148:F149"/>
    <mergeCell ref="H144:H145"/>
    <mergeCell ref="I144:I145"/>
    <mergeCell ref="B146:B149"/>
    <mergeCell ref="C146:C149"/>
    <mergeCell ref="D146:D149"/>
    <mergeCell ref="E146:E149"/>
    <mergeCell ref="F146:F147"/>
    <mergeCell ref="B144:B145"/>
    <mergeCell ref="C144:C145"/>
    <mergeCell ref="D144:D145"/>
    <mergeCell ref="E144:E145"/>
    <mergeCell ref="F144:F145"/>
    <mergeCell ref="G144:G145"/>
    <mergeCell ref="H137:H138"/>
    <mergeCell ref="I137:I138"/>
    <mergeCell ref="F134:F136"/>
    <mergeCell ref="B137:B142"/>
    <mergeCell ref="C137:C142"/>
    <mergeCell ref="D137:D142"/>
    <mergeCell ref="E137:E142"/>
    <mergeCell ref="F137:F138"/>
    <mergeCell ref="F140:F142"/>
    <mergeCell ref="B116:B127"/>
    <mergeCell ref="C116:C127"/>
    <mergeCell ref="D116:D127"/>
    <mergeCell ref="E116:E127"/>
    <mergeCell ref="F120:F121"/>
    <mergeCell ref="F125:F127"/>
    <mergeCell ref="B110:B115"/>
    <mergeCell ref="C110:C115"/>
    <mergeCell ref="D110:D115"/>
    <mergeCell ref="E110:E115"/>
    <mergeCell ref="F102:F103"/>
    <mergeCell ref="F107:F109"/>
    <mergeCell ref="H96:H97"/>
    <mergeCell ref="I96:I97"/>
    <mergeCell ref="B98:B109"/>
    <mergeCell ref="C98:C109"/>
    <mergeCell ref="D98:D109"/>
    <mergeCell ref="E98:E109"/>
    <mergeCell ref="F112:F114"/>
    <mergeCell ref="B96:B97"/>
    <mergeCell ref="C96:C97"/>
    <mergeCell ref="D96:D97"/>
    <mergeCell ref="E96:E97"/>
    <mergeCell ref="F96:F97"/>
    <mergeCell ref="G96:G97"/>
    <mergeCell ref="F91:F92"/>
    <mergeCell ref="G91:G92"/>
    <mergeCell ref="H91:H92"/>
    <mergeCell ref="I91:I92"/>
    <mergeCell ref="B83:B95"/>
    <mergeCell ref="C83:C95"/>
    <mergeCell ref="D83:D95"/>
    <mergeCell ref="E83:E92"/>
    <mergeCell ref="F83:F90"/>
    <mergeCell ref="G83:G90"/>
    <mergeCell ref="E93:E95"/>
    <mergeCell ref="F93:F95"/>
    <mergeCell ref="H83:H90"/>
    <mergeCell ref="E80:E81"/>
    <mergeCell ref="F80:F81"/>
    <mergeCell ref="B77:B81"/>
    <mergeCell ref="C77:C81"/>
    <mergeCell ref="D77:D81"/>
    <mergeCell ref="E77:E79"/>
    <mergeCell ref="F77:F79"/>
    <mergeCell ref="G77:G79"/>
    <mergeCell ref="H72:H73"/>
    <mergeCell ref="F74:F76"/>
    <mergeCell ref="B72:B76"/>
    <mergeCell ref="C72:C76"/>
    <mergeCell ref="D72:D76"/>
    <mergeCell ref="E72:E76"/>
    <mergeCell ref="F72:F73"/>
    <mergeCell ref="G72:G73"/>
    <mergeCell ref="H77:H79"/>
    <mergeCell ref="F69:F71"/>
    <mergeCell ref="B60:B71"/>
    <mergeCell ref="C60:C71"/>
    <mergeCell ref="D60:D71"/>
    <mergeCell ref="E60:E71"/>
    <mergeCell ref="F52:F53"/>
    <mergeCell ref="F57:F59"/>
    <mergeCell ref="B48:B59"/>
    <mergeCell ref="C48:C59"/>
    <mergeCell ref="D48:D59"/>
    <mergeCell ref="E48:E59"/>
    <mergeCell ref="B46:B47"/>
    <mergeCell ref="C46:C47"/>
    <mergeCell ref="D46:D47"/>
    <mergeCell ref="E46:E47"/>
    <mergeCell ref="F46:F47"/>
    <mergeCell ref="B34:B44"/>
    <mergeCell ref="C34:C44"/>
    <mergeCell ref="D34:D44"/>
    <mergeCell ref="E34:E41"/>
    <mergeCell ref="F34:F39"/>
    <mergeCell ref="E42:E44"/>
    <mergeCell ref="F42:F44"/>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H20:H21"/>
    <mergeCell ref="E28:E30"/>
    <mergeCell ref="I7:I8"/>
    <mergeCell ref="G17:G18"/>
    <mergeCell ref="H17:H18"/>
    <mergeCell ref="I17:I18"/>
    <mergeCell ref="H10:H16"/>
    <mergeCell ref="I10:I16"/>
    <mergeCell ref="B17:B18"/>
    <mergeCell ref="C17:C18"/>
    <mergeCell ref="D17:D18"/>
    <mergeCell ref="E17:E18"/>
    <mergeCell ref="F17:F18"/>
    <mergeCell ref="B25:B30"/>
    <mergeCell ref="C25:C30"/>
    <mergeCell ref="I20:I21"/>
    <mergeCell ref="B10:B16"/>
    <mergeCell ref="C10:C16"/>
    <mergeCell ref="D10:D16"/>
    <mergeCell ref="E10:E16"/>
    <mergeCell ref="F10:F16"/>
    <mergeCell ref="G10:G16"/>
    <mergeCell ref="E22:E24"/>
    <mergeCell ref="F22:F24"/>
    <mergeCell ref="B20:B24"/>
    <mergeCell ref="C20:C24"/>
    <mergeCell ref="D20:D24"/>
    <mergeCell ref="E20:E21"/>
    <mergeCell ref="F20:F21"/>
    <mergeCell ref="G20:G21"/>
    <mergeCell ref="F40:F41"/>
    <mergeCell ref="G40:G41"/>
    <mergeCell ref="D25:D30"/>
    <mergeCell ref="E25:E27"/>
    <mergeCell ref="F25:F27"/>
    <mergeCell ref="G25:G27"/>
    <mergeCell ref="F28:F30"/>
    <mergeCell ref="H337:H340"/>
    <mergeCell ref="I230:I232"/>
    <mergeCell ref="H269:H271"/>
    <mergeCell ref="I269:I271"/>
    <mergeCell ref="H282:H283"/>
    <mergeCell ref="I282:I283"/>
    <mergeCell ref="I314:I315"/>
    <mergeCell ref="G34:G39"/>
    <mergeCell ref="H25:H27"/>
    <mergeCell ref="I25:I27"/>
    <mergeCell ref="H131:H132"/>
    <mergeCell ref="G131:G132"/>
    <mergeCell ref="H316:H317"/>
    <mergeCell ref="I316:I317"/>
    <mergeCell ref="H333:H334"/>
    <mergeCell ref="I333:I334"/>
    <mergeCell ref="H40:H41"/>
    <mergeCell ref="I40:I41"/>
    <mergeCell ref="H34:H39"/>
    <mergeCell ref="I34:I39"/>
    <mergeCell ref="I72:I73"/>
    <mergeCell ref="I77:I79"/>
    <mergeCell ref="I83:I90"/>
    <mergeCell ref="G137:G138"/>
    <mergeCell ref="G46:G47"/>
    <mergeCell ref="H46:H47"/>
    <mergeCell ref="I46:I47"/>
    <mergeCell ref="F64:F65"/>
    <mergeCell ref="B294:B317"/>
    <mergeCell ref="C294:C317"/>
    <mergeCell ref="B180:B188"/>
    <mergeCell ref="C180:C188"/>
    <mergeCell ref="D180:D188"/>
    <mergeCell ref="E180:E188"/>
    <mergeCell ref="F180:F181"/>
    <mergeCell ref="G180:G181"/>
    <mergeCell ref="G217:G221"/>
    <mergeCell ref="D228:D248"/>
    <mergeCell ref="E228:E248"/>
    <mergeCell ref="F243:F245"/>
    <mergeCell ref="F246:F247"/>
    <mergeCell ref="G246:G247"/>
    <mergeCell ref="B194:B227"/>
    <mergeCell ref="C194:C227"/>
    <mergeCell ref="D194:D227"/>
    <mergeCell ref="B189:B193"/>
    <mergeCell ref="C189:C193"/>
    <mergeCell ref="D189:D193"/>
    <mergeCell ref="F314:F315"/>
    <mergeCell ref="G314:G315"/>
    <mergeCell ref="H314:H315"/>
    <mergeCell ref="F316:F317"/>
    <mergeCell ref="G316:G317"/>
    <mergeCell ref="D294:D317"/>
    <mergeCell ref="E294:E317"/>
    <mergeCell ref="F294:F302"/>
    <mergeCell ref="G294:G302"/>
    <mergeCell ref="G307:G310"/>
    <mergeCell ref="H307:H310"/>
    <mergeCell ref="D288:D293"/>
    <mergeCell ref="E288:E293"/>
    <mergeCell ref="H246:H247"/>
    <mergeCell ref="D273:D286"/>
    <mergeCell ref="E273:E286"/>
    <mergeCell ref="F273:F274"/>
    <mergeCell ref="D269:D272"/>
    <mergeCell ref="E269:E272"/>
    <mergeCell ref="F269:F271"/>
    <mergeCell ref="G269:G271"/>
    <mergeCell ref="F278:F280"/>
    <mergeCell ref="F282:F283"/>
    <mergeCell ref="H275:H277"/>
    <mergeCell ref="B808:B814"/>
    <mergeCell ref="C808:C814"/>
    <mergeCell ref="F810:F812"/>
    <mergeCell ref="F813:F814"/>
    <mergeCell ref="B799:B807"/>
    <mergeCell ref="B128:B129"/>
    <mergeCell ref="C128:C129"/>
    <mergeCell ref="D128:D129"/>
    <mergeCell ref="E128:E129"/>
    <mergeCell ref="B131:B136"/>
    <mergeCell ref="C131:C136"/>
    <mergeCell ref="D131:D136"/>
    <mergeCell ref="E131:E136"/>
    <mergeCell ref="F131:F132"/>
    <mergeCell ref="B318:B336"/>
    <mergeCell ref="C318:C336"/>
    <mergeCell ref="D318:D336"/>
    <mergeCell ref="E318:E336"/>
    <mergeCell ref="F318:F321"/>
    <mergeCell ref="B288:B293"/>
    <mergeCell ref="C288:C293"/>
    <mergeCell ref="B273:B286"/>
    <mergeCell ref="B228:B248"/>
    <mergeCell ref="C228:C248"/>
    <mergeCell ref="C799:C807"/>
    <mergeCell ref="D799:D807"/>
    <mergeCell ref="E799:E807"/>
    <mergeCell ref="F800:F801"/>
    <mergeCell ref="B165:B166"/>
    <mergeCell ref="C165:C166"/>
    <mergeCell ref="D165:D166"/>
    <mergeCell ref="E165:E166"/>
    <mergeCell ref="F165:F166"/>
    <mergeCell ref="F175:F176"/>
    <mergeCell ref="E222:E224"/>
    <mergeCell ref="F222:F224"/>
    <mergeCell ref="E225:E227"/>
    <mergeCell ref="F225:F226"/>
    <mergeCell ref="E214:E216"/>
    <mergeCell ref="F214:F216"/>
    <mergeCell ref="E217:E221"/>
    <mergeCell ref="F217:F221"/>
    <mergeCell ref="B269:B272"/>
    <mergeCell ref="C269:C272"/>
    <mergeCell ref="B249:B268"/>
    <mergeCell ref="F307:F310"/>
    <mergeCell ref="B358:B380"/>
    <mergeCell ref="C358:C380"/>
    <mergeCell ref="H805:H807"/>
    <mergeCell ref="F495:F496"/>
    <mergeCell ref="G495:G496"/>
    <mergeCell ref="H495:H496"/>
    <mergeCell ref="F529:F531"/>
    <mergeCell ref="F561:F568"/>
    <mergeCell ref="G561:G568"/>
    <mergeCell ref="H561:H568"/>
    <mergeCell ref="F589:F591"/>
    <mergeCell ref="F583:F585"/>
    <mergeCell ref="G813:G814"/>
    <mergeCell ref="H813:H814"/>
    <mergeCell ref="F461:F462"/>
    <mergeCell ref="G461:G462"/>
    <mergeCell ref="H461:H462"/>
    <mergeCell ref="F463:F464"/>
    <mergeCell ref="G463:G464"/>
    <mergeCell ref="H463:H464"/>
    <mergeCell ref="F467:F469"/>
    <mergeCell ref="G467:G469"/>
    <mergeCell ref="H467:H469"/>
    <mergeCell ref="G675:G676"/>
    <mergeCell ref="G706:G707"/>
    <mergeCell ref="H706:H707"/>
    <mergeCell ref="G710:G711"/>
    <mergeCell ref="H710:H711"/>
    <mergeCell ref="F621:F623"/>
    <mergeCell ref="F627:F629"/>
    <mergeCell ref="F658:F660"/>
    <mergeCell ref="G800:G801"/>
    <mergeCell ref="H800:H801"/>
    <mergeCell ref="F802:F804"/>
    <mergeCell ref="F805:F807"/>
    <mergeCell ref="G805:G807"/>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W569"/>
  <sheetViews>
    <sheetView showGridLines="0" zoomScaleNormal="100" workbookViewId="0">
      <pane xSplit="3" ySplit="2" topLeftCell="J437" activePane="bottomRight" state="frozen"/>
      <selection activeCell="L6" sqref="L6"/>
      <selection pane="topRight" activeCell="L6" sqref="L6"/>
      <selection pane="bottomLeft" activeCell="L6" sqref="L6"/>
      <selection pane="bottomRight" activeCell="J442" sqref="J442"/>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style="358" customWidth="1"/>
    <col min="15" max="15" width="2.54296875" customWidth="1"/>
    <col min="16" max="23" width="0" hidden="1" customWidth="1"/>
    <col min="24" max="16384" width="11.453125" hidden="1"/>
  </cols>
  <sheetData>
    <row r="1" spans="1:15" x14ac:dyDescent="0.35">
      <c r="A1" s="298"/>
      <c r="B1" s="294"/>
      <c r="C1" s="301"/>
      <c r="D1" s="302"/>
      <c r="E1" s="290"/>
      <c r="F1" s="302"/>
      <c r="G1" s="302"/>
      <c r="H1" s="303"/>
      <c r="I1" s="297"/>
      <c r="J1" s="298"/>
      <c r="K1" s="284"/>
      <c r="L1" s="285"/>
      <c r="M1" s="300"/>
      <c r="N1" s="284"/>
      <c r="O1" s="298"/>
    </row>
    <row r="2" spans="1:15" ht="24" customHeight="1" x14ac:dyDescent="0.35">
      <c r="A2" s="298"/>
      <c r="B2" s="75" t="s">
        <v>0</v>
      </c>
      <c r="C2" s="75" t="s">
        <v>56</v>
      </c>
      <c r="D2" s="75" t="s">
        <v>1</v>
      </c>
      <c r="E2" s="75" t="s">
        <v>2798</v>
      </c>
      <c r="F2" s="75" t="s">
        <v>2799</v>
      </c>
      <c r="G2" s="75" t="s">
        <v>4110</v>
      </c>
      <c r="H2" s="75" t="s">
        <v>26</v>
      </c>
      <c r="I2" s="75" t="s">
        <v>3931</v>
      </c>
      <c r="J2" s="75" t="s">
        <v>2484</v>
      </c>
      <c r="K2" s="75" t="s">
        <v>2483</v>
      </c>
      <c r="L2" s="75" t="s">
        <v>4813</v>
      </c>
      <c r="M2" s="75" t="s">
        <v>2797</v>
      </c>
      <c r="N2" s="75" t="s">
        <v>2736</v>
      </c>
      <c r="O2" s="1"/>
    </row>
    <row r="3" spans="1:15" x14ac:dyDescent="0.35">
      <c r="A3" s="303"/>
      <c r="B3" s="76" t="s">
        <v>169</v>
      </c>
      <c r="C3" s="91" t="s">
        <v>169</v>
      </c>
      <c r="D3" s="85"/>
      <c r="E3" s="85" t="s">
        <v>169</v>
      </c>
      <c r="F3" s="85" t="s">
        <v>169</v>
      </c>
      <c r="G3" s="85" t="s">
        <v>169</v>
      </c>
      <c r="H3" s="91"/>
      <c r="I3" s="76"/>
      <c r="J3" s="143" t="s">
        <v>3036</v>
      </c>
      <c r="K3" s="86" t="s">
        <v>169</v>
      </c>
      <c r="L3" s="86" t="s">
        <v>169</v>
      </c>
      <c r="M3" s="143" t="str">
        <f>VLOOKUP(L3,CódigosRetorno!A:B,2,FALSE)</f>
        <v>-</v>
      </c>
      <c r="N3" s="85" t="s">
        <v>169</v>
      </c>
      <c r="O3" s="303"/>
    </row>
    <row r="4" spans="1:15" x14ac:dyDescent="0.35">
      <c r="A4" s="301"/>
      <c r="B4" s="191" t="s">
        <v>5559</v>
      </c>
      <c r="C4" s="185"/>
      <c r="D4" s="185"/>
      <c r="E4" s="186"/>
      <c r="F4" s="186"/>
      <c r="G4" s="207"/>
      <c r="H4" s="204"/>
      <c r="I4" s="240"/>
      <c r="J4" s="172" t="s">
        <v>169</v>
      </c>
      <c r="K4" s="177" t="s">
        <v>169</v>
      </c>
      <c r="L4" s="178" t="s">
        <v>169</v>
      </c>
      <c r="M4" s="172" t="str">
        <f>VLOOKUP(L4,CódigosRetorno!A:B,2,FALSE)</f>
        <v>-</v>
      </c>
      <c r="N4" s="177" t="s">
        <v>169</v>
      </c>
      <c r="O4" s="301"/>
    </row>
    <row r="5" spans="1:15" ht="24" x14ac:dyDescent="0.35">
      <c r="A5" s="301"/>
      <c r="B5" s="1495">
        <v>1</v>
      </c>
      <c r="C5" s="1543" t="s">
        <v>30</v>
      </c>
      <c r="D5" s="1520" t="s">
        <v>3</v>
      </c>
      <c r="E5" s="1520" t="s">
        <v>4</v>
      </c>
      <c r="F5" s="1495" t="s">
        <v>13</v>
      </c>
      <c r="G5" s="1555" t="s">
        <v>3861</v>
      </c>
      <c r="H5" s="1543" t="s">
        <v>83</v>
      </c>
      <c r="I5" s="1497">
        <v>1</v>
      </c>
      <c r="J5" s="143" t="s">
        <v>2837</v>
      </c>
      <c r="K5" s="786" t="s">
        <v>177</v>
      </c>
      <c r="L5" s="77" t="s">
        <v>2253</v>
      </c>
      <c r="M5" s="143" t="str">
        <f>VLOOKUP(L5,CódigosRetorno!$A$2:$B$1784,2,FALSE)</f>
        <v>El XML no contiene el tag o no existe informacion de UBLVersionID</v>
      </c>
      <c r="N5" s="498" t="s">
        <v>169</v>
      </c>
      <c r="O5" s="301"/>
    </row>
    <row r="6" spans="1:15" x14ac:dyDescent="0.35">
      <c r="A6" s="301"/>
      <c r="B6" s="1495"/>
      <c r="C6" s="1543"/>
      <c r="D6" s="1520"/>
      <c r="E6" s="1520"/>
      <c r="F6" s="1639"/>
      <c r="G6" s="1555"/>
      <c r="H6" s="1543"/>
      <c r="I6" s="1498"/>
      <c r="J6" s="143" t="s">
        <v>3237</v>
      </c>
      <c r="K6" s="786" t="s">
        <v>177</v>
      </c>
      <c r="L6" s="77" t="s">
        <v>2254</v>
      </c>
      <c r="M6" s="143" t="str">
        <f>VLOOKUP(L6,CódigosRetorno!$A$2:$B$1784,2,FALSE)</f>
        <v>UBLVersionID - La versión del UBL no es correcta</v>
      </c>
      <c r="N6" s="498" t="s">
        <v>169</v>
      </c>
      <c r="O6" s="301"/>
    </row>
    <row r="7" spans="1:15" x14ac:dyDescent="0.35">
      <c r="A7" s="301"/>
      <c r="B7" s="1495">
        <f>B5+1</f>
        <v>2</v>
      </c>
      <c r="C7" s="1489" t="s">
        <v>31</v>
      </c>
      <c r="D7" s="1520" t="s">
        <v>3</v>
      </c>
      <c r="E7" s="1520" t="s">
        <v>4</v>
      </c>
      <c r="F7" s="1495" t="s">
        <v>13</v>
      </c>
      <c r="G7" s="1555" t="s">
        <v>3862</v>
      </c>
      <c r="H7" s="1489" t="s">
        <v>84</v>
      </c>
      <c r="I7" s="1497">
        <v>1</v>
      </c>
      <c r="J7" s="143" t="s">
        <v>2837</v>
      </c>
      <c r="K7" s="786" t="s">
        <v>177</v>
      </c>
      <c r="L7" s="77" t="s">
        <v>2255</v>
      </c>
      <c r="M7" s="143" t="str">
        <f>VLOOKUP(L7,CódigosRetorno!$A$2:$B$1784,2,FALSE)</f>
        <v>El XML no existe informacion de CustomizationID</v>
      </c>
      <c r="N7" s="498" t="s">
        <v>169</v>
      </c>
      <c r="O7" s="301"/>
    </row>
    <row r="8" spans="1:15" ht="24" x14ac:dyDescent="0.35">
      <c r="A8" s="301"/>
      <c r="B8" s="1495"/>
      <c r="C8" s="1489"/>
      <c r="D8" s="1520"/>
      <c r="E8" s="1520"/>
      <c r="F8" s="1495"/>
      <c r="G8" s="1555"/>
      <c r="H8" s="1489"/>
      <c r="I8" s="1498"/>
      <c r="J8" s="143" t="s">
        <v>2490</v>
      </c>
      <c r="K8" s="786" t="s">
        <v>177</v>
      </c>
      <c r="L8" s="77" t="s">
        <v>2256</v>
      </c>
      <c r="M8" s="143" t="str">
        <f>VLOOKUP(L8,CódigosRetorno!$A$2:$B$1784,2,FALSE)</f>
        <v>CustomizationID - La versión del documento no es la correcta</v>
      </c>
      <c r="N8" s="498" t="s">
        <v>169</v>
      </c>
      <c r="O8" s="301"/>
    </row>
    <row r="9" spans="1:15" ht="24" x14ac:dyDescent="0.35">
      <c r="A9" s="301"/>
      <c r="B9" s="1495"/>
      <c r="C9" s="1489"/>
      <c r="D9" s="1520"/>
      <c r="E9" s="135" t="s">
        <v>9</v>
      </c>
      <c r="F9" s="142"/>
      <c r="G9" s="154" t="s">
        <v>3863</v>
      </c>
      <c r="H9" s="96" t="s">
        <v>3880</v>
      </c>
      <c r="I9" s="142">
        <v>1</v>
      </c>
      <c r="J9" s="143" t="s">
        <v>4201</v>
      </c>
      <c r="K9" s="1177" t="s">
        <v>1071</v>
      </c>
      <c r="L9" s="1181" t="s">
        <v>4195</v>
      </c>
      <c r="M9" s="143" t="str">
        <f>VLOOKUP(L9,CódigosRetorno!$A$2:$B$1784,2,FALSE)</f>
        <v>El dato ingresado como atributo @schemeAgencyName es incorrecto.</v>
      </c>
      <c r="N9" s="782" t="s">
        <v>169</v>
      </c>
      <c r="O9" s="301"/>
    </row>
    <row r="10" spans="1:15" ht="24" x14ac:dyDescent="0.35">
      <c r="A10" s="301"/>
      <c r="B10" s="1495">
        <f>B7+1</f>
        <v>3</v>
      </c>
      <c r="C10" s="1543" t="s">
        <v>27</v>
      </c>
      <c r="D10" s="1520" t="s">
        <v>3</v>
      </c>
      <c r="E10" s="1520" t="s">
        <v>4</v>
      </c>
      <c r="F10" s="1495" t="s">
        <v>44</v>
      </c>
      <c r="G10" s="1495" t="s">
        <v>55</v>
      </c>
      <c r="H10" s="1543" t="s">
        <v>72</v>
      </c>
      <c r="I10" s="1497">
        <v>1</v>
      </c>
      <c r="J10" s="145" t="s">
        <v>2794</v>
      </c>
      <c r="K10" s="786" t="s">
        <v>177</v>
      </c>
      <c r="L10" s="786" t="s">
        <v>2374</v>
      </c>
      <c r="M10" s="143" t="str">
        <f>VLOOKUP(L10,CódigosRetorno!$A$2:$B$1784,2,FALSE)</f>
        <v>Numero de Serie del nombre del archivo no coincide con el consignado en el contenido del archivo XML</v>
      </c>
      <c r="N10" s="782" t="s">
        <v>169</v>
      </c>
      <c r="O10" s="301"/>
    </row>
    <row r="11" spans="1:15" ht="24" x14ac:dyDescent="0.35">
      <c r="A11" s="301"/>
      <c r="B11" s="1495"/>
      <c r="C11" s="1543"/>
      <c r="D11" s="1520"/>
      <c r="E11" s="1520"/>
      <c r="F11" s="1495"/>
      <c r="G11" s="1520"/>
      <c r="H11" s="1543"/>
      <c r="I11" s="1515"/>
      <c r="J11" s="145" t="s">
        <v>2795</v>
      </c>
      <c r="K11" s="786" t="s">
        <v>177</v>
      </c>
      <c r="L11" s="786" t="s">
        <v>2373</v>
      </c>
      <c r="M11" s="143" t="str">
        <f>VLOOKUP(L11,CódigosRetorno!$A$2:$B$1784,2,FALSE)</f>
        <v>Número de documento en el nombre del archivo no coincide con el consignado en el contenido del XML</v>
      </c>
      <c r="N11" s="782" t="s">
        <v>169</v>
      </c>
      <c r="O11" s="301"/>
    </row>
    <row r="12" spans="1:15" ht="48" x14ac:dyDescent="0.35">
      <c r="A12" s="301"/>
      <c r="B12" s="1495"/>
      <c r="C12" s="1543"/>
      <c r="D12" s="1520"/>
      <c r="E12" s="1520"/>
      <c r="F12" s="1495"/>
      <c r="G12" s="1520"/>
      <c r="H12" s="1543"/>
      <c r="I12" s="1515"/>
      <c r="J12" s="956" t="s">
        <v>6960</v>
      </c>
      <c r="K12" s="959" t="s">
        <v>177</v>
      </c>
      <c r="L12" s="959" t="s">
        <v>2413</v>
      </c>
      <c r="M12" s="143" t="str">
        <f>VLOOKUP(L12,CódigosRetorno!$A$2:$B$1784,2,FALSE)</f>
        <v>ID - El dato SERIE-CORRELATIVO no cumple con el formato de acuerdo al tipo de comprobante</v>
      </c>
      <c r="N12" s="498" t="s">
        <v>169</v>
      </c>
      <c r="O12" s="301"/>
    </row>
    <row r="13" spans="1:15" ht="36" customHeight="1" x14ac:dyDescent="0.35">
      <c r="A13" s="301"/>
      <c r="B13" s="1495"/>
      <c r="C13" s="1543"/>
      <c r="D13" s="1520"/>
      <c r="E13" s="1520"/>
      <c r="F13" s="1495"/>
      <c r="G13" s="1520"/>
      <c r="H13" s="1543"/>
      <c r="I13" s="1515"/>
      <c r="J13" s="812" t="s">
        <v>5418</v>
      </c>
      <c r="K13" s="1380" t="s">
        <v>177</v>
      </c>
      <c r="L13" s="1380" t="s">
        <v>2376</v>
      </c>
      <c r="M13" s="1382" t="str">
        <f>VLOOKUP(L13,CódigosRetorno!$A$2:$B$1784,2,FALSE)</f>
        <v>El comprobante fue registrado previamente con otros datos</v>
      </c>
      <c r="N13" s="782" t="s">
        <v>2488</v>
      </c>
      <c r="O13" s="301"/>
    </row>
    <row r="14" spans="1:15" ht="36" customHeight="1" x14ac:dyDescent="0.35">
      <c r="A14" s="301"/>
      <c r="B14" s="1495"/>
      <c r="C14" s="1543"/>
      <c r="D14" s="1520"/>
      <c r="E14" s="1520"/>
      <c r="F14" s="1495"/>
      <c r="G14" s="1520"/>
      <c r="H14" s="1543"/>
      <c r="I14" s="1515"/>
      <c r="J14" s="812" t="s">
        <v>5415</v>
      </c>
      <c r="K14" s="1380" t="s">
        <v>177</v>
      </c>
      <c r="L14" s="1380" t="s">
        <v>2377</v>
      </c>
      <c r="M14" s="1382" t="str">
        <f>VLOOKUP(L14,CódigosRetorno!$A$2:$B$1784,2,FALSE)</f>
        <v>El comprobante ya esta informado y se encuentra con estado anulado o rechazado</v>
      </c>
      <c r="N14" s="782" t="s">
        <v>2488</v>
      </c>
      <c r="O14" s="301"/>
    </row>
    <row r="15" spans="1:15" ht="36" customHeight="1" x14ac:dyDescent="0.35">
      <c r="A15" s="301"/>
      <c r="B15" s="1495"/>
      <c r="C15" s="1543"/>
      <c r="D15" s="1520"/>
      <c r="E15" s="1520"/>
      <c r="F15" s="1495"/>
      <c r="G15" s="1520"/>
      <c r="H15" s="1543"/>
      <c r="I15" s="1515"/>
      <c r="J15" s="145" t="s">
        <v>4633</v>
      </c>
      <c r="K15" s="1380" t="s">
        <v>1071</v>
      </c>
      <c r="L15" s="1380" t="s">
        <v>8011</v>
      </c>
      <c r="M15" s="1382" t="str">
        <f>VLOOKUP(L15,CódigosRetorno!$A$2:$B$1784,2,FALSE)</f>
        <v>Comprobante físico no se encuentra autorizado como comprobante de contingencia</v>
      </c>
      <c r="N15" s="782" t="s">
        <v>4630</v>
      </c>
      <c r="O15" s="301"/>
    </row>
    <row r="16" spans="1:15" ht="36" customHeight="1" x14ac:dyDescent="0.35">
      <c r="A16" s="301"/>
      <c r="B16" s="1495"/>
      <c r="C16" s="1543"/>
      <c r="D16" s="1520"/>
      <c r="E16" s="1520"/>
      <c r="F16" s="1495"/>
      <c r="G16" s="1520"/>
      <c r="H16" s="1543"/>
      <c r="I16" s="1498"/>
      <c r="J16" s="145" t="s">
        <v>4633</v>
      </c>
      <c r="K16" s="1380" t="s">
        <v>177</v>
      </c>
      <c r="L16" s="1380" t="s">
        <v>4631</v>
      </c>
      <c r="M16" s="1382" t="str">
        <f>VLOOKUP(L16,CódigosRetorno!$A$2:$B$1784,2,FALSE)</f>
        <v xml:space="preserve">Comprobante físico no se encuentra autorizado </v>
      </c>
      <c r="N16" s="498" t="s">
        <v>2832</v>
      </c>
      <c r="O16" s="301"/>
    </row>
    <row r="17" spans="1:15" ht="60" x14ac:dyDescent="0.35">
      <c r="A17" s="301"/>
      <c r="B17" s="1495">
        <f>B10+1</f>
        <v>4</v>
      </c>
      <c r="C17" s="1489" t="s">
        <v>22</v>
      </c>
      <c r="D17" s="1520" t="s">
        <v>3</v>
      </c>
      <c r="E17" s="1520" t="s">
        <v>4</v>
      </c>
      <c r="F17" s="1495" t="s">
        <v>141</v>
      </c>
      <c r="G17" s="1520" t="s">
        <v>24</v>
      </c>
      <c r="H17" s="1543" t="s">
        <v>67</v>
      </c>
      <c r="I17" s="1497">
        <v>1</v>
      </c>
      <c r="J17" s="1379" t="s">
        <v>8385</v>
      </c>
      <c r="K17" s="1380" t="s">
        <v>177</v>
      </c>
      <c r="L17" s="1380" t="s">
        <v>2216</v>
      </c>
      <c r="M17" s="143" t="str">
        <f>VLOOKUP(L17,CódigosRetorno!$A$2:$B$1784,2,FALSE)</f>
        <v>Presentacion fuera de fecha</v>
      </c>
      <c r="N17" s="782" t="s">
        <v>6839</v>
      </c>
      <c r="O17" s="301"/>
    </row>
    <row r="18" spans="1:15" ht="48" x14ac:dyDescent="0.35">
      <c r="A18" s="301"/>
      <c r="B18" s="1495"/>
      <c r="C18" s="1489"/>
      <c r="D18" s="1520"/>
      <c r="E18" s="1520"/>
      <c r="F18" s="1495"/>
      <c r="G18" s="1520"/>
      <c r="H18" s="1543"/>
      <c r="I18" s="1515"/>
      <c r="J18" s="1379" t="s">
        <v>8386</v>
      </c>
      <c r="K18" s="1380" t="s">
        <v>177</v>
      </c>
      <c r="L18" s="1380" t="s">
        <v>6162</v>
      </c>
      <c r="M18" s="528" t="str">
        <f>VLOOKUP(L18,CódigosRetorno!$A$2:$B$1784,2,FALSE)</f>
        <v>Solo puede enviar el comprobante en un resumen diario</v>
      </c>
      <c r="N18" s="782" t="s">
        <v>169</v>
      </c>
      <c r="O18" s="301"/>
    </row>
    <row r="19" spans="1:15" ht="24" x14ac:dyDescent="0.35">
      <c r="A19" s="301"/>
      <c r="B19" s="1495"/>
      <c r="C19" s="1489"/>
      <c r="D19" s="1520"/>
      <c r="E19" s="1520"/>
      <c r="F19" s="1495"/>
      <c r="G19" s="1520"/>
      <c r="H19" s="1543"/>
      <c r="I19" s="1498"/>
      <c r="J19" s="145" t="s">
        <v>2789</v>
      </c>
      <c r="K19" s="786" t="s">
        <v>177</v>
      </c>
      <c r="L19" s="78" t="s">
        <v>1989</v>
      </c>
      <c r="M19" s="143" t="str">
        <f>VLOOKUP(L19,CódigosRetorno!$A$2:$B$1784,2,FALSE)</f>
        <v>La fecha de emision se encuentra fuera del limite permitido</v>
      </c>
      <c r="N19" s="498" t="s">
        <v>169</v>
      </c>
      <c r="O19" s="301"/>
    </row>
    <row r="20" spans="1:15" x14ac:dyDescent="0.35">
      <c r="A20" s="301"/>
      <c r="B20" s="142">
        <f>+B17+1</f>
        <v>5</v>
      </c>
      <c r="C20" s="145" t="s">
        <v>1070</v>
      </c>
      <c r="D20" s="135" t="s">
        <v>3</v>
      </c>
      <c r="E20" s="135" t="s">
        <v>9</v>
      </c>
      <c r="F20" s="72" t="s">
        <v>166</v>
      </c>
      <c r="G20" s="83" t="s">
        <v>2759</v>
      </c>
      <c r="H20" s="220" t="s">
        <v>2800</v>
      </c>
      <c r="I20" s="135">
        <v>1</v>
      </c>
      <c r="J20" s="143" t="s">
        <v>2502</v>
      </c>
      <c r="K20" s="785" t="s">
        <v>169</v>
      </c>
      <c r="L20" s="786" t="s">
        <v>169</v>
      </c>
      <c r="M20" s="783" t="str">
        <f>VLOOKUP(L20,CódigosRetorno!$A$2:$B$1784,2,FALSE)</f>
        <v>-</v>
      </c>
      <c r="N20" s="498" t="s">
        <v>169</v>
      </c>
      <c r="O20" s="301"/>
    </row>
    <row r="21" spans="1:15" ht="24" x14ac:dyDescent="0.35">
      <c r="A21" s="301"/>
      <c r="B21" s="1634">
        <v>6</v>
      </c>
      <c r="C21" s="1609" t="s">
        <v>2803</v>
      </c>
      <c r="D21" s="1634" t="s">
        <v>3</v>
      </c>
      <c r="E21" s="1634" t="s">
        <v>4</v>
      </c>
      <c r="F21" s="1607" t="s">
        <v>10</v>
      </c>
      <c r="G21" s="1520" t="s">
        <v>5596</v>
      </c>
      <c r="H21" s="1543" t="s">
        <v>2802</v>
      </c>
      <c r="I21" s="1497">
        <v>1</v>
      </c>
      <c r="J21" s="143" t="s">
        <v>2837</v>
      </c>
      <c r="K21" s="785" t="s">
        <v>177</v>
      </c>
      <c r="L21" s="786" t="s">
        <v>675</v>
      </c>
      <c r="M21" s="143" t="str">
        <f>VLOOKUP(L21,CódigosRetorno!$A$2:$B$1784,2,FALSE)</f>
        <v>El XML no contiene el tag o no existe informacion de ResponseCode</v>
      </c>
      <c r="N21" s="498" t="s">
        <v>169</v>
      </c>
      <c r="O21" s="301"/>
    </row>
    <row r="22" spans="1:15" ht="24" x14ac:dyDescent="0.35">
      <c r="A22" s="301"/>
      <c r="B22" s="1634"/>
      <c r="C22" s="1609"/>
      <c r="D22" s="1634"/>
      <c r="E22" s="1634"/>
      <c r="F22" s="1607"/>
      <c r="G22" s="1520"/>
      <c r="H22" s="1543"/>
      <c r="I22" s="1515"/>
      <c r="J22" s="143" t="s">
        <v>2499</v>
      </c>
      <c r="K22" s="785" t="s">
        <v>177</v>
      </c>
      <c r="L22" s="786" t="s">
        <v>740</v>
      </c>
      <c r="M22" s="143" t="str">
        <f>VLOOKUP(L22,CódigosRetorno!$A$2:$B$1784,2,FALSE)</f>
        <v>ResponseCode - El dato ingresado no cumple con la estructura</v>
      </c>
      <c r="N22" s="498" t="s">
        <v>4815</v>
      </c>
      <c r="O22" s="301"/>
    </row>
    <row r="23" spans="1:15" x14ac:dyDescent="0.35">
      <c r="A23" s="301"/>
      <c r="B23" s="1634"/>
      <c r="C23" s="1609"/>
      <c r="D23" s="1634"/>
      <c r="E23" s="1634"/>
      <c r="F23" s="1607"/>
      <c r="G23" s="1520"/>
      <c r="H23" s="1543"/>
      <c r="I23" s="1498"/>
      <c r="J23" s="811" t="s">
        <v>6222</v>
      </c>
      <c r="K23" s="793" t="s">
        <v>177</v>
      </c>
      <c r="L23" s="813" t="s">
        <v>4582</v>
      </c>
      <c r="M23" s="811" t="str">
        <f>VLOOKUP(L23,CódigosRetorno!$A$2:$B$1784,2,FALSE)</f>
        <v>El tipo de nota es un dato único</v>
      </c>
      <c r="N23" s="498" t="s">
        <v>169</v>
      </c>
      <c r="O23" s="301"/>
    </row>
    <row r="24" spans="1:15" ht="24" x14ac:dyDescent="0.35">
      <c r="A24" s="301"/>
      <c r="B24" s="1634"/>
      <c r="C24" s="1609"/>
      <c r="D24" s="1634"/>
      <c r="E24" s="1634" t="s">
        <v>9</v>
      </c>
      <c r="F24" s="1607"/>
      <c r="G24" s="142" t="s">
        <v>3863</v>
      </c>
      <c r="H24" s="143" t="s">
        <v>3864</v>
      </c>
      <c r="I24" s="142" t="s">
        <v>3865</v>
      </c>
      <c r="J24" s="143" t="s">
        <v>4201</v>
      </c>
      <c r="K24" s="785" t="s">
        <v>1071</v>
      </c>
      <c r="L24" s="786" t="s">
        <v>4189</v>
      </c>
      <c r="M24" s="143" t="str">
        <f>VLOOKUP(L24,CódigosRetorno!$A$2:$B$1784,2,FALSE)</f>
        <v>El dato ingresado como atributo @listAgencyName es incorrecto.</v>
      </c>
      <c r="N24" s="498" t="s">
        <v>169</v>
      </c>
      <c r="O24" s="301"/>
    </row>
    <row r="25" spans="1:15" ht="24" x14ac:dyDescent="0.35">
      <c r="A25" s="301"/>
      <c r="B25" s="1634"/>
      <c r="C25" s="1609"/>
      <c r="D25" s="1634"/>
      <c r="E25" s="1634"/>
      <c r="F25" s="1607"/>
      <c r="G25" s="142" t="s">
        <v>4111</v>
      </c>
      <c r="H25" s="143" t="s">
        <v>3867</v>
      </c>
      <c r="I25" s="142" t="s">
        <v>3865</v>
      </c>
      <c r="J25" s="143" t="s">
        <v>4278</v>
      </c>
      <c r="K25" s="785" t="s">
        <v>1071</v>
      </c>
      <c r="L25" s="786" t="s">
        <v>4190</v>
      </c>
      <c r="M25" s="143" t="str">
        <f>VLOOKUP(L25,CódigosRetorno!$A$2:$B$1784,2,FALSE)</f>
        <v>El dato ingresado como atributo @listName es incorrecto.</v>
      </c>
      <c r="N25" s="808" t="s">
        <v>169</v>
      </c>
      <c r="O25" s="301"/>
    </row>
    <row r="26" spans="1:15" ht="36" x14ac:dyDescent="0.35">
      <c r="A26" s="301"/>
      <c r="B26" s="1634"/>
      <c r="C26" s="1609"/>
      <c r="D26" s="1634"/>
      <c r="E26" s="1634"/>
      <c r="F26" s="1607"/>
      <c r="G26" s="142" t="s">
        <v>4112</v>
      </c>
      <c r="H26" s="143" t="s">
        <v>3869</v>
      </c>
      <c r="I26" s="142" t="s">
        <v>3865</v>
      </c>
      <c r="J26" s="143" t="s">
        <v>4279</v>
      </c>
      <c r="K26" s="786" t="s">
        <v>1071</v>
      </c>
      <c r="L26" s="795" t="s">
        <v>4191</v>
      </c>
      <c r="M26" s="143" t="str">
        <f>VLOOKUP(L26,CódigosRetorno!$A$2:$B$1784,2,FALSE)</f>
        <v>El dato ingresado como atributo @listURI es incorrecto.</v>
      </c>
      <c r="N26" s="808" t="s">
        <v>169</v>
      </c>
      <c r="O26" s="301"/>
    </row>
    <row r="27" spans="1:15" ht="24" x14ac:dyDescent="0.35">
      <c r="A27" s="301"/>
      <c r="B27" s="1634">
        <v>7</v>
      </c>
      <c r="C27" s="1638" t="s">
        <v>5972</v>
      </c>
      <c r="D27" s="1634" t="s">
        <v>3</v>
      </c>
      <c r="E27" s="1634" t="s">
        <v>4</v>
      </c>
      <c r="F27" s="1607" t="s">
        <v>3903</v>
      </c>
      <c r="G27" s="1520"/>
      <c r="H27" s="1543" t="s">
        <v>75</v>
      </c>
      <c r="I27" s="1497">
        <v>1</v>
      </c>
      <c r="J27" s="143" t="s">
        <v>2837</v>
      </c>
      <c r="K27" s="785" t="s">
        <v>177</v>
      </c>
      <c r="L27" s="786" t="s">
        <v>677</v>
      </c>
      <c r="M27" s="143" t="str">
        <f>VLOOKUP(L27,CódigosRetorno!$A$2:$B$1784,2,FALSE)</f>
        <v>El XML no contiene el tag o no existe informacion de cac:DiscrepancyResponse/cbc:Description</v>
      </c>
      <c r="N27" s="498" t="s">
        <v>169</v>
      </c>
      <c r="O27" s="301"/>
    </row>
    <row r="28" spans="1:15" ht="48" x14ac:dyDescent="0.35">
      <c r="A28" s="301"/>
      <c r="B28" s="1634"/>
      <c r="C28" s="1638"/>
      <c r="D28" s="1634"/>
      <c r="E28" s="1634"/>
      <c r="F28" s="1607"/>
      <c r="G28" s="1520"/>
      <c r="H28" s="1543"/>
      <c r="I28" s="1498"/>
      <c r="J28" s="811" t="s">
        <v>6312</v>
      </c>
      <c r="K28" s="793" t="s">
        <v>177</v>
      </c>
      <c r="L28" s="813" t="s">
        <v>678</v>
      </c>
      <c r="M28" s="811" t="str">
        <f>VLOOKUP(L28,CódigosRetorno!$A$2:$B$1784,2,FALSE)</f>
        <v>cac:DiscrepancyResponse/cbc:Description - El dato ingresado no cumple con la estructura</v>
      </c>
      <c r="N28" s="498" t="s">
        <v>169</v>
      </c>
      <c r="O28" s="301"/>
    </row>
    <row r="29" spans="1:15" ht="24" x14ac:dyDescent="0.35">
      <c r="A29" s="301"/>
      <c r="B29" s="1495">
        <v>8</v>
      </c>
      <c r="C29" s="1543" t="s">
        <v>5973</v>
      </c>
      <c r="D29" s="1520" t="s">
        <v>3</v>
      </c>
      <c r="E29" s="1520" t="s">
        <v>4</v>
      </c>
      <c r="F29" s="1495" t="s">
        <v>13</v>
      </c>
      <c r="G29" s="1520" t="s">
        <v>5580</v>
      </c>
      <c r="H29" s="1543" t="s">
        <v>2801</v>
      </c>
      <c r="I29" s="1497">
        <v>1</v>
      </c>
      <c r="J29" s="143" t="s">
        <v>2837</v>
      </c>
      <c r="K29" s="786" t="s">
        <v>177</v>
      </c>
      <c r="L29" s="795" t="s">
        <v>693</v>
      </c>
      <c r="M29" s="143" t="str">
        <f>VLOOKUP(L29,CódigosRetorno!$A$2:$B$1784,2,FALSE)</f>
        <v>El XML no contiene el tag o no existe informacion de DocumentCurrencyCode</v>
      </c>
      <c r="N29" s="782" t="s">
        <v>169</v>
      </c>
      <c r="O29" s="301"/>
    </row>
    <row r="30" spans="1:15" ht="24" x14ac:dyDescent="0.35">
      <c r="A30" s="301"/>
      <c r="B30" s="1495"/>
      <c r="C30" s="1543"/>
      <c r="D30" s="1520"/>
      <c r="E30" s="1520"/>
      <c r="F30" s="1495"/>
      <c r="G30" s="1520"/>
      <c r="H30" s="1543"/>
      <c r="I30" s="1515"/>
      <c r="J30" s="145" t="s">
        <v>3065</v>
      </c>
      <c r="K30" s="786" t="s">
        <v>177</v>
      </c>
      <c r="L30" s="795" t="s">
        <v>694</v>
      </c>
      <c r="M30" s="143" t="str">
        <f>VLOOKUP(L30,CódigosRetorno!$A$2:$B$1784,2,FALSE)</f>
        <v>La moneda debe ser la misma en todo el documento. Salvo las percepciones que sólo son en moneda nacional</v>
      </c>
      <c r="N30" s="782" t="s">
        <v>169</v>
      </c>
      <c r="O30" s="301"/>
    </row>
    <row r="31" spans="1:15" s="910" customFormat="1" ht="24" x14ac:dyDescent="0.35">
      <c r="A31" s="897"/>
      <c r="B31" s="1495"/>
      <c r="C31" s="1543"/>
      <c r="D31" s="1520"/>
      <c r="E31" s="1520"/>
      <c r="F31" s="1495"/>
      <c r="G31" s="1520"/>
      <c r="H31" s="1543"/>
      <c r="I31" s="1515"/>
      <c r="J31" s="1123" t="s">
        <v>4113</v>
      </c>
      <c r="K31" s="1124" t="s">
        <v>177</v>
      </c>
      <c r="L31" s="1124" t="s">
        <v>3809</v>
      </c>
      <c r="M31" s="1122" t="str">
        <f>VLOOKUP(L31,CódigosRetorno!$A$2:$B$1784,2,FALSE)</f>
        <v>El valor ingresado como moneda del comprobante no es valido (catalogo nro 02).</v>
      </c>
      <c r="N31" s="1121" t="s">
        <v>4493</v>
      </c>
      <c r="O31" s="897"/>
    </row>
    <row r="32" spans="1:15" x14ac:dyDescent="0.35">
      <c r="A32" s="301"/>
      <c r="B32" s="180" t="s">
        <v>5560</v>
      </c>
      <c r="C32" s="173"/>
      <c r="D32" s="184"/>
      <c r="E32" s="174" t="s">
        <v>169</v>
      </c>
      <c r="F32" s="175" t="s">
        <v>169</v>
      </c>
      <c r="G32" s="175" t="s">
        <v>169</v>
      </c>
      <c r="H32" s="176"/>
      <c r="I32" s="79"/>
      <c r="J32" s="172" t="s">
        <v>169</v>
      </c>
      <c r="K32" s="177" t="s">
        <v>169</v>
      </c>
      <c r="L32" s="178" t="s">
        <v>169</v>
      </c>
      <c r="M32" s="172" t="str">
        <f>VLOOKUP(L32,CódigosRetorno!$A$2:$B$1784,2,FALSE)</f>
        <v>-</v>
      </c>
      <c r="N32" s="179" t="s">
        <v>169</v>
      </c>
      <c r="O32" s="301"/>
    </row>
    <row r="33" spans="1:15" ht="36" x14ac:dyDescent="0.35">
      <c r="A33" s="301"/>
      <c r="B33" s="142">
        <v>9</v>
      </c>
      <c r="C33" s="143" t="s">
        <v>5570</v>
      </c>
      <c r="D33" s="135" t="s">
        <v>3</v>
      </c>
      <c r="E33" s="135" t="s">
        <v>4</v>
      </c>
      <c r="F33" s="142" t="s">
        <v>25</v>
      </c>
      <c r="G33" s="135" t="s">
        <v>169</v>
      </c>
      <c r="H33" s="143" t="s">
        <v>4659</v>
      </c>
      <c r="I33" s="142">
        <v>1</v>
      </c>
      <c r="J33" s="143" t="s">
        <v>2788</v>
      </c>
      <c r="K33" s="785" t="s">
        <v>169</v>
      </c>
      <c r="L33" s="786" t="s">
        <v>169</v>
      </c>
      <c r="M33" s="143" t="str">
        <f>VLOOKUP(L33,CódigosRetorno!$A$2:$B$1784,2,FALSE)</f>
        <v>-</v>
      </c>
      <c r="N33" s="782" t="s">
        <v>169</v>
      </c>
      <c r="O33" s="301"/>
    </row>
    <row r="34" spans="1:15" x14ac:dyDescent="0.35">
      <c r="A34" s="301"/>
      <c r="B34" s="180" t="s">
        <v>5561</v>
      </c>
      <c r="C34" s="180"/>
      <c r="D34" s="184"/>
      <c r="E34" s="174" t="s">
        <v>169</v>
      </c>
      <c r="F34" s="175" t="s">
        <v>169</v>
      </c>
      <c r="G34" s="175" t="s">
        <v>169</v>
      </c>
      <c r="H34" s="176"/>
      <c r="I34" s="175"/>
      <c r="J34" s="172" t="s">
        <v>169</v>
      </c>
      <c r="K34" s="177" t="s">
        <v>169</v>
      </c>
      <c r="L34" s="178" t="s">
        <v>169</v>
      </c>
      <c r="M34" s="172" t="str">
        <f>VLOOKUP(L34,CódigosRetorno!$A$2:$B$1784,2,FALSE)</f>
        <v>-</v>
      </c>
      <c r="N34" s="179" t="s">
        <v>169</v>
      </c>
      <c r="O34" s="301"/>
    </row>
    <row r="35" spans="1:15" ht="24" x14ac:dyDescent="0.35">
      <c r="A35" s="301"/>
      <c r="B35" s="1495">
        <f>B33+1</f>
        <v>10</v>
      </c>
      <c r="C35" s="1543" t="s">
        <v>6</v>
      </c>
      <c r="D35" s="1520" t="s">
        <v>3</v>
      </c>
      <c r="E35" s="1520" t="s">
        <v>4</v>
      </c>
      <c r="F35" s="1495" t="s">
        <v>7</v>
      </c>
      <c r="G35" s="1520" t="s">
        <v>66</v>
      </c>
      <c r="H35" s="1543" t="s">
        <v>4115</v>
      </c>
      <c r="I35" s="1497">
        <v>1</v>
      </c>
      <c r="J35" s="143" t="s">
        <v>2498</v>
      </c>
      <c r="K35" s="786" t="s">
        <v>177</v>
      </c>
      <c r="L35" s="795" t="s">
        <v>2375</v>
      </c>
      <c r="M35" s="143" t="str">
        <f>VLOOKUP(L35,CódigosRetorno!$A$2:$B$1784,2,FALSE)</f>
        <v>Número de RUC del nombre del archivo no coincide con el consignado en el contenido del archivo XML</v>
      </c>
      <c r="N35" s="498" t="s">
        <v>169</v>
      </c>
      <c r="O35" s="301"/>
    </row>
    <row r="36" spans="1:15" ht="24" x14ac:dyDescent="0.35">
      <c r="A36" s="301"/>
      <c r="B36" s="1495"/>
      <c r="C36" s="1543"/>
      <c r="D36" s="1520"/>
      <c r="E36" s="1520"/>
      <c r="F36" s="1495"/>
      <c r="G36" s="1520"/>
      <c r="H36" s="1543"/>
      <c r="I36" s="1515"/>
      <c r="J36" s="143" t="s">
        <v>2504</v>
      </c>
      <c r="K36" s="786" t="s">
        <v>177</v>
      </c>
      <c r="L36" s="795" t="s">
        <v>2311</v>
      </c>
      <c r="M36" s="143" t="str">
        <f>VLOOKUP(L36,CódigosRetorno!$A$2:$B$1784,2,FALSE)</f>
        <v>El contribuyente no esta activo</v>
      </c>
      <c r="N36" s="782" t="s">
        <v>2500</v>
      </c>
      <c r="O36" s="301"/>
    </row>
    <row r="37" spans="1:15" ht="24" x14ac:dyDescent="0.35">
      <c r="A37" s="301"/>
      <c r="B37" s="1495"/>
      <c r="C37" s="1543"/>
      <c r="D37" s="1520"/>
      <c r="E37" s="1520"/>
      <c r="F37" s="1495"/>
      <c r="G37" s="1520"/>
      <c r="H37" s="1543"/>
      <c r="I37" s="1515"/>
      <c r="J37" s="811" t="s">
        <v>5657</v>
      </c>
      <c r="K37" s="813" t="s">
        <v>177</v>
      </c>
      <c r="L37" s="443" t="s">
        <v>2310</v>
      </c>
      <c r="M37" s="811" t="str">
        <f>VLOOKUP(L37,CódigosRetorno!$A$2:$B$1784,2,FALSE)</f>
        <v>El contribuyente no esta habido</v>
      </c>
      <c r="N37" s="782" t="s">
        <v>2500</v>
      </c>
      <c r="O37" s="301"/>
    </row>
    <row r="38" spans="1:15" ht="36" x14ac:dyDescent="0.35">
      <c r="A38" s="301"/>
      <c r="B38" s="1495"/>
      <c r="C38" s="1543"/>
      <c r="D38" s="1520"/>
      <c r="E38" s="1520"/>
      <c r="F38" s="1495"/>
      <c r="G38" s="1520"/>
      <c r="H38" s="1543"/>
      <c r="I38" s="1515"/>
      <c r="J38" s="812" t="s">
        <v>6487</v>
      </c>
      <c r="K38" s="810" t="s">
        <v>177</v>
      </c>
      <c r="L38" s="813" t="s">
        <v>5088</v>
      </c>
      <c r="M38" s="811" t="str">
        <f>VLOOKUP(L38,CódigosRetorno!$A$2:$B$1784,2,FALSE)</f>
        <v>El emisor no se encuentra autorizado a emitir en el SEE-Desde los sistemas del contribuyente</v>
      </c>
      <c r="N38" s="782" t="s">
        <v>169</v>
      </c>
      <c r="O38" s="301"/>
    </row>
    <row r="39" spans="1:15" ht="36" x14ac:dyDescent="0.35">
      <c r="A39" s="301"/>
      <c r="B39" s="1495"/>
      <c r="C39" s="1543"/>
      <c r="D39" s="1520"/>
      <c r="E39" s="1520"/>
      <c r="F39" s="1495"/>
      <c r="G39" s="1520"/>
      <c r="H39" s="1543"/>
      <c r="I39" s="1498"/>
      <c r="J39" s="811" t="s">
        <v>6871</v>
      </c>
      <c r="K39" s="813" t="s">
        <v>177</v>
      </c>
      <c r="L39" s="443" t="s">
        <v>6269</v>
      </c>
      <c r="M39" s="811" t="str">
        <f>VLOOKUP(L39,CódigosRetorno!$A$2:$B$1784,2,FALSE)</f>
        <v>Debe enviar su comprobante por el SEE-Empresas supervisadas</v>
      </c>
      <c r="N39" s="782" t="s">
        <v>169</v>
      </c>
      <c r="O39" s="301"/>
    </row>
    <row r="40" spans="1:15" ht="36" customHeight="1" x14ac:dyDescent="0.35">
      <c r="A40" s="301"/>
      <c r="B40" s="1495"/>
      <c r="C40" s="1543"/>
      <c r="D40" s="1520"/>
      <c r="E40" s="1520"/>
      <c r="F40" s="1495" t="s">
        <v>46</v>
      </c>
      <c r="G40" s="1520" t="s">
        <v>3876</v>
      </c>
      <c r="H40" s="1543" t="s">
        <v>4116</v>
      </c>
      <c r="I40" s="1523">
        <v>1</v>
      </c>
      <c r="J40" s="143" t="s">
        <v>6128</v>
      </c>
      <c r="K40" s="786" t="s">
        <v>177</v>
      </c>
      <c r="L40" s="795" t="s">
        <v>3711</v>
      </c>
      <c r="M40" s="783" t="str">
        <f>VLOOKUP(L40,CódigosRetorno!$A$2:$B$1784,2,FALSE)</f>
        <v>El XML no contiene el tag o no existe información del tipo de documento de identidad del emisor</v>
      </c>
      <c r="N40" s="782" t="s">
        <v>169</v>
      </c>
      <c r="O40" s="301"/>
    </row>
    <row r="41" spans="1:15" x14ac:dyDescent="0.35">
      <c r="A41" s="301"/>
      <c r="B41" s="1495"/>
      <c r="C41" s="1543"/>
      <c r="D41" s="1520"/>
      <c r="E41" s="1520"/>
      <c r="F41" s="1495"/>
      <c r="G41" s="1520"/>
      <c r="H41" s="1543"/>
      <c r="I41" s="1522"/>
      <c r="J41" s="143" t="s">
        <v>2501</v>
      </c>
      <c r="K41" s="152" t="s">
        <v>177</v>
      </c>
      <c r="L41" s="795" t="s">
        <v>787</v>
      </c>
      <c r="M41" s="143" t="str">
        <f>VLOOKUP(L41,CódigosRetorno!$A$2:$B$1784,2,FALSE)</f>
        <v>El tipo de documento no es aceptado.</v>
      </c>
      <c r="N41" s="498" t="s">
        <v>169</v>
      </c>
      <c r="O41" s="301"/>
    </row>
    <row r="42" spans="1:15" ht="27" customHeight="1" x14ac:dyDescent="0.35">
      <c r="A42" s="301"/>
      <c r="B42" s="1495"/>
      <c r="C42" s="1543"/>
      <c r="D42" s="1520"/>
      <c r="E42" s="1520" t="s">
        <v>9</v>
      </c>
      <c r="F42" s="1495"/>
      <c r="G42" s="142" t="s">
        <v>3878</v>
      </c>
      <c r="H42" s="153" t="s">
        <v>3879</v>
      </c>
      <c r="I42" s="142" t="s">
        <v>3865</v>
      </c>
      <c r="J42" s="143" t="s">
        <v>6125</v>
      </c>
      <c r="K42" s="785" t="s">
        <v>1071</v>
      </c>
      <c r="L42" s="786" t="s">
        <v>4194</v>
      </c>
      <c r="M42" s="143" t="str">
        <f>VLOOKUP(L42,CódigosRetorno!$A$2:$B$1784,2,FALSE)</f>
        <v>El dato ingresado como atributo @schemeName es incorrecto.</v>
      </c>
      <c r="N42" s="808" t="s">
        <v>169</v>
      </c>
      <c r="O42" s="301"/>
    </row>
    <row r="43" spans="1:15" ht="24" x14ac:dyDescent="0.35">
      <c r="A43" s="301"/>
      <c r="B43" s="1495"/>
      <c r="C43" s="1543"/>
      <c r="D43" s="1520"/>
      <c r="E43" s="1520"/>
      <c r="F43" s="1495"/>
      <c r="G43" s="142" t="s">
        <v>3863</v>
      </c>
      <c r="H43" s="153" t="s">
        <v>3880</v>
      </c>
      <c r="I43" s="142" t="s">
        <v>3865</v>
      </c>
      <c r="J43" s="143" t="s">
        <v>4201</v>
      </c>
      <c r="K43" s="785" t="s">
        <v>1071</v>
      </c>
      <c r="L43" s="786" t="s">
        <v>4195</v>
      </c>
      <c r="M43" s="143" t="str">
        <f>VLOOKUP(L43,CódigosRetorno!$A$2:$B$1784,2,FALSE)</f>
        <v>El dato ingresado como atributo @schemeAgencyName es incorrecto.</v>
      </c>
      <c r="N43" s="808" t="s">
        <v>169</v>
      </c>
      <c r="O43" s="301"/>
    </row>
    <row r="44" spans="1:15" ht="36" x14ac:dyDescent="0.35">
      <c r="A44" s="301"/>
      <c r="B44" s="1495"/>
      <c r="C44" s="1543"/>
      <c r="D44" s="1520"/>
      <c r="E44" s="1520"/>
      <c r="F44" s="1495"/>
      <c r="G44" s="142" t="s">
        <v>3881</v>
      </c>
      <c r="H44" s="153" t="s">
        <v>3882</v>
      </c>
      <c r="I44" s="142" t="s">
        <v>3865</v>
      </c>
      <c r="J44" s="143" t="s">
        <v>6126</v>
      </c>
      <c r="K44" s="1181" t="s">
        <v>1071</v>
      </c>
      <c r="L44" s="443" t="s">
        <v>4196</v>
      </c>
      <c r="M44" s="143" t="str">
        <f>VLOOKUP(L44,CódigosRetorno!$A$2:$B$1784,2,FALSE)</f>
        <v>El dato ingresado como atributo @schemeURI es incorrecto.</v>
      </c>
      <c r="N44" s="808" t="s">
        <v>169</v>
      </c>
      <c r="O44" s="301"/>
    </row>
    <row r="45" spans="1:15" ht="48" x14ac:dyDescent="0.35">
      <c r="A45" s="301"/>
      <c r="B45" s="142">
        <f>B35+1</f>
        <v>11</v>
      </c>
      <c r="C45" s="143" t="s">
        <v>5562</v>
      </c>
      <c r="D45" s="135" t="s">
        <v>3</v>
      </c>
      <c r="E45" s="135" t="s">
        <v>9</v>
      </c>
      <c r="F45" s="142" t="s">
        <v>3883</v>
      </c>
      <c r="G45" s="135"/>
      <c r="H45" s="145" t="s">
        <v>70</v>
      </c>
      <c r="I45" s="142">
        <v>1</v>
      </c>
      <c r="J45" s="811" t="s">
        <v>6141</v>
      </c>
      <c r="K45" s="793" t="s">
        <v>1071</v>
      </c>
      <c r="L45" s="443" t="s">
        <v>1184</v>
      </c>
      <c r="M45" s="811" t="str">
        <f>VLOOKUP(L45,CódigosRetorno!$A$2:$B$1784,2,FALSE)</f>
        <v>El nombre comercial del emisor no cumple con el formato establecido</v>
      </c>
      <c r="N45" s="498" t="s">
        <v>169</v>
      </c>
      <c r="O45" s="301"/>
    </row>
    <row r="46" spans="1:15" ht="24" x14ac:dyDescent="0.35">
      <c r="A46" s="301"/>
      <c r="B46" s="1495">
        <f>B45+1</f>
        <v>12</v>
      </c>
      <c r="C46" s="1543" t="s">
        <v>51</v>
      </c>
      <c r="D46" s="1520" t="s">
        <v>3</v>
      </c>
      <c r="E46" s="1520" t="s">
        <v>4</v>
      </c>
      <c r="F46" s="1495" t="s">
        <v>3883</v>
      </c>
      <c r="G46" s="1520"/>
      <c r="H46" s="1543" t="s">
        <v>69</v>
      </c>
      <c r="I46" s="1497">
        <v>1</v>
      </c>
      <c r="J46" s="143" t="s">
        <v>2837</v>
      </c>
      <c r="K46" s="786" t="s">
        <v>177</v>
      </c>
      <c r="L46" s="795" t="s">
        <v>2372</v>
      </c>
      <c r="M46" s="143" t="str">
        <f>VLOOKUP(L46,CódigosRetorno!$A$2:$B$1784,2,FALSE)</f>
        <v>El XML no contiene el tag o no existe informacion de RegistrationName del emisor del documento</v>
      </c>
      <c r="N46" s="498" t="s">
        <v>169</v>
      </c>
      <c r="O46" s="301"/>
    </row>
    <row r="47" spans="1:15" ht="48" x14ac:dyDescent="0.35">
      <c r="A47" s="301"/>
      <c r="B47" s="1495"/>
      <c r="C47" s="1543"/>
      <c r="D47" s="1520"/>
      <c r="E47" s="1520"/>
      <c r="F47" s="1495"/>
      <c r="G47" s="1520"/>
      <c r="H47" s="1543"/>
      <c r="I47" s="1498"/>
      <c r="J47" s="811" t="s">
        <v>6141</v>
      </c>
      <c r="K47" s="813" t="s">
        <v>1071</v>
      </c>
      <c r="L47" s="443" t="s">
        <v>6547</v>
      </c>
      <c r="M47" s="811" t="str">
        <f>VLOOKUP(L47,CódigosRetorno!$A$2:$B$1784,2,FALSE)</f>
        <v>RegistrationName - El nombre o razon social del emisor no cumple con el estandar</v>
      </c>
      <c r="N47" s="498" t="s">
        <v>169</v>
      </c>
      <c r="O47" s="301"/>
    </row>
    <row r="48" spans="1:15" ht="48" x14ac:dyDescent="0.35">
      <c r="A48" s="301"/>
      <c r="B48" s="1495">
        <f>B46+1</f>
        <v>13</v>
      </c>
      <c r="C48" s="1610" t="s">
        <v>5563</v>
      </c>
      <c r="D48" s="1520" t="s">
        <v>3</v>
      </c>
      <c r="E48" s="1520" t="s">
        <v>9</v>
      </c>
      <c r="F48" s="142" t="s">
        <v>3884</v>
      </c>
      <c r="G48" s="135"/>
      <c r="H48" s="143" t="s">
        <v>4118</v>
      </c>
      <c r="I48" s="142">
        <v>1</v>
      </c>
      <c r="J48" s="811" t="s">
        <v>6276</v>
      </c>
      <c r="K48" s="793" t="s">
        <v>1071</v>
      </c>
      <c r="L48" s="813" t="s">
        <v>1182</v>
      </c>
      <c r="M48" s="811" t="str">
        <f>VLOOKUP(L48,CódigosRetorno!$A$2:$B$1784,2,FALSE)</f>
        <v>La dirección completa y detallada del domicilio fiscal del emisor no cumple con el formato establecido</v>
      </c>
      <c r="N48" s="808" t="s">
        <v>169</v>
      </c>
      <c r="O48" s="301"/>
    </row>
    <row r="49" spans="1:15" ht="48" x14ac:dyDescent="0.35">
      <c r="A49" s="301"/>
      <c r="B49" s="1495"/>
      <c r="C49" s="1610"/>
      <c r="D49" s="1520"/>
      <c r="E49" s="1520"/>
      <c r="F49" s="142" t="s">
        <v>48</v>
      </c>
      <c r="G49" s="135"/>
      <c r="H49" s="143" t="s">
        <v>4119</v>
      </c>
      <c r="I49" s="142" t="s">
        <v>3865</v>
      </c>
      <c r="J49" s="811" t="s">
        <v>6299</v>
      </c>
      <c r="K49" s="793" t="s">
        <v>1071</v>
      </c>
      <c r="L49" s="813" t="s">
        <v>1181</v>
      </c>
      <c r="M49" s="811" t="str">
        <f>VLOOKUP(L49,CódigosRetorno!$A$2:$B$1784,2,FALSE)</f>
        <v>La urbanización del domicilio fiscal del emisor no cumple con el formato establecido</v>
      </c>
      <c r="N49" s="808" t="s">
        <v>169</v>
      </c>
      <c r="O49" s="301"/>
    </row>
    <row r="50" spans="1:15" ht="48" x14ac:dyDescent="0.35">
      <c r="A50" s="301"/>
      <c r="B50" s="1495"/>
      <c r="C50" s="1610"/>
      <c r="D50" s="1520"/>
      <c r="E50" s="1520"/>
      <c r="F50" s="142" t="s">
        <v>18</v>
      </c>
      <c r="G50" s="135"/>
      <c r="H50" s="143" t="s">
        <v>4120</v>
      </c>
      <c r="I50" s="142" t="s">
        <v>3865</v>
      </c>
      <c r="J50" s="811" t="s">
        <v>6300</v>
      </c>
      <c r="K50" s="793" t="s">
        <v>1071</v>
      </c>
      <c r="L50" s="813" t="s">
        <v>1180</v>
      </c>
      <c r="M50" s="811" t="str">
        <f>VLOOKUP(L50,CódigosRetorno!$A$2:$B$1784,2,FALSE)</f>
        <v>La provincia del domicilio fiscal del emisor no cumple con el formato establecido</v>
      </c>
      <c r="N50" s="808" t="s">
        <v>169</v>
      </c>
      <c r="O50" s="301"/>
    </row>
    <row r="51" spans="1:15" ht="36" x14ac:dyDescent="0.35">
      <c r="A51" s="301"/>
      <c r="B51" s="1495"/>
      <c r="C51" s="1610"/>
      <c r="D51" s="1520"/>
      <c r="E51" s="1520"/>
      <c r="F51" s="142" t="s">
        <v>47</v>
      </c>
      <c r="G51" s="135" t="s">
        <v>5582</v>
      </c>
      <c r="H51" s="143" t="s">
        <v>4121</v>
      </c>
      <c r="I51" s="142">
        <v>1</v>
      </c>
      <c r="J51" s="811" t="s">
        <v>2929</v>
      </c>
      <c r="K51" s="793" t="s">
        <v>1071</v>
      </c>
      <c r="L51" s="813" t="s">
        <v>1183</v>
      </c>
      <c r="M51" s="811" t="str">
        <f>VLOOKUP(L51,CódigosRetorno!$A$2:$B$1784,2,FALSE)</f>
        <v>El codigo de ubigeo del domicilio fiscal del emisor no es válido</v>
      </c>
      <c r="N51" s="498" t="s">
        <v>4602</v>
      </c>
      <c r="O51" s="301"/>
    </row>
    <row r="52" spans="1:15" ht="24" x14ac:dyDescent="0.35">
      <c r="A52" s="301"/>
      <c r="B52" s="1495"/>
      <c r="C52" s="1610"/>
      <c r="D52" s="1520"/>
      <c r="E52" s="1520"/>
      <c r="F52" s="1495"/>
      <c r="G52" s="142" t="s">
        <v>3889</v>
      </c>
      <c r="H52" s="96" t="s">
        <v>3880</v>
      </c>
      <c r="I52" s="142" t="s">
        <v>3865</v>
      </c>
      <c r="J52" s="143" t="s">
        <v>4206</v>
      </c>
      <c r="K52" s="785" t="s">
        <v>1071</v>
      </c>
      <c r="L52" s="786" t="s">
        <v>4195</v>
      </c>
      <c r="M52" s="143" t="str">
        <f>VLOOKUP(L52,CódigosRetorno!$A$2:$B$1784,2,FALSE)</f>
        <v>El dato ingresado como atributo @schemeAgencyName es incorrecto.</v>
      </c>
      <c r="N52" s="498" t="s">
        <v>169</v>
      </c>
      <c r="O52" s="301"/>
    </row>
    <row r="53" spans="1:15" ht="24" x14ac:dyDescent="0.35">
      <c r="A53" s="301"/>
      <c r="B53" s="1495"/>
      <c r="C53" s="1610"/>
      <c r="D53" s="1520"/>
      <c r="E53" s="1520"/>
      <c r="F53" s="1495"/>
      <c r="G53" s="142" t="s">
        <v>3890</v>
      </c>
      <c r="H53" s="96" t="s">
        <v>3879</v>
      </c>
      <c r="I53" s="142" t="s">
        <v>3865</v>
      </c>
      <c r="J53" s="143" t="s">
        <v>4207</v>
      </c>
      <c r="K53" s="785" t="s">
        <v>1071</v>
      </c>
      <c r="L53" s="786" t="s">
        <v>4194</v>
      </c>
      <c r="M53" s="143" t="str">
        <f>VLOOKUP(L53,CódigosRetorno!$A$2:$B$1784,2,FALSE)</f>
        <v>El dato ingresado como atributo @schemeName es incorrecto.</v>
      </c>
      <c r="N53" s="808" t="s">
        <v>169</v>
      </c>
      <c r="O53" s="301"/>
    </row>
    <row r="54" spans="1:15" ht="48" x14ac:dyDescent="0.35">
      <c r="A54" s="301"/>
      <c r="B54" s="1495"/>
      <c r="C54" s="1610"/>
      <c r="D54" s="1520"/>
      <c r="E54" s="1520"/>
      <c r="F54" s="142" t="s">
        <v>18</v>
      </c>
      <c r="G54" s="135"/>
      <c r="H54" s="143" t="s">
        <v>4122</v>
      </c>
      <c r="I54" s="142" t="s">
        <v>3865</v>
      </c>
      <c r="J54" s="811" t="s">
        <v>6300</v>
      </c>
      <c r="K54" s="793" t="s">
        <v>1071</v>
      </c>
      <c r="L54" s="813" t="s">
        <v>1179</v>
      </c>
      <c r="M54" s="811" t="str">
        <f>VLOOKUP(L54,CódigosRetorno!$A$2:$B$1784,2,FALSE)</f>
        <v>El departamento del domicilio fiscal del emisor no cumple con el formato establecido</v>
      </c>
      <c r="N54" s="808" t="s">
        <v>169</v>
      </c>
      <c r="O54" s="301"/>
    </row>
    <row r="55" spans="1:15" ht="48" x14ac:dyDescent="0.35">
      <c r="A55" s="301"/>
      <c r="B55" s="1495"/>
      <c r="C55" s="1610"/>
      <c r="D55" s="1520"/>
      <c r="E55" s="1520"/>
      <c r="F55" s="142" t="s">
        <v>18</v>
      </c>
      <c r="G55" s="135"/>
      <c r="H55" s="143" t="s">
        <v>4123</v>
      </c>
      <c r="I55" s="142" t="s">
        <v>3865</v>
      </c>
      <c r="J55" s="811" t="s">
        <v>6300</v>
      </c>
      <c r="K55" s="793" t="s">
        <v>1071</v>
      </c>
      <c r="L55" s="813" t="s">
        <v>1178</v>
      </c>
      <c r="M55" s="811" t="str">
        <f>VLOOKUP(L55,CódigosRetorno!$A$2:$B$1784,2,FALSE)</f>
        <v>El distrito del domicilio fiscal del emisor no cumple con el formato establecido</v>
      </c>
      <c r="N55" s="808" t="s">
        <v>169</v>
      </c>
      <c r="O55" s="301"/>
    </row>
    <row r="56" spans="1:15" ht="36" x14ac:dyDescent="0.35">
      <c r="A56" s="301"/>
      <c r="B56" s="1495"/>
      <c r="C56" s="1610"/>
      <c r="D56" s="1520"/>
      <c r="E56" s="1520"/>
      <c r="F56" s="142" t="s">
        <v>10</v>
      </c>
      <c r="G56" s="135" t="s">
        <v>5583</v>
      </c>
      <c r="H56" s="143" t="s">
        <v>4124</v>
      </c>
      <c r="I56" s="142">
        <v>1</v>
      </c>
      <c r="J56" s="143" t="s">
        <v>3064</v>
      </c>
      <c r="K56" s="785" t="s">
        <v>1071</v>
      </c>
      <c r="L56" s="786" t="s">
        <v>1277</v>
      </c>
      <c r="M56" s="143" t="str">
        <f>VLOOKUP(L56,CódigosRetorno!$A$2:$B$1784,2,FALSE)</f>
        <v>El codigo de pais debe ser PE</v>
      </c>
      <c r="N56" s="808" t="s">
        <v>169</v>
      </c>
      <c r="O56" s="301"/>
    </row>
    <row r="57" spans="1:15" ht="24" x14ac:dyDescent="0.35">
      <c r="A57" s="301"/>
      <c r="B57" s="1495"/>
      <c r="C57" s="1610"/>
      <c r="D57" s="1520"/>
      <c r="E57" s="1520"/>
      <c r="F57" s="1495"/>
      <c r="G57" s="155" t="s">
        <v>3894</v>
      </c>
      <c r="H57" s="143" t="s">
        <v>3872</v>
      </c>
      <c r="I57" s="142" t="s">
        <v>3865</v>
      </c>
      <c r="J57" s="143" t="s">
        <v>6127</v>
      </c>
      <c r="K57" s="785" t="s">
        <v>1071</v>
      </c>
      <c r="L57" s="152" t="s">
        <v>4193</v>
      </c>
      <c r="M57" s="143" t="str">
        <f>VLOOKUP(L57,CódigosRetorno!$A$2:$B$1784,2,FALSE)</f>
        <v>El dato ingresado como atributo @listID es incorrecto.</v>
      </c>
      <c r="N57" s="498" t="s">
        <v>169</v>
      </c>
      <c r="O57" s="301"/>
    </row>
    <row r="58" spans="1:15" ht="48" x14ac:dyDescent="0.35">
      <c r="A58" s="301"/>
      <c r="B58" s="1495"/>
      <c r="C58" s="1610"/>
      <c r="D58" s="1520"/>
      <c r="E58" s="1520"/>
      <c r="F58" s="1495"/>
      <c r="G58" s="155" t="s">
        <v>3895</v>
      </c>
      <c r="H58" s="143" t="s">
        <v>3864</v>
      </c>
      <c r="I58" s="142" t="s">
        <v>3865</v>
      </c>
      <c r="J58" s="143" t="s">
        <v>6124</v>
      </c>
      <c r="K58" s="135" t="s">
        <v>1071</v>
      </c>
      <c r="L58" s="152" t="s">
        <v>4189</v>
      </c>
      <c r="M58" s="143" t="str">
        <f>VLOOKUP(L58,CódigosRetorno!$A$2:$B$1784,2,FALSE)</f>
        <v>El dato ingresado como atributo @listAgencyName es incorrecto.</v>
      </c>
      <c r="N58" s="808" t="s">
        <v>169</v>
      </c>
      <c r="O58" s="301"/>
    </row>
    <row r="59" spans="1:15" ht="24" x14ac:dyDescent="0.35">
      <c r="A59" s="301"/>
      <c r="B59" s="1495"/>
      <c r="C59" s="1610"/>
      <c r="D59" s="1520"/>
      <c r="E59" s="1520"/>
      <c r="F59" s="1495"/>
      <c r="G59" s="142" t="s">
        <v>3896</v>
      </c>
      <c r="H59" s="143" t="s">
        <v>3867</v>
      </c>
      <c r="I59" s="142" t="s">
        <v>3865</v>
      </c>
      <c r="J59" s="1382" t="s">
        <v>6241</v>
      </c>
      <c r="K59" s="1380" t="s">
        <v>1071</v>
      </c>
      <c r="L59" s="443" t="s">
        <v>4190</v>
      </c>
      <c r="M59" s="1382" t="str">
        <f>VLOOKUP(L59,CódigosRetorno!$A$2:$B$1784,2,FALSE)</f>
        <v>El dato ingresado como atributo @listName es incorrecto.</v>
      </c>
      <c r="N59" s="647" t="s">
        <v>169</v>
      </c>
      <c r="O59" s="301"/>
    </row>
    <row r="60" spans="1:15" ht="42" customHeight="1" x14ac:dyDescent="0.35">
      <c r="A60" s="301"/>
      <c r="B60" s="1495">
        <f>B48+1</f>
        <v>14</v>
      </c>
      <c r="C60" s="1543" t="s">
        <v>5571</v>
      </c>
      <c r="D60" s="1520" t="s">
        <v>3</v>
      </c>
      <c r="E60" s="1520" t="s">
        <v>4</v>
      </c>
      <c r="F60" s="1495" t="s">
        <v>43</v>
      </c>
      <c r="G60" s="1520" t="s">
        <v>65</v>
      </c>
      <c r="H60" s="1543" t="s">
        <v>4660</v>
      </c>
      <c r="I60" s="1497">
        <v>1</v>
      </c>
      <c r="J60" s="1382" t="s">
        <v>7985</v>
      </c>
      <c r="K60" s="1380" t="s">
        <v>177</v>
      </c>
      <c r="L60" s="1380" t="s">
        <v>3713</v>
      </c>
      <c r="M60" s="1382" t="str">
        <f>VLOOKUP(L60,CódigosRetorno!$A$2:$B$1784,2,FALSE)</f>
        <v>El XML no contiene el tag o no existe información del código de local anexo del emisor</v>
      </c>
      <c r="N60" s="1378" t="s">
        <v>169</v>
      </c>
      <c r="O60" s="301"/>
    </row>
    <row r="61" spans="1:15" s="910" customFormat="1" ht="36" customHeight="1" x14ac:dyDescent="0.35">
      <c r="A61" s="897"/>
      <c r="B61" s="1495"/>
      <c r="C61" s="1543"/>
      <c r="D61" s="1520"/>
      <c r="E61" s="1520"/>
      <c r="F61" s="1495"/>
      <c r="G61" s="1520"/>
      <c r="H61" s="1543"/>
      <c r="I61" s="1515"/>
      <c r="J61" s="1382" t="s">
        <v>7986</v>
      </c>
      <c r="K61" s="1380" t="s">
        <v>1071</v>
      </c>
      <c r="L61" s="1380" t="s">
        <v>7973</v>
      </c>
      <c r="M61" s="1382" t="str">
        <f>VLOOKUP(L61,CódigosRetorno!$A$2:$B$1784,2,FALSE)</f>
        <v>El XML no contiene el tag o no existe información del código de local anexo del emisor</v>
      </c>
      <c r="N61" s="1378" t="s">
        <v>169</v>
      </c>
      <c r="O61" s="897"/>
    </row>
    <row r="62" spans="1:15" s="910" customFormat="1" ht="36" customHeight="1" x14ac:dyDescent="0.35">
      <c r="A62" s="897"/>
      <c r="B62" s="1495"/>
      <c r="C62" s="1543"/>
      <c r="D62" s="1520"/>
      <c r="E62" s="1520"/>
      <c r="F62" s="1495"/>
      <c r="G62" s="1520"/>
      <c r="H62" s="1543"/>
      <c r="I62" s="1515"/>
      <c r="J62" s="1382" t="s">
        <v>8031</v>
      </c>
      <c r="K62" s="1380" t="s">
        <v>177</v>
      </c>
      <c r="L62" s="1380" t="s">
        <v>7971</v>
      </c>
      <c r="M62" s="1382" t="str">
        <f>VLOOKUP(L62,CódigosRetorno!$A$2:$B$1784,2,FALSE)</f>
        <v>El código de local anexo consignado no se encuentra declarado en el RUC</v>
      </c>
      <c r="N62" s="1378" t="s">
        <v>7980</v>
      </c>
      <c r="O62" s="897"/>
    </row>
    <row r="63" spans="1:15" s="910" customFormat="1" ht="48" x14ac:dyDescent="0.35">
      <c r="A63" s="897"/>
      <c r="B63" s="1495"/>
      <c r="C63" s="1543"/>
      <c r="D63" s="1520"/>
      <c r="E63" s="1520"/>
      <c r="F63" s="1495"/>
      <c r="G63" s="1520"/>
      <c r="H63" s="1543"/>
      <c r="I63" s="1515"/>
      <c r="J63" s="1382" t="s">
        <v>8032</v>
      </c>
      <c r="K63" s="1380" t="s">
        <v>1071</v>
      </c>
      <c r="L63" s="1380" t="s">
        <v>7978</v>
      </c>
      <c r="M63" s="1382" t="str">
        <f>VLOOKUP(L63,CódigosRetorno!$A$2:$B$1784,2,FALSE)</f>
        <v>El código de local anexo consignado no se encuentra declarado en el RUC</v>
      </c>
      <c r="N63" s="1378" t="s">
        <v>7980</v>
      </c>
      <c r="O63" s="897"/>
    </row>
    <row r="64" spans="1:15" ht="36" customHeight="1" x14ac:dyDescent="0.35">
      <c r="A64" s="301"/>
      <c r="B64" s="1495"/>
      <c r="C64" s="1543"/>
      <c r="D64" s="1520"/>
      <c r="E64" s="1520"/>
      <c r="F64" s="1495"/>
      <c r="G64" s="1520"/>
      <c r="H64" s="1543"/>
      <c r="I64" s="1515"/>
      <c r="J64" s="1382" t="s">
        <v>7982</v>
      </c>
      <c r="K64" s="1374" t="s">
        <v>1071</v>
      </c>
      <c r="L64" s="1380" t="s">
        <v>3846</v>
      </c>
      <c r="M64" s="1382" t="str">
        <f>VLOOKUP(L64,CódigosRetorno!$A$2:$B$1784,2,FALSE)</f>
        <v>El dato ingresado como local anexo no cumple con el formato establecido</v>
      </c>
      <c r="N64" s="1378" t="s">
        <v>169</v>
      </c>
      <c r="O64" s="301"/>
    </row>
    <row r="65" spans="1:15" ht="24" x14ac:dyDescent="0.35">
      <c r="A65" s="301"/>
      <c r="B65" s="1495"/>
      <c r="C65" s="1543"/>
      <c r="D65" s="1520"/>
      <c r="E65" s="1520" t="s">
        <v>9</v>
      </c>
      <c r="F65" s="1495"/>
      <c r="G65" s="142" t="s">
        <v>3863</v>
      </c>
      <c r="H65" s="96" t="s">
        <v>3864</v>
      </c>
      <c r="I65" s="142" t="s">
        <v>3865</v>
      </c>
      <c r="J65" s="143" t="s">
        <v>4201</v>
      </c>
      <c r="K65" s="785" t="s">
        <v>1071</v>
      </c>
      <c r="L65" s="786" t="s">
        <v>4189</v>
      </c>
      <c r="M65" s="143" t="str">
        <f>VLOOKUP(L65,CódigosRetorno!$A$2:$B$1784,2,FALSE)</f>
        <v>El dato ingresado como atributo @listAgencyName es incorrecto.</v>
      </c>
      <c r="N65" s="498" t="s">
        <v>169</v>
      </c>
      <c r="O65" s="301"/>
    </row>
    <row r="66" spans="1:15" ht="24" x14ac:dyDescent="0.35">
      <c r="A66" s="301"/>
      <c r="B66" s="1495"/>
      <c r="C66" s="1543"/>
      <c r="D66" s="1520"/>
      <c r="E66" s="1520"/>
      <c r="F66" s="1495"/>
      <c r="G66" s="142" t="s">
        <v>3943</v>
      </c>
      <c r="H66" s="96" t="s">
        <v>3867</v>
      </c>
      <c r="I66" s="142" t="s">
        <v>3865</v>
      </c>
      <c r="J66" s="143" t="s">
        <v>4208</v>
      </c>
      <c r="K66" s="785" t="s">
        <v>1071</v>
      </c>
      <c r="L66" s="786" t="s">
        <v>4190</v>
      </c>
      <c r="M66" s="143" t="str">
        <f>VLOOKUP(L66,CódigosRetorno!$A$2:$B$1784,2,FALSE)</f>
        <v>El dato ingresado como atributo @listName es incorrecto.</v>
      </c>
      <c r="N66" s="808" t="s">
        <v>169</v>
      </c>
      <c r="O66" s="301"/>
    </row>
    <row r="67" spans="1:15" x14ac:dyDescent="0.35">
      <c r="A67" s="301"/>
      <c r="B67" s="180" t="s">
        <v>5901</v>
      </c>
      <c r="C67" s="180"/>
      <c r="D67" s="184"/>
      <c r="E67" s="174" t="s">
        <v>169</v>
      </c>
      <c r="F67" s="175" t="s">
        <v>169</v>
      </c>
      <c r="G67" s="175" t="s">
        <v>169</v>
      </c>
      <c r="H67" s="176"/>
      <c r="I67" s="175"/>
      <c r="J67" s="172" t="s">
        <v>169</v>
      </c>
      <c r="K67" s="177" t="s">
        <v>169</v>
      </c>
      <c r="L67" s="178" t="s">
        <v>169</v>
      </c>
      <c r="M67" s="172" t="str">
        <f>VLOOKUP(L67,CódigosRetorno!$A$2:$B$1784,2,FALSE)</f>
        <v>-</v>
      </c>
      <c r="N67" s="179" t="s">
        <v>169</v>
      </c>
      <c r="O67" s="301"/>
    </row>
    <row r="68" spans="1:15" ht="36" customHeight="1" x14ac:dyDescent="0.35">
      <c r="A68" s="301"/>
      <c r="B68" s="1495">
        <f>+B60+1</f>
        <v>15</v>
      </c>
      <c r="C68" s="1543" t="s">
        <v>3897</v>
      </c>
      <c r="D68" s="1520" t="s">
        <v>3</v>
      </c>
      <c r="E68" s="1520" t="s">
        <v>4</v>
      </c>
      <c r="F68" s="1495" t="s">
        <v>12</v>
      </c>
      <c r="G68" s="1520"/>
      <c r="H68" s="1543" t="s">
        <v>4125</v>
      </c>
      <c r="I68" s="1497">
        <v>1</v>
      </c>
      <c r="J68" s="143" t="s">
        <v>2837</v>
      </c>
      <c r="K68" s="786" t="s">
        <v>177</v>
      </c>
      <c r="L68" s="795" t="s">
        <v>1613</v>
      </c>
      <c r="M68" s="143" t="str">
        <f>VLOOKUP(L68,CódigosRetorno!$A$2:$B$1784,2,FALSE)</f>
        <v>El XML no contiene el tag o no existe información del número de documento de identidad del cliente</v>
      </c>
      <c r="N68" s="498" t="s">
        <v>169</v>
      </c>
      <c r="O68" s="301"/>
    </row>
    <row r="69" spans="1:15" ht="36" x14ac:dyDescent="0.35">
      <c r="A69" s="301"/>
      <c r="B69" s="1495"/>
      <c r="C69" s="1543"/>
      <c r="D69" s="1520"/>
      <c r="E69" s="1520"/>
      <c r="F69" s="1495"/>
      <c r="G69" s="1520"/>
      <c r="H69" s="1543"/>
      <c r="I69" s="1515"/>
      <c r="J69" s="143" t="s">
        <v>3067</v>
      </c>
      <c r="K69" s="786" t="s">
        <v>177</v>
      </c>
      <c r="L69" s="795" t="s">
        <v>699</v>
      </c>
      <c r="M69" s="143" t="str">
        <f>VLOOKUP(L69,CódigosRetorno!$A$2:$B$1784,2,FALSE)</f>
        <v>El numero de documento de identidad del receptor debe ser  RUC</v>
      </c>
      <c r="N69" s="498" t="s">
        <v>169</v>
      </c>
      <c r="O69" s="301"/>
    </row>
    <row r="70" spans="1:15" ht="24" x14ac:dyDescent="0.35">
      <c r="A70" s="301"/>
      <c r="B70" s="1495"/>
      <c r="C70" s="1543"/>
      <c r="D70" s="1520"/>
      <c r="E70" s="1520"/>
      <c r="F70" s="1495"/>
      <c r="G70" s="1520"/>
      <c r="H70" s="1543"/>
      <c r="I70" s="1515"/>
      <c r="J70" s="1225" t="s">
        <v>2809</v>
      </c>
      <c r="K70" s="1138" t="s">
        <v>177</v>
      </c>
      <c r="L70" s="1138" t="s">
        <v>8100</v>
      </c>
      <c r="M70" s="1225" t="str">
        <f>VLOOKUP(MID(L70,1,4),CódigosRetorno!$A$2:$B$1784,2,FALSE)</f>
        <v>El numero de RUC del receptor no existe.</v>
      </c>
      <c r="N70" s="1222" t="s">
        <v>2500</v>
      </c>
      <c r="O70" s="301"/>
    </row>
    <row r="71" spans="1:15" ht="36" x14ac:dyDescent="0.35">
      <c r="A71" s="301"/>
      <c r="B71" s="1495"/>
      <c r="C71" s="1543"/>
      <c r="D71" s="1520"/>
      <c r="E71" s="1520"/>
      <c r="F71" s="1495"/>
      <c r="G71" s="1520"/>
      <c r="H71" s="1543"/>
      <c r="I71" s="1515"/>
      <c r="J71" s="143" t="s">
        <v>2737</v>
      </c>
      <c r="K71" s="786" t="s">
        <v>1071</v>
      </c>
      <c r="L71" s="795" t="s">
        <v>1316</v>
      </c>
      <c r="M71" s="783" t="str">
        <f>VLOOKUP(L71,CódigosRetorno!$A$2:$B$1784,2,FALSE)</f>
        <v>El RUC  del receptor no esta activo</v>
      </c>
      <c r="N71" s="782" t="s">
        <v>2500</v>
      </c>
      <c r="O71" s="301"/>
    </row>
    <row r="72" spans="1:15" ht="36" x14ac:dyDescent="0.35">
      <c r="A72" s="301"/>
      <c r="B72" s="1495"/>
      <c r="C72" s="1543"/>
      <c r="D72" s="1520"/>
      <c r="E72" s="1520"/>
      <c r="F72" s="1495"/>
      <c r="G72" s="1520"/>
      <c r="H72" s="1543"/>
      <c r="I72" s="1498"/>
      <c r="J72" s="811" t="s">
        <v>5654</v>
      </c>
      <c r="K72" s="813" t="s">
        <v>1071</v>
      </c>
      <c r="L72" s="443" t="s">
        <v>1314</v>
      </c>
      <c r="M72" s="811" t="str">
        <f>VLOOKUP(L72,CódigosRetorno!$A$2:$B$1784,2,FALSE)</f>
        <v>El RUC del receptor no esta habido</v>
      </c>
      <c r="N72" s="498" t="s">
        <v>2500</v>
      </c>
      <c r="O72" s="301"/>
    </row>
    <row r="73" spans="1:15" ht="49.4" customHeight="1" x14ac:dyDescent="0.35">
      <c r="A73" s="301"/>
      <c r="B73" s="1495"/>
      <c r="C73" s="1543"/>
      <c r="D73" s="1520"/>
      <c r="E73" s="1520"/>
      <c r="F73" s="1495" t="s">
        <v>46</v>
      </c>
      <c r="G73" s="1520" t="s">
        <v>5581</v>
      </c>
      <c r="H73" s="1543" t="s">
        <v>4126</v>
      </c>
      <c r="I73" s="1523">
        <v>1</v>
      </c>
      <c r="J73" s="412" t="s">
        <v>6128</v>
      </c>
      <c r="K73" s="786" t="s">
        <v>177</v>
      </c>
      <c r="L73" s="795" t="s">
        <v>1613</v>
      </c>
      <c r="M73" s="143" t="str">
        <f>VLOOKUP(L73,CódigosRetorno!$A$2:$B$1784,2,FALSE)</f>
        <v>El XML no contiene el tag o no existe información del número de documento de identidad del cliente</v>
      </c>
      <c r="N73" s="498" t="s">
        <v>169</v>
      </c>
      <c r="O73" s="301"/>
    </row>
    <row r="74" spans="1:15" ht="24" x14ac:dyDescent="0.35">
      <c r="A74" s="301"/>
      <c r="B74" s="1495"/>
      <c r="C74" s="1543"/>
      <c r="D74" s="1520"/>
      <c r="E74" s="1520"/>
      <c r="F74" s="1495"/>
      <c r="G74" s="1520"/>
      <c r="H74" s="1543"/>
      <c r="I74" s="1522"/>
      <c r="J74" s="590" t="s">
        <v>6889</v>
      </c>
      <c r="K74" s="786" t="s">
        <v>177</v>
      </c>
      <c r="L74" s="795" t="s">
        <v>702</v>
      </c>
      <c r="M74" s="143" t="str">
        <f>VLOOKUP(L74,CódigosRetorno!$A$2:$B$1784,2,FALSE)</f>
        <v>El dato ingresado  en el tipo de documento de identidad del receptor no cumple con el estandar o no esta permitido.</v>
      </c>
      <c r="N74" s="498" t="s">
        <v>4614</v>
      </c>
      <c r="O74" s="301"/>
    </row>
    <row r="75" spans="1:15" ht="24" x14ac:dyDescent="0.35">
      <c r="A75" s="301"/>
      <c r="B75" s="1495"/>
      <c r="C75" s="1543"/>
      <c r="D75" s="1520"/>
      <c r="E75" s="1520" t="s">
        <v>9</v>
      </c>
      <c r="F75" s="1495"/>
      <c r="G75" s="142" t="s">
        <v>3878</v>
      </c>
      <c r="H75" s="153" t="s">
        <v>3879</v>
      </c>
      <c r="I75" s="142" t="s">
        <v>3865</v>
      </c>
      <c r="J75" s="143" t="s">
        <v>6125</v>
      </c>
      <c r="K75" s="785" t="s">
        <v>1071</v>
      </c>
      <c r="L75" s="786" t="s">
        <v>4194</v>
      </c>
      <c r="M75" s="783" t="str">
        <f>VLOOKUP(L75,CódigosRetorno!$A$2:$B$1784,2,FALSE)</f>
        <v>El dato ingresado como atributo @schemeName es incorrecto.</v>
      </c>
      <c r="N75" s="808" t="s">
        <v>169</v>
      </c>
      <c r="O75" s="301"/>
    </row>
    <row r="76" spans="1:15" ht="24" x14ac:dyDescent="0.35">
      <c r="A76" s="301"/>
      <c r="B76" s="1495"/>
      <c r="C76" s="1543"/>
      <c r="D76" s="1520"/>
      <c r="E76" s="1520"/>
      <c r="F76" s="1495"/>
      <c r="G76" s="142" t="s">
        <v>3863</v>
      </c>
      <c r="H76" s="153" t="s">
        <v>3880</v>
      </c>
      <c r="I76" s="142" t="s">
        <v>3865</v>
      </c>
      <c r="J76" s="143" t="s">
        <v>4201</v>
      </c>
      <c r="K76" s="785" t="s">
        <v>1071</v>
      </c>
      <c r="L76" s="786" t="s">
        <v>4195</v>
      </c>
      <c r="M76" s="143" t="str">
        <f>VLOOKUP(L76,CódigosRetorno!$A$2:$B$1784,2,FALSE)</f>
        <v>El dato ingresado como atributo @schemeAgencyName es incorrecto.</v>
      </c>
      <c r="N76" s="808" t="s">
        <v>169</v>
      </c>
      <c r="O76" s="301"/>
    </row>
    <row r="77" spans="1:15" ht="36" x14ac:dyDescent="0.35">
      <c r="A77" s="301"/>
      <c r="B77" s="1495"/>
      <c r="C77" s="1543"/>
      <c r="D77" s="1520"/>
      <c r="E77" s="1520"/>
      <c r="F77" s="1495"/>
      <c r="G77" s="142" t="s">
        <v>3881</v>
      </c>
      <c r="H77" s="153" t="s">
        <v>3882</v>
      </c>
      <c r="I77" s="142" t="s">
        <v>3865</v>
      </c>
      <c r="J77" s="143" t="s">
        <v>6126</v>
      </c>
      <c r="K77" s="786" t="s">
        <v>1071</v>
      </c>
      <c r="L77" s="795" t="s">
        <v>4196</v>
      </c>
      <c r="M77" s="143" t="str">
        <f>VLOOKUP(L77,CódigosRetorno!$A$2:$B$1784,2,FALSE)</f>
        <v>El dato ingresado como atributo @schemeURI es incorrecto.</v>
      </c>
      <c r="N77" s="808" t="s">
        <v>169</v>
      </c>
      <c r="O77" s="301"/>
    </row>
    <row r="78" spans="1:15" ht="36" customHeight="1" x14ac:dyDescent="0.35">
      <c r="A78" s="301"/>
      <c r="B78" s="1495">
        <f>B68+1</f>
        <v>16</v>
      </c>
      <c r="C78" s="1489" t="s">
        <v>52</v>
      </c>
      <c r="D78" s="1520" t="s">
        <v>3</v>
      </c>
      <c r="E78" s="1520" t="s">
        <v>4</v>
      </c>
      <c r="F78" s="1495" t="s">
        <v>4117</v>
      </c>
      <c r="G78" s="1520"/>
      <c r="H78" s="1543" t="s">
        <v>73</v>
      </c>
      <c r="I78" s="1497">
        <v>1</v>
      </c>
      <c r="J78" s="143" t="s">
        <v>2837</v>
      </c>
      <c r="K78" s="786" t="s">
        <v>177</v>
      </c>
      <c r="L78" s="795" t="s">
        <v>703</v>
      </c>
      <c r="M78" s="143" t="str">
        <f>VLOOKUP(L78,CódigosRetorno!$A$2:$B$1784,2,FALSE)</f>
        <v>El XML no contiene el tag o no existe informacion de RegistrationName del receptor del documento</v>
      </c>
      <c r="N78" s="782" t="s">
        <v>169</v>
      </c>
      <c r="O78" s="301"/>
    </row>
    <row r="79" spans="1:15" ht="71.25" customHeight="1" x14ac:dyDescent="0.35">
      <c r="A79" s="301"/>
      <c r="B79" s="1495"/>
      <c r="C79" s="1489"/>
      <c r="D79" s="1520"/>
      <c r="E79" s="1520"/>
      <c r="F79" s="1495"/>
      <c r="G79" s="1520"/>
      <c r="H79" s="1543"/>
      <c r="I79" s="1498"/>
      <c r="J79" s="811" t="s">
        <v>6313</v>
      </c>
      <c r="K79" s="813" t="s">
        <v>177</v>
      </c>
      <c r="L79" s="443" t="s">
        <v>704</v>
      </c>
      <c r="M79" s="811" t="str">
        <f>VLOOKUP(L79,CódigosRetorno!$A$2:$B$1784,2,FALSE)</f>
        <v>RegistrationName -  El dato ingresado no cumple con el estandar</v>
      </c>
      <c r="N79" s="785" t="s">
        <v>169</v>
      </c>
      <c r="O79" s="301"/>
    </row>
    <row r="80" spans="1:15" ht="48" customHeight="1" x14ac:dyDescent="0.35">
      <c r="A80" s="301"/>
      <c r="B80" s="1497">
        <f>B78+1</f>
        <v>17</v>
      </c>
      <c r="C80" s="1527" t="s">
        <v>5725</v>
      </c>
      <c r="D80" s="1509" t="s">
        <v>3</v>
      </c>
      <c r="E80" s="1509" t="s">
        <v>9</v>
      </c>
      <c r="F80" s="142" t="s">
        <v>12</v>
      </c>
      <c r="G80" s="135"/>
      <c r="H80" s="143" t="s">
        <v>5383</v>
      </c>
      <c r="I80" s="142">
        <v>1</v>
      </c>
      <c r="J80" s="143" t="s">
        <v>2502</v>
      </c>
      <c r="K80" s="786" t="s">
        <v>169</v>
      </c>
      <c r="L80" s="795" t="s">
        <v>169</v>
      </c>
      <c r="M80" s="143" t="str">
        <f>VLOOKUP(L80,CódigosRetorno!$A$2:$B$1784,2,FALSE)</f>
        <v>-</v>
      </c>
      <c r="N80" s="782" t="s">
        <v>169</v>
      </c>
      <c r="O80" s="301"/>
    </row>
    <row r="81" spans="1:15" ht="48" x14ac:dyDescent="0.35">
      <c r="A81" s="301"/>
      <c r="B81" s="1515"/>
      <c r="C81" s="1532"/>
      <c r="D81" s="1510"/>
      <c r="E81" s="1510"/>
      <c r="F81" s="142" t="s">
        <v>46</v>
      </c>
      <c r="G81" s="135" t="s">
        <v>5581</v>
      </c>
      <c r="H81" s="143" t="s">
        <v>5384</v>
      </c>
      <c r="I81" s="142">
        <v>1</v>
      </c>
      <c r="J81" s="143" t="s">
        <v>2502</v>
      </c>
      <c r="K81" s="786" t="s">
        <v>169</v>
      </c>
      <c r="L81" s="795" t="s">
        <v>169</v>
      </c>
      <c r="M81" s="143" t="str">
        <f>VLOOKUP(L81,CódigosRetorno!$A$2:$B$1784,2,FALSE)</f>
        <v>-</v>
      </c>
      <c r="N81" s="808" t="s">
        <v>169</v>
      </c>
      <c r="O81" s="301"/>
    </row>
    <row r="82" spans="1:15" ht="24" x14ac:dyDescent="0.35">
      <c r="A82" s="301"/>
      <c r="B82" s="1515"/>
      <c r="C82" s="1532"/>
      <c r="D82" s="1510"/>
      <c r="E82" s="1510"/>
      <c r="F82" s="1497"/>
      <c r="G82" s="155" t="s">
        <v>3878</v>
      </c>
      <c r="H82" s="143" t="s">
        <v>3879</v>
      </c>
      <c r="I82" s="142" t="s">
        <v>3865</v>
      </c>
      <c r="J82" s="143" t="s">
        <v>2502</v>
      </c>
      <c r="K82" s="785" t="s">
        <v>169</v>
      </c>
      <c r="L82" s="786" t="s">
        <v>169</v>
      </c>
      <c r="M82" s="143" t="str">
        <f>VLOOKUP(L82,CódigosRetorno!$A$2:$B$1784,2,FALSE)</f>
        <v>-</v>
      </c>
      <c r="N82" s="808" t="s">
        <v>169</v>
      </c>
      <c r="O82" s="301"/>
    </row>
    <row r="83" spans="1:15" x14ac:dyDescent="0.35">
      <c r="A83" s="301"/>
      <c r="B83" s="1515"/>
      <c r="C83" s="1532"/>
      <c r="D83" s="1510"/>
      <c r="E83" s="1510"/>
      <c r="F83" s="1515"/>
      <c r="G83" s="155" t="s">
        <v>3863</v>
      </c>
      <c r="H83" s="143" t="s">
        <v>3880</v>
      </c>
      <c r="I83" s="142" t="s">
        <v>3865</v>
      </c>
      <c r="J83" s="143" t="s">
        <v>2502</v>
      </c>
      <c r="K83" s="785" t="s">
        <v>169</v>
      </c>
      <c r="L83" s="786" t="s">
        <v>169</v>
      </c>
      <c r="M83" s="143" t="str">
        <f>VLOOKUP(L83,CódigosRetorno!$A$2:$B$1784,2,FALSE)</f>
        <v>-</v>
      </c>
      <c r="N83" s="501" t="s">
        <v>169</v>
      </c>
      <c r="O83" s="301"/>
    </row>
    <row r="84" spans="1:15" ht="36" x14ac:dyDescent="0.35">
      <c r="A84" s="301"/>
      <c r="B84" s="1515"/>
      <c r="C84" s="1532"/>
      <c r="D84" s="1510"/>
      <c r="E84" s="1510"/>
      <c r="F84" s="1498"/>
      <c r="G84" s="155" t="s">
        <v>3881</v>
      </c>
      <c r="H84" s="143" t="s">
        <v>3882</v>
      </c>
      <c r="I84" s="142" t="s">
        <v>3865</v>
      </c>
      <c r="J84" s="143" t="s">
        <v>2502</v>
      </c>
      <c r="K84" s="786" t="s">
        <v>169</v>
      </c>
      <c r="L84" s="795" t="s">
        <v>169</v>
      </c>
      <c r="M84" s="143" t="str">
        <f>VLOOKUP(L84,CódigosRetorno!$A$2:$B$1784,2,FALSE)</f>
        <v>-</v>
      </c>
      <c r="N84" s="501" t="s">
        <v>169</v>
      </c>
      <c r="O84" s="301"/>
    </row>
    <row r="85" spans="1:15" ht="48" x14ac:dyDescent="0.35">
      <c r="A85" s="301"/>
      <c r="B85" s="1498"/>
      <c r="C85" s="1528"/>
      <c r="D85" s="1511"/>
      <c r="E85" s="1511"/>
      <c r="F85" s="142" t="s">
        <v>3883</v>
      </c>
      <c r="G85" s="135"/>
      <c r="H85" s="143" t="s">
        <v>5385</v>
      </c>
      <c r="I85" s="142">
        <v>1</v>
      </c>
      <c r="J85" s="143" t="s">
        <v>2502</v>
      </c>
      <c r="K85" s="786" t="s">
        <v>169</v>
      </c>
      <c r="L85" s="795" t="s">
        <v>169</v>
      </c>
      <c r="M85" s="143" t="str">
        <f>VLOOKUP(L85,CódigosRetorno!$A$2:$B$1784,2,FALSE)</f>
        <v>-</v>
      </c>
      <c r="N85" s="498" t="s">
        <v>169</v>
      </c>
      <c r="O85" s="301"/>
    </row>
    <row r="86" spans="1:15" ht="15" customHeight="1" x14ac:dyDescent="0.35">
      <c r="A86" s="301"/>
      <c r="B86" s="191" t="s">
        <v>150</v>
      </c>
      <c r="C86" s="185"/>
      <c r="D86" s="185"/>
      <c r="E86" s="186"/>
      <c r="F86" s="186"/>
      <c r="G86" s="186"/>
      <c r="H86" s="185"/>
      <c r="I86" s="240"/>
      <c r="J86" s="172" t="s">
        <v>169</v>
      </c>
      <c r="K86" s="177"/>
      <c r="L86" s="178" t="s">
        <v>169</v>
      </c>
      <c r="M86" s="172" t="str">
        <f>VLOOKUP(L86,CódigosRetorno!$A$2:$B$1784,2,FALSE)</f>
        <v>-</v>
      </c>
      <c r="N86" s="177" t="s">
        <v>169</v>
      </c>
      <c r="O86" s="301"/>
    </row>
    <row r="87" spans="1:15" ht="51.75" customHeight="1" x14ac:dyDescent="0.35">
      <c r="A87" s="301"/>
      <c r="B87" s="1634">
        <f>B80+1</f>
        <v>18</v>
      </c>
      <c r="C87" s="1638" t="s">
        <v>5964</v>
      </c>
      <c r="D87" s="1634" t="s">
        <v>3</v>
      </c>
      <c r="E87" s="1634" t="s">
        <v>4</v>
      </c>
      <c r="F87" s="1607" t="s">
        <v>71</v>
      </c>
      <c r="G87" s="1634" t="s">
        <v>55</v>
      </c>
      <c r="H87" s="1543" t="s">
        <v>80</v>
      </c>
      <c r="I87" s="1497">
        <v>1</v>
      </c>
      <c r="J87" s="1186" t="s">
        <v>7750</v>
      </c>
      <c r="K87" s="1181" t="s">
        <v>177</v>
      </c>
      <c r="L87" s="443" t="s">
        <v>798</v>
      </c>
      <c r="M87" s="1186" t="str">
        <f>VLOOKUP(L87,CódigosRetorno!$A$2:$B$1784,2,FALSE)</f>
        <v>Debe indicar el documento afectado por la nota</v>
      </c>
      <c r="N87" s="501" t="s">
        <v>169</v>
      </c>
      <c r="O87" s="301"/>
    </row>
    <row r="88" spans="1:15" s="910" customFormat="1" ht="52.5" customHeight="1" x14ac:dyDescent="0.35">
      <c r="A88" s="897"/>
      <c r="B88" s="1634"/>
      <c r="C88" s="1638"/>
      <c r="D88" s="1634"/>
      <c r="E88" s="1634"/>
      <c r="F88" s="1607"/>
      <c r="G88" s="1634"/>
      <c r="H88" s="1543"/>
      <c r="I88" s="1515"/>
      <c r="J88" s="1231" t="s">
        <v>7902</v>
      </c>
      <c r="K88" s="1232" t="s">
        <v>177</v>
      </c>
      <c r="L88" s="1233" t="s">
        <v>7897</v>
      </c>
      <c r="M88" s="1231" t="str">
        <f>VLOOKUP(L88,CódigosRetorno!$A$2:$B$1784,2,FALSE)</f>
        <v>Para el tipo de nota de credito 13 no se puede modificar mas de una factura en la nota</v>
      </c>
      <c r="N88" s="1067" t="s">
        <v>169</v>
      </c>
      <c r="O88" s="897"/>
    </row>
    <row r="89" spans="1:15" s="910" customFormat="1" ht="48" x14ac:dyDescent="0.35">
      <c r="A89" s="897"/>
      <c r="B89" s="1634"/>
      <c r="C89" s="1638"/>
      <c r="D89" s="1634"/>
      <c r="E89" s="1634"/>
      <c r="F89" s="1607"/>
      <c r="G89" s="1634"/>
      <c r="H89" s="1543"/>
      <c r="I89" s="1515"/>
      <c r="J89" s="985" t="s">
        <v>4683</v>
      </c>
      <c r="K89" s="986" t="s">
        <v>177</v>
      </c>
      <c r="L89" s="988" t="s">
        <v>4506</v>
      </c>
      <c r="M89" s="985" t="str">
        <f>VLOOKUP(L89,CódigosRetorno!$A$2:$B$1784,2,FALSE)</f>
        <v>Para los ajustes de operaciones de exportación solo es permitido registrar un documento que modifica.</v>
      </c>
      <c r="N89" s="989" t="s">
        <v>169</v>
      </c>
      <c r="O89" s="897"/>
    </row>
    <row r="90" spans="1:15" ht="79.5" customHeight="1" x14ac:dyDescent="0.35">
      <c r="A90" s="301"/>
      <c r="B90" s="1634"/>
      <c r="C90" s="1638"/>
      <c r="D90" s="1634"/>
      <c r="E90" s="1634"/>
      <c r="F90" s="1607"/>
      <c r="G90" s="1634"/>
      <c r="H90" s="1543"/>
      <c r="I90" s="1515"/>
      <c r="J90" s="1186" t="s">
        <v>7703</v>
      </c>
      <c r="K90" s="1177" t="s">
        <v>177</v>
      </c>
      <c r="L90" s="1181" t="s">
        <v>654</v>
      </c>
      <c r="M90" s="143" t="str">
        <f>VLOOKUP(L90,CódigosRetorno!$A$2:$B$1784,2,FALSE)</f>
        <v>La serie o numero del documento modificado por la Nota de Credito no cumple con el formato establecido</v>
      </c>
      <c r="N90" s="785" t="s">
        <v>169</v>
      </c>
      <c r="O90" s="301"/>
    </row>
    <row r="91" spans="1:15" ht="93.75" customHeight="1" x14ac:dyDescent="0.35">
      <c r="A91" s="301"/>
      <c r="B91" s="1634"/>
      <c r="C91" s="1638"/>
      <c r="D91" s="1634"/>
      <c r="E91" s="1634"/>
      <c r="F91" s="1607"/>
      <c r="G91" s="1634"/>
      <c r="H91" s="1543"/>
      <c r="I91" s="1515"/>
      <c r="J91" s="1186" t="s">
        <v>7704</v>
      </c>
      <c r="K91" s="1177" t="s">
        <v>177</v>
      </c>
      <c r="L91" s="1181" t="s">
        <v>654</v>
      </c>
      <c r="M91" s="143" t="str">
        <f>VLOOKUP(L91,CódigosRetorno!$A$2:$B$1784,2,FALSE)</f>
        <v>La serie o numero del documento modificado por la Nota de Credito no cumple con el formato establecido</v>
      </c>
      <c r="N91" s="785" t="s">
        <v>169</v>
      </c>
      <c r="O91" s="301"/>
    </row>
    <row r="92" spans="1:15" ht="85.5" customHeight="1" x14ac:dyDescent="0.35">
      <c r="A92" s="301"/>
      <c r="B92" s="1634"/>
      <c r="C92" s="1638"/>
      <c r="D92" s="1634"/>
      <c r="E92" s="1634"/>
      <c r="F92" s="1607"/>
      <c r="G92" s="1634"/>
      <c r="H92" s="1543"/>
      <c r="I92" s="1515"/>
      <c r="J92" s="1186" t="s">
        <v>7732</v>
      </c>
      <c r="K92" s="1177" t="s">
        <v>177</v>
      </c>
      <c r="L92" s="1181" t="s">
        <v>654</v>
      </c>
      <c r="M92" s="143" t="str">
        <f>VLOOKUP(L92,CódigosRetorno!$A$2:$B$1784,2,FALSE)</f>
        <v>La serie o numero del documento modificado por la Nota de Credito no cumple con el formato establecido</v>
      </c>
      <c r="N92" s="785" t="s">
        <v>169</v>
      </c>
      <c r="O92" s="301"/>
    </row>
    <row r="93" spans="1:15" s="910" customFormat="1" ht="54.75" customHeight="1" x14ac:dyDescent="0.35">
      <c r="A93" s="897"/>
      <c r="B93" s="1634"/>
      <c r="C93" s="1638"/>
      <c r="D93" s="1634"/>
      <c r="E93" s="1634"/>
      <c r="F93" s="1607"/>
      <c r="G93" s="1634"/>
      <c r="H93" s="1543"/>
      <c r="I93" s="1515"/>
      <c r="J93" s="1186" t="s">
        <v>7731</v>
      </c>
      <c r="K93" s="1177" t="s">
        <v>177</v>
      </c>
      <c r="L93" s="1181" t="s">
        <v>654</v>
      </c>
      <c r="M93" s="946" t="str">
        <f>VLOOKUP(L93,CódigosRetorno!$A$2:$B$1784,2,FALSE)</f>
        <v>La serie o numero del documento modificado por la Nota de Credito no cumple con el formato establecido</v>
      </c>
      <c r="N93" s="947" t="s">
        <v>169</v>
      </c>
      <c r="O93" s="897"/>
    </row>
    <row r="94" spans="1:15" ht="65.25" customHeight="1" x14ac:dyDescent="0.35">
      <c r="A94" s="301"/>
      <c r="B94" s="1634"/>
      <c r="C94" s="1638"/>
      <c r="D94" s="1634"/>
      <c r="E94" s="1634"/>
      <c r="F94" s="1607"/>
      <c r="G94" s="1634"/>
      <c r="H94" s="1543"/>
      <c r="I94" s="1515"/>
      <c r="J94" s="1186" t="s">
        <v>7706</v>
      </c>
      <c r="K94" s="1177" t="s">
        <v>177</v>
      </c>
      <c r="L94" s="1181" t="s">
        <v>2206</v>
      </c>
      <c r="M94" s="143" t="str">
        <f>VLOOKUP(L94,CódigosRetorno!$A$2:$B$1784,2,FALSE)</f>
        <v>El documento modificado en la Nota de credito no esta registrada.</v>
      </c>
      <c r="N94" s="498" t="s">
        <v>2488</v>
      </c>
      <c r="O94" s="301"/>
    </row>
    <row r="95" spans="1:15" ht="66.75" customHeight="1" x14ac:dyDescent="0.35">
      <c r="A95" s="301"/>
      <c r="B95" s="1634"/>
      <c r="C95" s="1638"/>
      <c r="D95" s="1634"/>
      <c r="E95" s="1634"/>
      <c r="F95" s="1607"/>
      <c r="G95" s="1634"/>
      <c r="H95" s="1543"/>
      <c r="I95" s="1515"/>
      <c r="J95" s="1186" t="s">
        <v>7705</v>
      </c>
      <c r="K95" s="1177" t="s">
        <v>177</v>
      </c>
      <c r="L95" s="1181" t="s">
        <v>2205</v>
      </c>
      <c r="M95" s="143" t="str">
        <f>VLOOKUP(L95,CódigosRetorno!$A$2:$B$1784,2,FALSE)</f>
        <v>El documento modificado en la Nota de credito se encuentra de baja</v>
      </c>
      <c r="N95" s="498" t="s">
        <v>2488</v>
      </c>
      <c r="O95" s="301"/>
    </row>
    <row r="96" spans="1:15" ht="67" customHeight="1" x14ac:dyDescent="0.35">
      <c r="A96" s="301"/>
      <c r="B96" s="1634"/>
      <c r="C96" s="1638"/>
      <c r="D96" s="1634"/>
      <c r="E96" s="1634"/>
      <c r="F96" s="1607"/>
      <c r="G96" s="1634"/>
      <c r="H96" s="1543"/>
      <c r="I96" s="1515"/>
      <c r="J96" s="1186" t="s">
        <v>7457</v>
      </c>
      <c r="K96" s="1177" t="s">
        <v>177</v>
      </c>
      <c r="L96" s="1181" t="s">
        <v>2204</v>
      </c>
      <c r="M96" s="143" t="str">
        <f>VLOOKUP(L96,CódigosRetorno!$A$2:$B$1784,2,FALSE)</f>
        <v>El documento modificado en la Nota de credito esta registrada como rechazada</v>
      </c>
      <c r="N96" s="498" t="s">
        <v>2488</v>
      </c>
      <c r="O96" s="301"/>
    </row>
    <row r="97" spans="1:15" ht="67.5" customHeight="1" x14ac:dyDescent="0.35">
      <c r="A97" s="301"/>
      <c r="B97" s="1634"/>
      <c r="C97" s="1638"/>
      <c r="D97" s="1634"/>
      <c r="E97" s="1634"/>
      <c r="F97" s="1607"/>
      <c r="G97" s="1634"/>
      <c r="H97" s="1543"/>
      <c r="I97" s="1515"/>
      <c r="J97" s="1186" t="s">
        <v>7475</v>
      </c>
      <c r="K97" s="1177" t="s">
        <v>1071</v>
      </c>
      <c r="L97" s="1181" t="s">
        <v>1893</v>
      </c>
      <c r="M97" s="143" t="str">
        <f>VLOOKUP(L97,CódigosRetorno!$A$2:$B$1784,2,FALSE)</f>
        <v>Documento afectado por la nota electronica no se encuentra autorizado</v>
      </c>
      <c r="N97" s="498" t="s">
        <v>2832</v>
      </c>
      <c r="O97" s="301"/>
    </row>
    <row r="98" spans="1:15" s="910" customFormat="1" ht="67.5" customHeight="1" x14ac:dyDescent="0.35">
      <c r="A98" s="897"/>
      <c r="B98" s="1634"/>
      <c r="C98" s="1638"/>
      <c r="D98" s="1634"/>
      <c r="E98" s="1634"/>
      <c r="F98" s="1607"/>
      <c r="G98" s="1634"/>
      <c r="H98" s="1543"/>
      <c r="I98" s="1515"/>
      <c r="J98" s="1382" t="s">
        <v>7808</v>
      </c>
      <c r="K98" s="1374" t="s">
        <v>177</v>
      </c>
      <c r="L98" s="1380" t="s">
        <v>7811</v>
      </c>
      <c r="M98" s="1382" t="str">
        <f>VLOOKUP(L98,CódigosRetorno!$A$2:$B$1784,2,FALSE)</f>
        <v>La fecha de emisión de la nota debe ser mayor o igual a la fecha de emisión de los documentos que modifica</v>
      </c>
      <c r="N98" s="1017" t="s">
        <v>2488</v>
      </c>
      <c r="O98" s="897"/>
    </row>
    <row r="99" spans="1:15" s="910" customFormat="1" ht="122.25" customHeight="1" x14ac:dyDescent="0.35">
      <c r="A99" s="897"/>
      <c r="B99" s="1634"/>
      <c r="C99" s="1638"/>
      <c r="D99" s="1634"/>
      <c r="E99" s="1634"/>
      <c r="F99" s="1607"/>
      <c r="G99" s="1634"/>
      <c r="H99" s="1543"/>
      <c r="I99" s="1515"/>
      <c r="J99" s="1137" t="s">
        <v>8321</v>
      </c>
      <c r="K99" s="1258" t="s">
        <v>8127</v>
      </c>
      <c r="L99" s="1138" t="s">
        <v>8185</v>
      </c>
      <c r="M99" s="1328" t="str">
        <f>VLOOKUP(MID(L99,1,4),CódigosRetorno!$A$2:$B$1784,2,FALSE)</f>
        <v>El monto total de la nota de credito debe ser menor o igual al monto de la factura</v>
      </c>
      <c r="N99" s="1020"/>
      <c r="O99" s="897"/>
    </row>
    <row r="100" spans="1:15" s="910" customFormat="1" ht="104.25" customHeight="1" x14ac:dyDescent="0.35">
      <c r="A100" s="897"/>
      <c r="B100" s="1634"/>
      <c r="C100" s="1638"/>
      <c r="D100" s="1634"/>
      <c r="E100" s="1634"/>
      <c r="F100" s="1607"/>
      <c r="G100" s="1634"/>
      <c r="H100" s="1543"/>
      <c r="I100" s="1515"/>
      <c r="J100" s="1137" t="s">
        <v>8322</v>
      </c>
      <c r="K100" s="1139" t="s">
        <v>1071</v>
      </c>
      <c r="L100" s="1138" t="s">
        <v>1297</v>
      </c>
      <c r="M100" s="1328" t="str">
        <f>VLOOKUP(L100,CódigosRetorno!$A$2:$B$1784,2,FALSE)</f>
        <v>El monto total de la nota de credito debe ser menor o igual al monto de la factura</v>
      </c>
      <c r="N100" s="1272"/>
      <c r="O100" s="897"/>
    </row>
    <row r="101" spans="1:15" s="910" customFormat="1" ht="98.15" customHeight="1" x14ac:dyDescent="0.35">
      <c r="A101" s="897"/>
      <c r="B101" s="1634"/>
      <c r="C101" s="1638"/>
      <c r="D101" s="1634"/>
      <c r="E101" s="1634"/>
      <c r="F101" s="1607"/>
      <c r="G101" s="1634"/>
      <c r="H101" s="1543"/>
      <c r="I101" s="1515"/>
      <c r="J101" s="1257" t="s">
        <v>8111</v>
      </c>
      <c r="K101" s="1138" t="s">
        <v>177</v>
      </c>
      <c r="L101" s="1138" t="s">
        <v>4713</v>
      </c>
      <c r="M101" s="1137" t="str">
        <f>VLOOKUP(L101,CódigosRetorno!$A$2:$B$1784,2,FALSE)</f>
        <v>El tipo de moneda de la nota debe ser el mismo que el declarado en el documento que modifica</v>
      </c>
      <c r="N101" s="1244"/>
      <c r="O101" s="897"/>
    </row>
    <row r="102" spans="1:15" s="910" customFormat="1" ht="98.15" customHeight="1" x14ac:dyDescent="0.35">
      <c r="A102" s="897"/>
      <c r="B102" s="1634"/>
      <c r="C102" s="1638"/>
      <c r="D102" s="1634"/>
      <c r="E102" s="1634"/>
      <c r="F102" s="1607"/>
      <c r="G102" s="1634"/>
      <c r="H102" s="1543"/>
      <c r="I102" s="1515"/>
      <c r="J102" s="1257" t="s">
        <v>8110</v>
      </c>
      <c r="K102" s="1139" t="s">
        <v>1071</v>
      </c>
      <c r="L102" s="1282" t="s">
        <v>8125</v>
      </c>
      <c r="M102" s="1137" t="str">
        <f>VLOOKUP(L102,CódigosRetorno!$A$2:$B$1784,2,FALSE)</f>
        <v>El tipo de moneda de la nota debe ser el mismo que el declarado en el documento que modifica</v>
      </c>
      <c r="N102" s="1244"/>
      <c r="O102" s="897"/>
    </row>
    <row r="103" spans="1:15" s="910" customFormat="1" ht="44.25" customHeight="1" x14ac:dyDescent="0.35">
      <c r="A103" s="897"/>
      <c r="B103" s="1634"/>
      <c r="C103" s="1638"/>
      <c r="D103" s="1634"/>
      <c r="E103" s="1634"/>
      <c r="F103" s="1607"/>
      <c r="G103" s="1634"/>
      <c r="H103" s="1543"/>
      <c r="I103" s="1515"/>
      <c r="J103" s="1231" t="s">
        <v>7904</v>
      </c>
      <c r="K103" s="1234" t="s">
        <v>177</v>
      </c>
      <c r="L103" s="1232" t="s">
        <v>7895</v>
      </c>
      <c r="M103" s="1231" t="str">
        <f>VLOOKUP(L103,CódigosRetorno!$A$2:$B$1784,2,FALSE)</f>
        <v>Para el tipo de nota de credito 13 el documento afectado debe ser Factura al credito</v>
      </c>
      <c r="N103" s="1065"/>
      <c r="O103" s="897"/>
    </row>
    <row r="104" spans="1:15" ht="24" x14ac:dyDescent="0.35">
      <c r="A104" s="301"/>
      <c r="B104" s="1634"/>
      <c r="C104" s="1638"/>
      <c r="D104" s="1634"/>
      <c r="E104" s="1634"/>
      <c r="F104" s="1607"/>
      <c r="G104" s="1634"/>
      <c r="H104" s="1543"/>
      <c r="I104" s="1498"/>
      <c r="J104" s="812" t="s">
        <v>6219</v>
      </c>
      <c r="K104" s="793" t="s">
        <v>177</v>
      </c>
      <c r="L104" s="813" t="s">
        <v>705</v>
      </c>
      <c r="M104" s="811" t="str">
        <f>VLOOKUP(L104,CódigosRetorno!$A$2:$B$1784,2,FALSE)</f>
        <v>El comprobante contiene un tipo y número de Documento Relacionado repetido</v>
      </c>
      <c r="N104" s="782" t="s">
        <v>169</v>
      </c>
      <c r="O104" s="301"/>
    </row>
    <row r="105" spans="1:15" ht="60" x14ac:dyDescent="0.35">
      <c r="A105" s="301"/>
      <c r="B105" s="1634">
        <f>+B87+1</f>
        <v>19</v>
      </c>
      <c r="C105" s="1609" t="s">
        <v>156</v>
      </c>
      <c r="D105" s="1634" t="s">
        <v>3</v>
      </c>
      <c r="E105" s="1637" t="s">
        <v>4</v>
      </c>
      <c r="F105" s="1607" t="s">
        <v>10</v>
      </c>
      <c r="G105" s="1607" t="s">
        <v>5584</v>
      </c>
      <c r="H105" s="1543" t="s">
        <v>2810</v>
      </c>
      <c r="I105" s="1497">
        <v>1</v>
      </c>
      <c r="J105" s="1186" t="s">
        <v>7733</v>
      </c>
      <c r="K105" s="1181" t="s">
        <v>177</v>
      </c>
      <c r="L105" s="443" t="s">
        <v>649</v>
      </c>
      <c r="M105" s="1172" t="str">
        <f>VLOOKUP(L105,CódigosRetorno!$A$2:$B$1784,2,FALSE)</f>
        <v>El tipo de documento modificado por la Nota de credito debe ser factura electronica o ticket</v>
      </c>
      <c r="N105" s="1168" t="s">
        <v>169</v>
      </c>
      <c r="O105" s="301"/>
    </row>
    <row r="106" spans="1:15" s="910" customFormat="1" ht="64.5" customHeight="1" x14ac:dyDescent="0.35">
      <c r="A106" s="897"/>
      <c r="B106" s="1634"/>
      <c r="C106" s="1609"/>
      <c r="D106" s="1634"/>
      <c r="E106" s="1637"/>
      <c r="F106" s="1607"/>
      <c r="G106" s="1607"/>
      <c r="H106" s="1543"/>
      <c r="I106" s="1515"/>
      <c r="J106" s="1186" t="s">
        <v>7734</v>
      </c>
      <c r="K106" s="1181" t="s">
        <v>177</v>
      </c>
      <c r="L106" s="1181" t="s">
        <v>649</v>
      </c>
      <c r="M106" s="944" t="str">
        <f>VLOOKUP(L106,CódigosRetorno!$A$2:$B$1784,2,FALSE)</f>
        <v>El tipo de documento modificado por la Nota de credito debe ser factura electronica o ticket</v>
      </c>
      <c r="N106" s="943" t="s">
        <v>169</v>
      </c>
      <c r="O106" s="897"/>
    </row>
    <row r="107" spans="1:15" ht="51" customHeight="1" x14ac:dyDescent="0.35">
      <c r="A107" s="301"/>
      <c r="B107" s="1634"/>
      <c r="C107" s="1609"/>
      <c r="D107" s="1634"/>
      <c r="E107" s="1637"/>
      <c r="F107" s="1607"/>
      <c r="G107" s="1607"/>
      <c r="H107" s="1543"/>
      <c r="I107" s="1515"/>
      <c r="J107" s="1186" t="s">
        <v>7723</v>
      </c>
      <c r="K107" s="1181" t="s">
        <v>177</v>
      </c>
      <c r="L107" s="443" t="s">
        <v>650</v>
      </c>
      <c r="M107" s="944" t="str">
        <f>VLOOKUP(L107,CódigosRetorno!$A$2:$B$1784,2,FALSE)</f>
        <v>El tipo de documento modificado por la Nota de credito debe ser boleta electronica</v>
      </c>
      <c r="N107" s="943" t="s">
        <v>169</v>
      </c>
      <c r="O107" s="301"/>
    </row>
    <row r="108" spans="1:15" s="910" customFormat="1" ht="55.5" customHeight="1" x14ac:dyDescent="0.35">
      <c r="A108" s="897"/>
      <c r="B108" s="1634"/>
      <c r="C108" s="1609"/>
      <c r="D108" s="1634"/>
      <c r="E108" s="1637"/>
      <c r="F108" s="1607"/>
      <c r="G108" s="1607"/>
      <c r="H108" s="1543"/>
      <c r="I108" s="1515"/>
      <c r="J108" s="1186" t="s">
        <v>7724</v>
      </c>
      <c r="K108" s="1181" t="s">
        <v>177</v>
      </c>
      <c r="L108" s="443" t="s">
        <v>650</v>
      </c>
      <c r="M108" s="944" t="str">
        <f>VLOOKUP(L108,CódigosRetorno!$A$2:$B$1784,2,FALSE)</f>
        <v>El tipo de documento modificado por la Nota de credito debe ser boleta electronica</v>
      </c>
      <c r="N108" s="943" t="s">
        <v>169</v>
      </c>
      <c r="O108" s="897"/>
    </row>
    <row r="109" spans="1:15" ht="68.25" customHeight="1" x14ac:dyDescent="0.35">
      <c r="A109" s="301"/>
      <c r="B109" s="1634"/>
      <c r="C109" s="1609"/>
      <c r="D109" s="1634"/>
      <c r="E109" s="1637"/>
      <c r="F109" s="1607"/>
      <c r="G109" s="1607"/>
      <c r="H109" s="1543"/>
      <c r="I109" s="1515"/>
      <c r="J109" s="1186" t="s">
        <v>7735</v>
      </c>
      <c r="K109" s="1181" t="s">
        <v>177</v>
      </c>
      <c r="L109" s="443" t="s">
        <v>6963</v>
      </c>
      <c r="M109" s="944" t="str">
        <f>VLOOKUP(L109,CódigosRetorno!$A$2:$B$1784,2,FALSE)</f>
        <v>El tipo de documento modificado por la nota electronica no es valido</v>
      </c>
      <c r="N109" s="943" t="s">
        <v>169</v>
      </c>
      <c r="O109" s="301"/>
    </row>
    <row r="110" spans="1:15" s="910" customFormat="1" ht="78.75" customHeight="1" x14ac:dyDescent="0.35">
      <c r="A110" s="897"/>
      <c r="B110" s="1634"/>
      <c r="C110" s="1609"/>
      <c r="D110" s="1634"/>
      <c r="E110" s="1637"/>
      <c r="F110" s="1607"/>
      <c r="G110" s="1607"/>
      <c r="H110" s="1543"/>
      <c r="I110" s="1515"/>
      <c r="J110" s="1186" t="s">
        <v>7736</v>
      </c>
      <c r="K110" s="1181" t="s">
        <v>177</v>
      </c>
      <c r="L110" s="443" t="s">
        <v>6963</v>
      </c>
      <c r="M110" s="944" t="str">
        <f>VLOOKUP(L110,CódigosRetorno!$A$2:$B$1784,2,FALSE)</f>
        <v>El tipo de documento modificado por la nota electronica no es valido</v>
      </c>
      <c r="N110" s="943" t="s">
        <v>169</v>
      </c>
      <c r="O110" s="897"/>
    </row>
    <row r="111" spans="1:15" s="910" customFormat="1" ht="78.75" customHeight="1" x14ac:dyDescent="0.35">
      <c r="A111" s="897"/>
      <c r="B111" s="1634"/>
      <c r="C111" s="1609"/>
      <c r="D111" s="1634"/>
      <c r="E111" s="1637"/>
      <c r="F111" s="1607"/>
      <c r="G111" s="1607"/>
      <c r="H111" s="1543"/>
      <c r="I111" s="1515"/>
      <c r="J111" s="1186" t="s">
        <v>6874</v>
      </c>
      <c r="K111" s="1181" t="s">
        <v>177</v>
      </c>
      <c r="L111" s="443" t="s">
        <v>6269</v>
      </c>
      <c r="M111" s="1066" t="str">
        <f>VLOOKUP(L111,CódigosRetorno!$A$2:$B$1784,2,FALSE)</f>
        <v>Debe enviar su comprobante por el SEE-Empresas supervisadas</v>
      </c>
      <c r="N111" s="1065" t="s">
        <v>4870</v>
      </c>
      <c r="O111" s="897"/>
    </row>
    <row r="112" spans="1:15" s="910" customFormat="1" ht="24" x14ac:dyDescent="0.35">
      <c r="A112" s="897"/>
      <c r="B112" s="1634"/>
      <c r="C112" s="1609"/>
      <c r="D112" s="1634"/>
      <c r="E112" s="1637"/>
      <c r="F112" s="1607"/>
      <c r="G112" s="1607"/>
      <c r="H112" s="1543"/>
      <c r="I112" s="1515"/>
      <c r="J112" s="1231" t="s">
        <v>7901</v>
      </c>
      <c r="K112" s="1232" t="s">
        <v>177</v>
      </c>
      <c r="L112" s="1233" t="s">
        <v>7894</v>
      </c>
      <c r="M112" s="1231" t="str">
        <f>VLOOKUP(L112,CódigosRetorno!$A$2:$B$1784,2,FALSE)</f>
        <v>Para el tipo de nota de credito 13 el documento afectado debe ser Factura</v>
      </c>
      <c r="N112" s="1065" t="s">
        <v>169</v>
      </c>
      <c r="O112" s="897"/>
    </row>
    <row r="113" spans="1:15" ht="50.25" customHeight="1" x14ac:dyDescent="0.35">
      <c r="A113" s="301"/>
      <c r="B113" s="1634"/>
      <c r="C113" s="1609"/>
      <c r="D113" s="1634"/>
      <c r="E113" s="1637"/>
      <c r="F113" s="1607"/>
      <c r="G113" s="1607"/>
      <c r="H113" s="1543"/>
      <c r="I113" s="1498"/>
      <c r="J113" s="1382" t="s">
        <v>7809</v>
      </c>
      <c r="K113" s="1380" t="s">
        <v>177</v>
      </c>
      <c r="L113" s="443" t="s">
        <v>7810</v>
      </c>
      <c r="M113" s="1382" t="str">
        <f>VLOOKUP(L113,CódigosRetorno!$A$2:$B$1784,2,FALSE)</f>
        <v>Los comprobantes modificados por la nota deben ser del mismo tipo</v>
      </c>
      <c r="N113" s="1065" t="s">
        <v>169</v>
      </c>
      <c r="O113" s="301"/>
    </row>
    <row r="114" spans="1:15" s="910" customFormat="1" ht="50.25" customHeight="1" x14ac:dyDescent="0.35">
      <c r="A114" s="897"/>
      <c r="B114" s="1634"/>
      <c r="C114" s="1609"/>
      <c r="D114" s="1634"/>
      <c r="E114" s="1637"/>
      <c r="F114" s="1247"/>
      <c r="G114" s="1247"/>
      <c r="H114" s="1246"/>
      <c r="I114" s="1243"/>
      <c r="J114" s="1137" t="s">
        <v>8109</v>
      </c>
      <c r="K114" s="1138" t="s">
        <v>1071</v>
      </c>
      <c r="L114" s="1303" t="s">
        <v>8126</v>
      </c>
      <c r="M114" s="1137" t="str">
        <f>VLOOKUP(L114,CódigosRetorno!$A$2:$B$1785,2,FALSE)</f>
        <v>El tipo de nota de crédito 04, 05 y 08 no debería estar vinculado a una boleta</v>
      </c>
      <c r="N114" s="1244" t="s">
        <v>169</v>
      </c>
      <c r="O114" s="897"/>
    </row>
    <row r="115" spans="1:15" ht="24" x14ac:dyDescent="0.35">
      <c r="A115" s="301"/>
      <c r="B115" s="1634"/>
      <c r="C115" s="1609"/>
      <c r="D115" s="1634"/>
      <c r="E115" s="1637"/>
      <c r="F115" s="1607"/>
      <c r="G115" s="155" t="s">
        <v>3863</v>
      </c>
      <c r="H115" s="96" t="s">
        <v>3864</v>
      </c>
      <c r="I115" s="142" t="s">
        <v>3865</v>
      </c>
      <c r="J115" s="143" t="s">
        <v>4201</v>
      </c>
      <c r="K115" s="785" t="s">
        <v>1071</v>
      </c>
      <c r="L115" s="786" t="s">
        <v>4189</v>
      </c>
      <c r="M115" s="143" t="str">
        <f>VLOOKUP(L115,CódigosRetorno!$A$2:$B$1784,2,FALSE)</f>
        <v>El dato ingresado como atributo @listAgencyName es incorrecto.</v>
      </c>
      <c r="N115" s="501" t="s">
        <v>169</v>
      </c>
      <c r="O115" s="301"/>
    </row>
    <row r="116" spans="1:15" ht="24" x14ac:dyDescent="0.35">
      <c r="A116" s="301"/>
      <c r="B116" s="1634"/>
      <c r="C116" s="1609"/>
      <c r="D116" s="1634"/>
      <c r="E116" s="1637"/>
      <c r="F116" s="1607"/>
      <c r="G116" s="155" t="s">
        <v>3866</v>
      </c>
      <c r="H116" s="96" t="s">
        <v>3867</v>
      </c>
      <c r="I116" s="142" t="s">
        <v>3865</v>
      </c>
      <c r="J116" s="143" t="s">
        <v>4202</v>
      </c>
      <c r="K116" s="786" t="s">
        <v>1071</v>
      </c>
      <c r="L116" s="795" t="s">
        <v>4190</v>
      </c>
      <c r="M116" s="143" t="str">
        <f>VLOOKUP(L116,CódigosRetorno!$A$2:$B$1784,2,FALSE)</f>
        <v>El dato ingresado como atributo @listName es incorrecto.</v>
      </c>
      <c r="N116" s="501" t="s">
        <v>169</v>
      </c>
      <c r="O116" s="301"/>
    </row>
    <row r="117" spans="1:15" ht="36" x14ac:dyDescent="0.35">
      <c r="A117" s="301"/>
      <c r="B117" s="1634"/>
      <c r="C117" s="1609"/>
      <c r="D117" s="1634"/>
      <c r="E117" s="1637"/>
      <c r="F117" s="1607"/>
      <c r="G117" s="155" t="s">
        <v>3868</v>
      </c>
      <c r="H117" s="96" t="s">
        <v>3869</v>
      </c>
      <c r="I117" s="142" t="s">
        <v>3865</v>
      </c>
      <c r="J117" s="143" t="s">
        <v>4203</v>
      </c>
      <c r="K117" s="786" t="s">
        <v>1071</v>
      </c>
      <c r="L117" s="795" t="s">
        <v>4191</v>
      </c>
      <c r="M117" s="143" t="str">
        <f>VLOOKUP(L117,CódigosRetorno!$A$2:$B$1784,2,FALSE)</f>
        <v>El dato ingresado como atributo @listURI es incorrecto.</v>
      </c>
      <c r="N117" s="501" t="s">
        <v>169</v>
      </c>
      <c r="O117" s="301"/>
    </row>
    <row r="118" spans="1:15" ht="60" x14ac:dyDescent="0.35">
      <c r="A118" s="301"/>
      <c r="B118" s="1495">
        <f>B105+1</f>
        <v>20</v>
      </c>
      <c r="C118" s="1543" t="s">
        <v>3947</v>
      </c>
      <c r="D118" s="1520" t="s">
        <v>3</v>
      </c>
      <c r="E118" s="1520" t="s">
        <v>9</v>
      </c>
      <c r="F118" s="1495" t="s">
        <v>18</v>
      </c>
      <c r="G118" s="1520"/>
      <c r="H118" s="1543" t="s">
        <v>4127</v>
      </c>
      <c r="I118" s="1497">
        <v>1</v>
      </c>
      <c r="J118" s="145" t="s">
        <v>3051</v>
      </c>
      <c r="K118" s="786" t="s">
        <v>1071</v>
      </c>
      <c r="L118" s="795" t="s">
        <v>682</v>
      </c>
      <c r="M118" s="143" t="str">
        <f>VLOOKUP(L118,CódigosRetorno!$A$2:$B$1784,2,FALSE)</f>
        <v>El ID de las guias debe tener informacion de la SERIE-NUMERO de guia.</v>
      </c>
      <c r="N118" s="785" t="s">
        <v>169</v>
      </c>
      <c r="O118" s="301"/>
    </row>
    <row r="119" spans="1:15" ht="24" x14ac:dyDescent="0.35">
      <c r="A119" s="301"/>
      <c r="B119" s="1495"/>
      <c r="C119" s="1543"/>
      <c r="D119" s="1520"/>
      <c r="E119" s="1520"/>
      <c r="F119" s="1495"/>
      <c r="G119" s="1520"/>
      <c r="H119" s="1543"/>
      <c r="I119" s="1498"/>
      <c r="J119" s="812" t="s">
        <v>6220</v>
      </c>
      <c r="K119" s="813" t="s">
        <v>177</v>
      </c>
      <c r="L119" s="443" t="s">
        <v>707</v>
      </c>
      <c r="M119" s="811" t="str">
        <f>VLOOKUP(L119,CódigosRetorno!$A$2:$B$1784,2,FALSE)</f>
        <v>El comprobante contiene un tipo y número de Guía de Remisión repetido</v>
      </c>
      <c r="N119" s="785" t="s">
        <v>169</v>
      </c>
      <c r="O119" s="301"/>
    </row>
    <row r="120" spans="1:15" ht="24" x14ac:dyDescent="0.35">
      <c r="A120" s="301"/>
      <c r="B120" s="1495"/>
      <c r="C120" s="1543"/>
      <c r="D120" s="1520"/>
      <c r="E120" s="1520"/>
      <c r="F120" s="142" t="s">
        <v>10</v>
      </c>
      <c r="G120" s="135" t="s">
        <v>5584</v>
      </c>
      <c r="H120" s="145" t="s">
        <v>4128</v>
      </c>
      <c r="I120" s="142">
        <v>1</v>
      </c>
      <c r="J120" s="143" t="s">
        <v>2790</v>
      </c>
      <c r="K120" s="152" t="s">
        <v>1071</v>
      </c>
      <c r="L120" s="154" t="s">
        <v>680</v>
      </c>
      <c r="M120" s="143" t="str">
        <f>VLOOKUP(L120,CódigosRetorno!$A$2:$B$1784,2,FALSE)</f>
        <v>El DocumentTypeCode de las guias debe ser 09 o 31</v>
      </c>
      <c r="N120" s="785" t="s">
        <v>169</v>
      </c>
      <c r="O120" s="301"/>
    </row>
    <row r="121" spans="1:15" ht="24" x14ac:dyDescent="0.35">
      <c r="A121" s="301"/>
      <c r="B121" s="1495"/>
      <c r="C121" s="1543"/>
      <c r="D121" s="1520"/>
      <c r="E121" s="1520"/>
      <c r="F121" s="1495"/>
      <c r="G121" s="155" t="s">
        <v>3863</v>
      </c>
      <c r="H121" s="96" t="s">
        <v>3864</v>
      </c>
      <c r="I121" s="142" t="s">
        <v>3865</v>
      </c>
      <c r="J121" s="143" t="s">
        <v>4201</v>
      </c>
      <c r="K121" s="785" t="s">
        <v>1071</v>
      </c>
      <c r="L121" s="786" t="s">
        <v>4189</v>
      </c>
      <c r="M121" s="143" t="str">
        <f>VLOOKUP(L121,CódigosRetorno!$A$2:$B$1784,2,FALSE)</f>
        <v>El dato ingresado como atributo @listAgencyName es incorrecto.</v>
      </c>
      <c r="N121" s="808" t="s">
        <v>169</v>
      </c>
      <c r="O121" s="301"/>
    </row>
    <row r="122" spans="1:15" ht="24" x14ac:dyDescent="0.35">
      <c r="A122" s="301"/>
      <c r="B122" s="1495"/>
      <c r="C122" s="1543"/>
      <c r="D122" s="1520"/>
      <c r="E122" s="1520"/>
      <c r="F122" s="1495"/>
      <c r="G122" s="155" t="s">
        <v>3866</v>
      </c>
      <c r="H122" s="96" t="s">
        <v>3867</v>
      </c>
      <c r="I122" s="142" t="s">
        <v>3865</v>
      </c>
      <c r="J122" s="143" t="s">
        <v>4202</v>
      </c>
      <c r="K122" s="786" t="s">
        <v>1071</v>
      </c>
      <c r="L122" s="795" t="s">
        <v>4190</v>
      </c>
      <c r="M122" s="143" t="str">
        <f>VLOOKUP(L122,CódigosRetorno!$A$2:$B$1784,2,FALSE)</f>
        <v>El dato ingresado como atributo @listName es incorrecto.</v>
      </c>
      <c r="N122" s="808" t="s">
        <v>169</v>
      </c>
      <c r="O122" s="301"/>
    </row>
    <row r="123" spans="1:15" ht="36" x14ac:dyDescent="0.35">
      <c r="A123" s="301"/>
      <c r="B123" s="1495"/>
      <c r="C123" s="1543"/>
      <c r="D123" s="1520"/>
      <c r="E123" s="1520"/>
      <c r="F123" s="1495"/>
      <c r="G123" s="155" t="s">
        <v>3868</v>
      </c>
      <c r="H123" s="96" t="s">
        <v>3869</v>
      </c>
      <c r="I123" s="142" t="s">
        <v>3865</v>
      </c>
      <c r="J123" s="143" t="s">
        <v>4203</v>
      </c>
      <c r="K123" s="786" t="s">
        <v>1071</v>
      </c>
      <c r="L123" s="795" t="s">
        <v>4191</v>
      </c>
      <c r="M123" s="143" t="str">
        <f>VLOOKUP(L123,CódigosRetorno!$A$2:$B$1784,2,FALSE)</f>
        <v>El dato ingresado como atributo @listURI es incorrecto.</v>
      </c>
      <c r="N123" s="808" t="s">
        <v>169</v>
      </c>
      <c r="O123" s="301"/>
    </row>
    <row r="124" spans="1:15" ht="48" x14ac:dyDescent="0.35">
      <c r="A124" s="301"/>
      <c r="B124" s="1495">
        <f>B118+1</f>
        <v>21</v>
      </c>
      <c r="C124" s="1543" t="s">
        <v>3949</v>
      </c>
      <c r="D124" s="1520" t="s">
        <v>3</v>
      </c>
      <c r="E124" s="1520" t="s">
        <v>9</v>
      </c>
      <c r="F124" s="1495" t="s">
        <v>18</v>
      </c>
      <c r="G124" s="1520"/>
      <c r="H124" s="1543" t="s">
        <v>4129</v>
      </c>
      <c r="I124" s="1497">
        <v>1</v>
      </c>
      <c r="J124" s="143" t="s">
        <v>3124</v>
      </c>
      <c r="K124" s="786" t="s">
        <v>1071</v>
      </c>
      <c r="L124" s="795" t="s">
        <v>692</v>
      </c>
      <c r="M124" s="143" t="str">
        <f>VLOOKUP(L124,CódigosRetorno!$A$2:$B$1784,2,FALSE)</f>
        <v>El ID de los documentos relacionados no cumplen con el estandar.</v>
      </c>
      <c r="N124" s="500" t="s">
        <v>169</v>
      </c>
      <c r="O124" s="301"/>
    </row>
    <row r="125" spans="1:15" ht="24" x14ac:dyDescent="0.35">
      <c r="A125" s="301"/>
      <c r="B125" s="1495"/>
      <c r="C125" s="1543"/>
      <c r="D125" s="1520"/>
      <c r="E125" s="1520"/>
      <c r="F125" s="1495"/>
      <c r="G125" s="1520"/>
      <c r="H125" s="1543"/>
      <c r="I125" s="1515"/>
      <c r="J125" s="812" t="s">
        <v>6224</v>
      </c>
      <c r="K125" s="813" t="s">
        <v>177</v>
      </c>
      <c r="L125" s="443" t="s">
        <v>708</v>
      </c>
      <c r="M125" s="811" t="str">
        <f>VLOOKUP(L125,CódigosRetorno!$A$2:$B$1784,2,FALSE)</f>
        <v>Documentos relacionados duplicados en el comprobante.</v>
      </c>
      <c r="N125" s="500" t="s">
        <v>169</v>
      </c>
      <c r="O125" s="301"/>
    </row>
    <row r="126" spans="1:15" ht="36" x14ac:dyDescent="0.35">
      <c r="A126" s="301"/>
      <c r="B126" s="1495"/>
      <c r="C126" s="1543"/>
      <c r="D126" s="1520"/>
      <c r="E126" s="1520"/>
      <c r="F126" s="1495"/>
      <c r="G126" s="1520"/>
      <c r="H126" s="1543"/>
      <c r="I126" s="1498"/>
      <c r="J126" s="143" t="s">
        <v>2851</v>
      </c>
      <c r="K126" s="786" t="s">
        <v>177</v>
      </c>
      <c r="L126" s="795" t="s">
        <v>684</v>
      </c>
      <c r="M126" s="143" t="str">
        <f>VLOOKUP(L126,CódigosRetorno!$A$2:$B$1784,2,FALSE)</f>
        <v>No existe datos del ID de los documentos relacionados con valor 99 para un tipo codigo Nota Credito 10.</v>
      </c>
      <c r="N126" s="500" t="s">
        <v>169</v>
      </c>
      <c r="O126" s="301"/>
    </row>
    <row r="127" spans="1:15" ht="36" customHeight="1" x14ac:dyDescent="0.35">
      <c r="A127" s="301"/>
      <c r="B127" s="1495"/>
      <c r="C127" s="1543"/>
      <c r="D127" s="1520"/>
      <c r="E127" s="1520"/>
      <c r="F127" s="1495" t="s">
        <v>10</v>
      </c>
      <c r="G127" s="1520" t="s">
        <v>5585</v>
      </c>
      <c r="H127" s="1543" t="s">
        <v>4130</v>
      </c>
      <c r="I127" s="1497">
        <v>1</v>
      </c>
      <c r="J127" s="1186" t="s">
        <v>7744</v>
      </c>
      <c r="K127" s="1181" t="s">
        <v>1071</v>
      </c>
      <c r="L127" s="443" t="s">
        <v>690</v>
      </c>
      <c r="M127" s="811" t="str">
        <f>VLOOKUP(L127,CódigosRetorno!$A$2:$B$1784,2,FALSE)</f>
        <v>El DocumentTypeCode de Otros documentos relacionados tiene valores incorrectos.</v>
      </c>
      <c r="N127" s="500" t="s">
        <v>169</v>
      </c>
      <c r="O127" s="301"/>
    </row>
    <row r="128" spans="1:15" ht="36" customHeight="1" x14ac:dyDescent="0.35">
      <c r="A128" s="301"/>
      <c r="B128" s="1495"/>
      <c r="C128" s="1543"/>
      <c r="D128" s="1520"/>
      <c r="E128" s="1520"/>
      <c r="F128" s="1495"/>
      <c r="G128" s="1520"/>
      <c r="H128" s="1543"/>
      <c r="I128" s="1515"/>
      <c r="J128" s="143" t="s">
        <v>2850</v>
      </c>
      <c r="K128" s="785" t="s">
        <v>177</v>
      </c>
      <c r="L128" s="786" t="s">
        <v>683</v>
      </c>
      <c r="M128" s="143" t="str">
        <f>VLOOKUP(L128,CódigosRetorno!$A$2:$B$1784,2,FALSE)</f>
        <v>Debe existir DocumentTypeCode de Otros documentos relacionados con valor 99 para un tipo codigo Nota Credito 10.</v>
      </c>
      <c r="N128" s="785" t="s">
        <v>169</v>
      </c>
      <c r="O128" s="301"/>
    </row>
    <row r="129" spans="1:15" ht="36" customHeight="1" x14ac:dyDescent="0.35">
      <c r="A129" s="301"/>
      <c r="B129" s="1495"/>
      <c r="C129" s="1543"/>
      <c r="D129" s="1520"/>
      <c r="E129" s="1520"/>
      <c r="F129" s="1495"/>
      <c r="G129" s="1520"/>
      <c r="H129" s="1543"/>
      <c r="I129" s="1498"/>
      <c r="J129" s="143" t="s">
        <v>5006</v>
      </c>
      <c r="K129" s="785" t="s">
        <v>177</v>
      </c>
      <c r="L129" s="786" t="s">
        <v>685</v>
      </c>
      <c r="M129" s="143" t="str">
        <f>VLOOKUP(L129,CódigosRetorno!$A$2:$B$1784,2,FALSE)</f>
        <v>No existe datos del DocumentType de los documentos relacionados con valor 99 para un tipo codigo Nota Credito 10.</v>
      </c>
      <c r="N129" s="817" t="s">
        <v>169</v>
      </c>
      <c r="O129" s="301"/>
    </row>
    <row r="130" spans="1:15" ht="24" x14ac:dyDescent="0.35">
      <c r="A130" s="301"/>
      <c r="B130" s="1495"/>
      <c r="C130" s="1543"/>
      <c r="D130" s="1520"/>
      <c r="E130" s="1520"/>
      <c r="F130" s="1495"/>
      <c r="G130" s="155" t="s">
        <v>3863</v>
      </c>
      <c r="H130" s="96" t="s">
        <v>3864</v>
      </c>
      <c r="I130" s="142" t="s">
        <v>3865</v>
      </c>
      <c r="J130" s="143" t="s">
        <v>4201</v>
      </c>
      <c r="K130" s="785" t="s">
        <v>1071</v>
      </c>
      <c r="L130" s="786" t="s">
        <v>4189</v>
      </c>
      <c r="M130" s="143" t="str">
        <f>VLOOKUP(L130,CódigosRetorno!$A$2:$B$1784,2,FALSE)</f>
        <v>El dato ingresado como atributo @listAgencyName es incorrecto.</v>
      </c>
      <c r="N130" s="808" t="s">
        <v>169</v>
      </c>
      <c r="O130" s="301"/>
    </row>
    <row r="131" spans="1:15" ht="24" x14ac:dyDescent="0.35">
      <c r="A131" s="301"/>
      <c r="B131" s="1495"/>
      <c r="C131" s="1543"/>
      <c r="D131" s="1520"/>
      <c r="E131" s="1520"/>
      <c r="F131" s="1495"/>
      <c r="G131" s="155" t="s">
        <v>3951</v>
      </c>
      <c r="H131" s="96" t="s">
        <v>3867</v>
      </c>
      <c r="I131" s="142" t="s">
        <v>3865</v>
      </c>
      <c r="J131" s="143" t="s">
        <v>6252</v>
      </c>
      <c r="K131" s="785" t="s">
        <v>1071</v>
      </c>
      <c r="L131" s="786" t="s">
        <v>4190</v>
      </c>
      <c r="M131" s="143" t="str">
        <f>VLOOKUP(L131,CódigosRetorno!$A$2:$B$1784,2,FALSE)</f>
        <v>El dato ingresado como atributo @listName es incorrecto.</v>
      </c>
      <c r="N131" s="808" t="s">
        <v>169</v>
      </c>
      <c r="O131" s="301"/>
    </row>
    <row r="132" spans="1:15" ht="36" x14ac:dyDescent="0.35">
      <c r="A132" s="301"/>
      <c r="B132" s="1495"/>
      <c r="C132" s="1543"/>
      <c r="D132" s="1520"/>
      <c r="E132" s="1520"/>
      <c r="F132" s="1495"/>
      <c r="G132" s="155" t="s">
        <v>3952</v>
      </c>
      <c r="H132" s="96" t="s">
        <v>3869</v>
      </c>
      <c r="I132" s="142" t="s">
        <v>3865</v>
      </c>
      <c r="J132" s="143" t="s">
        <v>6243</v>
      </c>
      <c r="K132" s="786" t="s">
        <v>1071</v>
      </c>
      <c r="L132" s="795" t="s">
        <v>4191</v>
      </c>
      <c r="M132" s="143" t="str">
        <f>VLOOKUP(L132,CódigosRetorno!$A$2:$B$1784,2,FALSE)</f>
        <v>El dato ingresado como atributo @listURI es incorrecto.</v>
      </c>
      <c r="N132" s="808" t="s">
        <v>169</v>
      </c>
      <c r="O132" s="301"/>
    </row>
    <row r="133" spans="1:15" x14ac:dyDescent="0.35">
      <c r="A133" s="301"/>
      <c r="B133" s="180" t="s">
        <v>5564</v>
      </c>
      <c r="C133" s="173"/>
      <c r="D133" s="175" t="s">
        <v>169</v>
      </c>
      <c r="E133" s="174" t="s">
        <v>169</v>
      </c>
      <c r="F133" s="175" t="s">
        <v>169</v>
      </c>
      <c r="G133" s="175" t="s">
        <v>169</v>
      </c>
      <c r="H133" s="176"/>
      <c r="I133" s="175"/>
      <c r="J133" s="172" t="s">
        <v>169</v>
      </c>
      <c r="K133" s="177"/>
      <c r="L133" s="178" t="s">
        <v>169</v>
      </c>
      <c r="M133" s="172" t="str">
        <f>VLOOKUP(L133,CódigosRetorno!$A$2:$B$1784,2,FALSE)</f>
        <v>-</v>
      </c>
      <c r="N133" s="179" t="s">
        <v>169</v>
      </c>
      <c r="O133" s="301"/>
    </row>
    <row r="134" spans="1:15" ht="24" x14ac:dyDescent="0.35">
      <c r="A134" s="301"/>
      <c r="B134" s="1495">
        <f>B124+1</f>
        <v>22</v>
      </c>
      <c r="C134" s="1543" t="s">
        <v>14</v>
      </c>
      <c r="D134" s="1520" t="s">
        <v>15</v>
      </c>
      <c r="E134" s="1520" t="s">
        <v>4</v>
      </c>
      <c r="F134" s="1495" t="s">
        <v>50</v>
      </c>
      <c r="G134" s="1520"/>
      <c r="H134" s="1543" t="s">
        <v>82</v>
      </c>
      <c r="I134" s="1497">
        <v>1</v>
      </c>
      <c r="J134" s="1382" t="s">
        <v>3104</v>
      </c>
      <c r="K134" s="1380" t="s">
        <v>177</v>
      </c>
      <c r="L134" s="443" t="s">
        <v>2192</v>
      </c>
      <c r="M134" s="143" t="str">
        <f>VLOOKUP(L134,CódigosRetorno!$A$2:$B$1784,2,FALSE)</f>
        <v>El Numero de orden del item no cumple con el formato establecido</v>
      </c>
      <c r="N134" s="782" t="s">
        <v>169</v>
      </c>
      <c r="O134" s="301"/>
    </row>
    <row r="135" spans="1:15" ht="24" x14ac:dyDescent="0.35">
      <c r="A135" s="301"/>
      <c r="B135" s="1495"/>
      <c r="C135" s="1543"/>
      <c r="D135" s="1520"/>
      <c r="E135" s="1520"/>
      <c r="F135" s="1495"/>
      <c r="G135" s="1520"/>
      <c r="H135" s="1543"/>
      <c r="I135" s="1498"/>
      <c r="J135" s="642" t="s">
        <v>6081</v>
      </c>
      <c r="K135" s="813" t="s">
        <v>177</v>
      </c>
      <c r="L135" s="443" t="s">
        <v>1535</v>
      </c>
      <c r="M135" s="811" t="str">
        <f>VLOOKUP(L135,CódigosRetorno!$A$2:$B$1784,2,FALSE)</f>
        <v>El número de ítem no puede estar duplicado.</v>
      </c>
      <c r="N135" s="782" t="s">
        <v>169</v>
      </c>
      <c r="O135" s="301"/>
    </row>
    <row r="136" spans="1:15" ht="24" x14ac:dyDescent="0.35">
      <c r="A136" s="301"/>
      <c r="B136" s="1520">
        <f>B134+1</f>
        <v>23</v>
      </c>
      <c r="C136" s="1543" t="s">
        <v>5965</v>
      </c>
      <c r="D136" s="1520" t="s">
        <v>15</v>
      </c>
      <c r="E136" s="1583" t="s">
        <v>9</v>
      </c>
      <c r="F136" s="1497" t="s">
        <v>17</v>
      </c>
      <c r="G136" s="1497" t="s">
        <v>5586</v>
      </c>
      <c r="H136" s="1527" t="s">
        <v>4131</v>
      </c>
      <c r="I136" s="155">
        <v>1</v>
      </c>
      <c r="J136" s="1186" t="s">
        <v>7793</v>
      </c>
      <c r="K136" s="1177" t="s">
        <v>177</v>
      </c>
      <c r="L136" s="1181" t="s">
        <v>2191</v>
      </c>
      <c r="M136" s="1186" t="str">
        <f>VLOOKUP(L136,CódigosRetorno!$A$2:$B$1784,2,FALSE)</f>
        <v>CreditedQuantity/@unitCode - El dato ingresado no cumple con el estandar</v>
      </c>
      <c r="N136" s="782" t="s">
        <v>169</v>
      </c>
      <c r="O136" s="301"/>
    </row>
    <row r="137" spans="1:15" ht="24" x14ac:dyDescent="0.35">
      <c r="A137" s="301"/>
      <c r="B137" s="1520"/>
      <c r="C137" s="1543"/>
      <c r="D137" s="1520"/>
      <c r="E137" s="1585"/>
      <c r="F137" s="1498"/>
      <c r="G137" s="1498"/>
      <c r="H137" s="1528"/>
      <c r="I137" s="416"/>
      <c r="J137" s="1186" t="s">
        <v>6115</v>
      </c>
      <c r="K137" s="1177" t="s">
        <v>177</v>
      </c>
      <c r="L137" s="1181" t="s">
        <v>3155</v>
      </c>
      <c r="M137" s="1186" t="str">
        <f>VLOOKUP(L137,CódigosRetorno!$A$2:$B$1784,2,FALSE)</f>
        <v>El dato ingresado como unidad de medida no corresponde al valor esperado</v>
      </c>
      <c r="N137" s="808" t="s">
        <v>169</v>
      </c>
      <c r="O137" s="301"/>
    </row>
    <row r="138" spans="1:15" ht="24" x14ac:dyDescent="0.35">
      <c r="A138" s="301"/>
      <c r="B138" s="1520"/>
      <c r="C138" s="1543"/>
      <c r="D138" s="1520"/>
      <c r="E138" s="1551" t="s">
        <v>9</v>
      </c>
      <c r="F138" s="1495"/>
      <c r="G138" s="142" t="s">
        <v>3900</v>
      </c>
      <c r="H138" s="153" t="s">
        <v>3901</v>
      </c>
      <c r="I138" s="142" t="s">
        <v>3865</v>
      </c>
      <c r="J138" s="143" t="s">
        <v>6129</v>
      </c>
      <c r="K138" s="785" t="s">
        <v>1071</v>
      </c>
      <c r="L138" s="786" t="s">
        <v>4214</v>
      </c>
      <c r="M138" s="143" t="str">
        <f>VLOOKUP(L138,CódigosRetorno!$A$2:$B$1784,2,FALSE)</f>
        <v>El dato ingresado como atributo @unitCodeListID es incorrecto.</v>
      </c>
      <c r="N138" s="501" t="s">
        <v>169</v>
      </c>
      <c r="O138" s="301"/>
    </row>
    <row r="139" spans="1:15" ht="48" x14ac:dyDescent="0.35">
      <c r="A139" s="301"/>
      <c r="B139" s="1520"/>
      <c r="C139" s="1543"/>
      <c r="D139" s="1520"/>
      <c r="E139" s="1551"/>
      <c r="F139" s="1495"/>
      <c r="G139" s="142" t="s">
        <v>3874</v>
      </c>
      <c r="H139" s="153" t="s">
        <v>3902</v>
      </c>
      <c r="I139" s="142" t="s">
        <v>3865</v>
      </c>
      <c r="J139" s="143" t="s">
        <v>6124</v>
      </c>
      <c r="K139" s="152" t="s">
        <v>1071</v>
      </c>
      <c r="L139" s="154" t="s">
        <v>4215</v>
      </c>
      <c r="M139" s="143" t="str">
        <f>VLOOKUP(L139,CódigosRetorno!$A$2:$B$1784,2,FALSE)</f>
        <v>El dato ingresado como atributo @unitCodeListAgencyName es incorrecto.</v>
      </c>
      <c r="N139" s="501" t="s">
        <v>169</v>
      </c>
      <c r="O139" s="301"/>
    </row>
    <row r="140" spans="1:15" ht="24" x14ac:dyDescent="0.35">
      <c r="A140" s="301"/>
      <c r="B140" s="1170">
        <f>B136+1</f>
        <v>24</v>
      </c>
      <c r="C140" s="1167" t="s">
        <v>5966</v>
      </c>
      <c r="D140" s="1166" t="s">
        <v>15</v>
      </c>
      <c r="E140" s="1199" t="s">
        <v>9</v>
      </c>
      <c r="F140" s="1170" t="s">
        <v>137</v>
      </c>
      <c r="G140" s="1166" t="s">
        <v>138</v>
      </c>
      <c r="H140" s="1167" t="s">
        <v>4132</v>
      </c>
      <c r="I140" s="1170">
        <v>1</v>
      </c>
      <c r="J140" s="1172" t="s">
        <v>3105</v>
      </c>
      <c r="K140" s="1173" t="s">
        <v>177</v>
      </c>
      <c r="L140" s="1178" t="s">
        <v>714</v>
      </c>
      <c r="M140" s="1172" t="str">
        <f>VLOOKUP(L140,CódigosRetorno!$A$2:$B$1784,2,FALSE)</f>
        <v>CreditedQuantity - El dato ingresado no cumple con el estandar</v>
      </c>
      <c r="N140" s="1171" t="s">
        <v>169</v>
      </c>
      <c r="O140" s="301"/>
    </row>
    <row r="141" spans="1:15" ht="60" x14ac:dyDescent="0.35">
      <c r="A141" s="301"/>
      <c r="B141" s="142">
        <f>B140+1</f>
        <v>25</v>
      </c>
      <c r="C141" s="143" t="s">
        <v>28</v>
      </c>
      <c r="D141" s="135" t="s">
        <v>15</v>
      </c>
      <c r="E141" s="135" t="s">
        <v>9</v>
      </c>
      <c r="F141" s="142" t="s">
        <v>18</v>
      </c>
      <c r="G141" s="135"/>
      <c r="H141" s="145" t="s">
        <v>76</v>
      </c>
      <c r="I141" s="142" t="s">
        <v>3865</v>
      </c>
      <c r="J141" s="811" t="s">
        <v>6314</v>
      </c>
      <c r="K141" s="793" t="s">
        <v>1071</v>
      </c>
      <c r="L141" s="813" t="s">
        <v>3831</v>
      </c>
      <c r="M141" s="811" t="str">
        <f>VLOOKUP(L141,CódigosRetorno!$A$2:$B$1784,2,FALSE)</f>
        <v>El código de producto no cumple con el formato establecido</v>
      </c>
      <c r="N141" s="782" t="s">
        <v>169</v>
      </c>
      <c r="O141" s="301"/>
    </row>
    <row r="142" spans="1:15" ht="24" customHeight="1" x14ac:dyDescent="0.35">
      <c r="A142" s="301"/>
      <c r="B142" s="1520">
        <f>B141+1</f>
        <v>26</v>
      </c>
      <c r="C142" s="1543" t="s">
        <v>5565</v>
      </c>
      <c r="D142" s="1520" t="s">
        <v>15</v>
      </c>
      <c r="E142" s="1520" t="s">
        <v>9</v>
      </c>
      <c r="F142" s="1572" t="s">
        <v>101</v>
      </c>
      <c r="G142" s="1520" t="s">
        <v>5602</v>
      </c>
      <c r="H142" s="1543" t="s">
        <v>4133</v>
      </c>
      <c r="I142" s="1497" t="s">
        <v>3865</v>
      </c>
      <c r="J142" s="811" t="s">
        <v>6549</v>
      </c>
      <c r="K142" s="793" t="s">
        <v>1071</v>
      </c>
      <c r="L142" s="813" t="s">
        <v>6376</v>
      </c>
      <c r="M142" s="811" t="str">
        <f>VLOOKUP(L142,CódigosRetorno!$A$2:$B$1784,2,FALSE)</f>
        <v>El Código producto de SUNAT no es válido</v>
      </c>
      <c r="N142" s="782" t="s">
        <v>4762</v>
      </c>
      <c r="O142" s="301"/>
    </row>
    <row r="143" spans="1:15" ht="36" x14ac:dyDescent="0.35">
      <c r="A143" s="301"/>
      <c r="B143" s="1520"/>
      <c r="C143" s="1543"/>
      <c r="D143" s="1520"/>
      <c r="E143" s="1520"/>
      <c r="F143" s="1572"/>
      <c r="G143" s="1520"/>
      <c r="H143" s="1543"/>
      <c r="I143" s="1515"/>
      <c r="J143" s="811" t="s">
        <v>6548</v>
      </c>
      <c r="K143" s="793" t="s">
        <v>1071</v>
      </c>
      <c r="L143" s="813" t="s">
        <v>6488</v>
      </c>
      <c r="M143" s="811" t="str">
        <f>VLOOKUP(L143,CódigosRetorno!$A$2:$B$1784,2,FALSE)</f>
        <v>El Codigo de producto SUNAT debe especificarse como minimo al tercer nivel jerarquico (a nivel de clase del codigo UNSPSC)</v>
      </c>
      <c r="N143" s="782" t="s">
        <v>4762</v>
      </c>
      <c r="O143" s="301"/>
    </row>
    <row r="144" spans="1:15" ht="24" x14ac:dyDescent="0.35">
      <c r="A144" s="301"/>
      <c r="B144" s="1520"/>
      <c r="C144" s="1543"/>
      <c r="D144" s="1520"/>
      <c r="E144" s="1520"/>
      <c r="F144" s="1572"/>
      <c r="G144" s="135" t="s">
        <v>3956</v>
      </c>
      <c r="H144" s="153" t="s">
        <v>3872</v>
      </c>
      <c r="I144" s="142" t="s">
        <v>3865</v>
      </c>
      <c r="J144" s="143" t="s">
        <v>6244</v>
      </c>
      <c r="K144" s="785" t="s">
        <v>1071</v>
      </c>
      <c r="L144" s="786" t="s">
        <v>4193</v>
      </c>
      <c r="M144" s="143" t="str">
        <f>VLOOKUP(L144,CódigosRetorno!$A$2:$B$1784,2,FALSE)</f>
        <v>El dato ingresado como atributo @listID es incorrecto.</v>
      </c>
      <c r="N144" s="501" t="s">
        <v>169</v>
      </c>
      <c r="O144" s="301"/>
    </row>
    <row r="145" spans="1:15" ht="24" x14ac:dyDescent="0.35">
      <c r="A145" s="301"/>
      <c r="B145" s="1520"/>
      <c r="C145" s="1543"/>
      <c r="D145" s="1520"/>
      <c r="E145" s="1520"/>
      <c r="F145" s="1572"/>
      <c r="G145" s="135" t="s">
        <v>3957</v>
      </c>
      <c r="H145" s="153" t="s">
        <v>3864</v>
      </c>
      <c r="I145" s="142" t="s">
        <v>3865</v>
      </c>
      <c r="J145" s="143" t="s">
        <v>6245</v>
      </c>
      <c r="K145" s="785" t="s">
        <v>1071</v>
      </c>
      <c r="L145" s="786" t="s">
        <v>4189</v>
      </c>
      <c r="M145" s="143" t="str">
        <f>VLOOKUP(L145,CódigosRetorno!$A$2:$B$1784,2,FALSE)</f>
        <v>El dato ingresado como atributo @listAgencyName es incorrecto.</v>
      </c>
      <c r="N145" s="808" t="s">
        <v>169</v>
      </c>
      <c r="O145" s="301"/>
    </row>
    <row r="146" spans="1:15" ht="24" x14ac:dyDescent="0.35">
      <c r="A146" s="301"/>
      <c r="B146" s="1520"/>
      <c r="C146" s="1543"/>
      <c r="D146" s="1520"/>
      <c r="E146" s="1520"/>
      <c r="F146" s="1572"/>
      <c r="G146" s="135" t="s">
        <v>3958</v>
      </c>
      <c r="H146" s="153" t="s">
        <v>3867</v>
      </c>
      <c r="I146" s="142" t="s">
        <v>3865</v>
      </c>
      <c r="J146" s="143" t="s">
        <v>6246</v>
      </c>
      <c r="K146" s="152" t="s">
        <v>1071</v>
      </c>
      <c r="L146" s="154" t="s">
        <v>4190</v>
      </c>
      <c r="M146" s="143" t="str">
        <f>VLOOKUP(L146,CódigosRetorno!$A$2:$B$1784,2,FALSE)</f>
        <v>El dato ingresado como atributo @listName es incorrecto.</v>
      </c>
      <c r="N146" s="808" t="s">
        <v>169</v>
      </c>
      <c r="O146" s="301"/>
    </row>
    <row r="147" spans="1:15" ht="24" x14ac:dyDescent="0.35">
      <c r="A147" s="301"/>
      <c r="B147" s="1509">
        <f>B142+1</f>
        <v>27</v>
      </c>
      <c r="C147" s="1527" t="s">
        <v>5517</v>
      </c>
      <c r="D147" s="1520" t="s">
        <v>15</v>
      </c>
      <c r="E147" s="1520" t="s">
        <v>9</v>
      </c>
      <c r="F147" s="1573" t="s">
        <v>3959</v>
      </c>
      <c r="G147" s="1497"/>
      <c r="H147" s="1527" t="s">
        <v>2817</v>
      </c>
      <c r="I147" s="1497">
        <v>1</v>
      </c>
      <c r="J147" s="811" t="s">
        <v>4681</v>
      </c>
      <c r="K147" s="793" t="s">
        <v>1071</v>
      </c>
      <c r="L147" s="813" t="s">
        <v>6479</v>
      </c>
      <c r="M147" s="811" t="str">
        <f>VLOOKUP(L147,CódigosRetorno!$A$2:$B$1784,2,FALSE)</f>
        <v>El código de producto GS1 no cumple el estandar</v>
      </c>
      <c r="N147" s="782" t="s">
        <v>169</v>
      </c>
      <c r="O147" s="301"/>
    </row>
    <row r="148" spans="1:15" ht="24" x14ac:dyDescent="0.35">
      <c r="A148" s="301"/>
      <c r="B148" s="1510"/>
      <c r="C148" s="1532"/>
      <c r="D148" s="1520"/>
      <c r="E148" s="1520"/>
      <c r="F148" s="1586"/>
      <c r="G148" s="1515"/>
      <c r="H148" s="1532"/>
      <c r="I148" s="1515"/>
      <c r="J148" s="811" t="s">
        <v>5510</v>
      </c>
      <c r="K148" s="793" t="s">
        <v>1071</v>
      </c>
      <c r="L148" s="813" t="s">
        <v>6479</v>
      </c>
      <c r="M148" s="811" t="str">
        <f>VLOOKUP(L148,CódigosRetorno!$A$2:$B$1784,2,FALSE)</f>
        <v>El código de producto GS1 no cumple el estandar</v>
      </c>
      <c r="N148" s="782" t="s">
        <v>169</v>
      </c>
      <c r="O148" s="301"/>
    </row>
    <row r="149" spans="1:15" ht="24" x14ac:dyDescent="0.35">
      <c r="A149" s="301"/>
      <c r="B149" s="1510"/>
      <c r="C149" s="1532"/>
      <c r="D149" s="1520"/>
      <c r="E149" s="1520"/>
      <c r="F149" s="1586"/>
      <c r="G149" s="1515"/>
      <c r="H149" s="1532"/>
      <c r="I149" s="1515"/>
      <c r="J149" s="811" t="s">
        <v>4682</v>
      </c>
      <c r="K149" s="793" t="s">
        <v>1071</v>
      </c>
      <c r="L149" s="813" t="s">
        <v>6479</v>
      </c>
      <c r="M149" s="811" t="str">
        <f>VLOOKUP(L149,CódigosRetorno!$A$2:$B$1784,2,FALSE)</f>
        <v>El código de producto GS1 no cumple el estandar</v>
      </c>
      <c r="N149" s="782" t="s">
        <v>169</v>
      </c>
      <c r="O149" s="301"/>
    </row>
    <row r="150" spans="1:15" ht="24" x14ac:dyDescent="0.35">
      <c r="A150" s="301"/>
      <c r="B150" s="1510"/>
      <c r="C150" s="1532"/>
      <c r="D150" s="1520"/>
      <c r="E150" s="1520"/>
      <c r="F150" s="1586"/>
      <c r="G150" s="1515"/>
      <c r="H150" s="1532"/>
      <c r="I150" s="1515"/>
      <c r="J150" s="811" t="s">
        <v>6480</v>
      </c>
      <c r="K150" s="793" t="s">
        <v>1071</v>
      </c>
      <c r="L150" s="813" t="s">
        <v>6479</v>
      </c>
      <c r="M150" s="811" t="str">
        <f>VLOOKUP(L150,CódigosRetorno!$A$2:$B$1784,2,FALSE)</f>
        <v>El código de producto GS1 no cumple el estandar</v>
      </c>
      <c r="N150" s="782" t="s">
        <v>169</v>
      </c>
      <c r="O150" s="301"/>
    </row>
    <row r="151" spans="1:15" ht="24" x14ac:dyDescent="0.35">
      <c r="A151" s="301"/>
      <c r="B151" s="1510"/>
      <c r="C151" s="1532"/>
      <c r="D151" s="1520"/>
      <c r="E151" s="1520"/>
      <c r="F151" s="1587"/>
      <c r="G151" s="1515"/>
      <c r="H151" s="1528"/>
      <c r="I151" s="1498"/>
      <c r="J151" s="811" t="s">
        <v>4579</v>
      </c>
      <c r="K151" s="793" t="s">
        <v>1071</v>
      </c>
      <c r="L151" s="813" t="s">
        <v>6481</v>
      </c>
      <c r="M151" s="811" t="str">
        <f>VLOOKUP(L151,CódigosRetorno!$A$2:$B$1784,2,FALSE)</f>
        <v>Si utiliza el estandar GS1 debe especificar el tipo de estructura GTIN</v>
      </c>
      <c r="N151" s="782" t="s">
        <v>169</v>
      </c>
      <c r="O151" s="301"/>
    </row>
    <row r="152" spans="1:15" ht="24" x14ac:dyDescent="0.35">
      <c r="A152" s="301"/>
      <c r="B152" s="1510"/>
      <c r="C152" s="1532"/>
      <c r="D152" s="1520"/>
      <c r="E152" s="1520"/>
      <c r="F152" s="800" t="s">
        <v>3959</v>
      </c>
      <c r="G152" s="781"/>
      <c r="H152" s="802" t="s">
        <v>4578</v>
      </c>
      <c r="I152" s="142"/>
      <c r="J152" s="811" t="s">
        <v>6482</v>
      </c>
      <c r="K152" s="793" t="s">
        <v>1071</v>
      </c>
      <c r="L152" s="813" t="s">
        <v>6483</v>
      </c>
      <c r="M152" s="811" t="str">
        <f>VLOOKUP(L152,CódigosRetorno!$A$2:$B$1784,2,FALSE)</f>
        <v>El tipo de estructura GS1 no tiene un valor permitido</v>
      </c>
      <c r="N152" s="782" t="s">
        <v>169</v>
      </c>
      <c r="O152" s="301"/>
    </row>
    <row r="153" spans="1:15" ht="48" x14ac:dyDescent="0.35">
      <c r="A153" s="301"/>
      <c r="B153" s="142">
        <f>B147+1</f>
        <v>28</v>
      </c>
      <c r="C153" s="143" t="s">
        <v>62</v>
      </c>
      <c r="D153" s="135" t="s">
        <v>15</v>
      </c>
      <c r="E153" s="135" t="s">
        <v>9</v>
      </c>
      <c r="F153" s="142" t="s">
        <v>3903</v>
      </c>
      <c r="G153" s="135"/>
      <c r="H153" s="143" t="s">
        <v>77</v>
      </c>
      <c r="I153" s="142">
        <v>1</v>
      </c>
      <c r="J153" s="1186" t="s">
        <v>6305</v>
      </c>
      <c r="K153" s="1177" t="s">
        <v>1071</v>
      </c>
      <c r="L153" s="1181" t="s">
        <v>1200</v>
      </c>
      <c r="M153" s="143" t="str">
        <f>VLOOKUP(L153,CódigosRetorno!$A$2:$B$1784,2,FALSE)</f>
        <v>Descripción del Ítem - El dato ingresado no cumple con el formato establecido.</v>
      </c>
      <c r="N153" s="498" t="s">
        <v>169</v>
      </c>
      <c r="O153" s="301"/>
    </row>
    <row r="154" spans="1:15" ht="38.15" customHeight="1" x14ac:dyDescent="0.35">
      <c r="A154" s="301"/>
      <c r="B154" s="1495">
        <f>B153+1</f>
        <v>29</v>
      </c>
      <c r="C154" s="1543" t="s">
        <v>5967</v>
      </c>
      <c r="D154" s="1520" t="s">
        <v>15</v>
      </c>
      <c r="E154" s="1520" t="s">
        <v>9</v>
      </c>
      <c r="F154" s="142" t="s">
        <v>137</v>
      </c>
      <c r="G154" s="135" t="s">
        <v>138</v>
      </c>
      <c r="H154" s="1527" t="s">
        <v>2818</v>
      </c>
      <c r="I154" s="1497">
        <v>1</v>
      </c>
      <c r="J154" s="143" t="s">
        <v>4998</v>
      </c>
      <c r="K154" s="786" t="s">
        <v>177</v>
      </c>
      <c r="L154" s="795" t="s">
        <v>1945</v>
      </c>
      <c r="M154" s="143" t="str">
        <f>VLOOKUP(L154,CódigosRetorno!$A$2:$B$1784,2,FALSE)</f>
        <v>El dato ingresado en PriceAmount del Valor de venta unitario por item no cumple con el formato establecido</v>
      </c>
      <c r="N154" s="498" t="s">
        <v>169</v>
      </c>
      <c r="O154" s="301"/>
    </row>
    <row r="155" spans="1:15" ht="54.75" customHeight="1" x14ac:dyDescent="0.35">
      <c r="A155" s="301"/>
      <c r="B155" s="1495"/>
      <c r="C155" s="1543"/>
      <c r="D155" s="1520"/>
      <c r="E155" s="1520"/>
      <c r="F155" s="142"/>
      <c r="G155" s="135"/>
      <c r="H155" s="1528"/>
      <c r="I155" s="1498"/>
      <c r="J155" s="145" t="s">
        <v>6368</v>
      </c>
      <c r="K155" s="786" t="s">
        <v>177</v>
      </c>
      <c r="L155" s="795" t="s">
        <v>1668</v>
      </c>
      <c r="M155" s="143" t="str">
        <f>VLOOKUP(L155,CódigosRetorno!$A$2:$B$1784,2,FALSE)</f>
        <v>Operacion gratuita, solo debe consignar un monto referencial</v>
      </c>
      <c r="N155" s="782" t="s">
        <v>169</v>
      </c>
      <c r="O155" s="301"/>
    </row>
    <row r="156" spans="1:15" ht="24" customHeight="1" x14ac:dyDescent="0.35">
      <c r="A156" s="301"/>
      <c r="B156" s="1495"/>
      <c r="C156" s="1543"/>
      <c r="D156" s="1520"/>
      <c r="E156" s="1520"/>
      <c r="F156" s="142" t="s">
        <v>13</v>
      </c>
      <c r="G156" s="135" t="s">
        <v>5580</v>
      </c>
      <c r="H156" s="153" t="s">
        <v>3906</v>
      </c>
      <c r="I156" s="155">
        <v>1</v>
      </c>
      <c r="J156" s="145" t="s">
        <v>4689</v>
      </c>
      <c r="K156" s="786" t="s">
        <v>177</v>
      </c>
      <c r="L156" s="795" t="s">
        <v>694</v>
      </c>
      <c r="M156" s="143" t="str">
        <f>VLOOKUP(L156,CódigosRetorno!$A$2:$B$1784,2,FALSE)</f>
        <v>La moneda debe ser la misma en todo el documento. Salvo las percepciones que sólo son en moneda nacional</v>
      </c>
      <c r="N156" s="782" t="s">
        <v>4493</v>
      </c>
      <c r="O156" s="301"/>
    </row>
    <row r="157" spans="1:15" ht="48" customHeight="1" x14ac:dyDescent="0.35">
      <c r="A157" s="301"/>
      <c r="B157" s="1495" t="s">
        <v>5979</v>
      </c>
      <c r="C157" s="1543" t="s">
        <v>5976</v>
      </c>
      <c r="D157" s="1520" t="s">
        <v>15</v>
      </c>
      <c r="E157" s="1520" t="s">
        <v>9</v>
      </c>
      <c r="F157" s="1495" t="s">
        <v>137</v>
      </c>
      <c r="G157" s="1520" t="s">
        <v>138</v>
      </c>
      <c r="H157" s="1543" t="s">
        <v>4135</v>
      </c>
      <c r="I157" s="1497">
        <v>1</v>
      </c>
      <c r="J157" s="143" t="s">
        <v>4982</v>
      </c>
      <c r="K157" s="786" t="s">
        <v>177</v>
      </c>
      <c r="L157" s="795" t="s">
        <v>1947</v>
      </c>
      <c r="M157" s="143" t="str">
        <f>VLOOKUP(L157,CódigosRetorno!$A$2:$B$1784,2,FALSE)</f>
        <v>El dato ingresado en PriceAmount del Precio de venta unitario por item no cumple con el formato establecido</v>
      </c>
      <c r="N157" s="782" t="s">
        <v>169</v>
      </c>
      <c r="O157" s="301"/>
    </row>
    <row r="158" spans="1:15" ht="60" x14ac:dyDescent="0.35">
      <c r="A158" s="301"/>
      <c r="B158" s="1495"/>
      <c r="C158" s="1543"/>
      <c r="D158" s="1520"/>
      <c r="E158" s="1520"/>
      <c r="F158" s="1495"/>
      <c r="G158" s="1520"/>
      <c r="H158" s="1543"/>
      <c r="I158" s="1498"/>
      <c r="J158" s="143" t="s">
        <v>6369</v>
      </c>
      <c r="K158" s="786" t="s">
        <v>177</v>
      </c>
      <c r="L158" s="795" t="s">
        <v>4827</v>
      </c>
      <c r="M158" s="143" t="str">
        <f>VLOOKUP(L158,CódigosRetorno!$A$2:$B$1784,2,FALSE)</f>
        <v>Si existe 'Valor referencial unitario en operac. no onerosas' con monto mayor a cero, la operacion debe ser gratuita (codigo de tributo 9996)</v>
      </c>
      <c r="N158" s="498" t="s">
        <v>169</v>
      </c>
      <c r="O158" s="301"/>
    </row>
    <row r="159" spans="1:15" ht="24" x14ac:dyDescent="0.35">
      <c r="A159" s="301"/>
      <c r="B159" s="1495"/>
      <c r="C159" s="1543"/>
      <c r="D159" s="1520"/>
      <c r="E159" s="1520"/>
      <c r="F159" s="142" t="s">
        <v>13</v>
      </c>
      <c r="G159" s="135" t="s">
        <v>5580</v>
      </c>
      <c r="H159" s="96" t="s">
        <v>3906</v>
      </c>
      <c r="I159" s="155">
        <v>1</v>
      </c>
      <c r="J159" s="145" t="s">
        <v>4689</v>
      </c>
      <c r="K159" s="152" t="s">
        <v>177</v>
      </c>
      <c r="L159" s="154" t="s">
        <v>694</v>
      </c>
      <c r="M159" s="143" t="str">
        <f>VLOOKUP(L159,CódigosRetorno!$A$2:$B$1784,2,FALSE)</f>
        <v>La moneda debe ser la misma en todo el documento. Salvo las percepciones que sólo son en moneda nacional</v>
      </c>
      <c r="N159" s="498" t="s">
        <v>4493</v>
      </c>
      <c r="O159" s="301"/>
    </row>
    <row r="160" spans="1:15" ht="24" x14ac:dyDescent="0.35">
      <c r="A160" s="301"/>
      <c r="B160" s="1495"/>
      <c r="C160" s="1543"/>
      <c r="D160" s="1520"/>
      <c r="E160" s="1520"/>
      <c r="F160" s="1495" t="s">
        <v>10</v>
      </c>
      <c r="G160" s="1520" t="s">
        <v>5588</v>
      </c>
      <c r="H160" s="1543" t="s">
        <v>4136</v>
      </c>
      <c r="I160" s="1497">
        <v>1</v>
      </c>
      <c r="J160" s="143" t="s">
        <v>2849</v>
      </c>
      <c r="K160" s="786" t="s">
        <v>177</v>
      </c>
      <c r="L160" s="795" t="s">
        <v>545</v>
      </c>
      <c r="M160" s="143" t="str">
        <f>VLOOKUP(L160,CódigosRetorno!$A$2:$B$1784,2,FALSE)</f>
        <v>Se ha consignado un valor invalido en el campo cbc:PriceTypeCode</v>
      </c>
      <c r="N160" s="782" t="s">
        <v>4607</v>
      </c>
      <c r="O160" s="301"/>
    </row>
    <row r="161" spans="1:15" ht="24" x14ac:dyDescent="0.35">
      <c r="A161" s="301"/>
      <c r="B161" s="1495"/>
      <c r="C161" s="1543"/>
      <c r="D161" s="1520"/>
      <c r="E161" s="1520"/>
      <c r="F161" s="1495"/>
      <c r="G161" s="1520"/>
      <c r="H161" s="1543"/>
      <c r="I161" s="1498"/>
      <c r="J161" s="642" t="s">
        <v>6079</v>
      </c>
      <c r="K161" s="813" t="s">
        <v>177</v>
      </c>
      <c r="L161" s="443" t="s">
        <v>544</v>
      </c>
      <c r="M161" s="811" t="str">
        <f>VLOOKUP(L161,CódigosRetorno!$A$2:$B$1784,2,FALSE)</f>
        <v>Existe mas de un tag cac:AlternativeConditionPrice con el mismo cbc:PriceTypeCode</v>
      </c>
      <c r="N161" s="782" t="s">
        <v>169</v>
      </c>
      <c r="O161" s="301"/>
    </row>
    <row r="162" spans="1:15" ht="24" x14ac:dyDescent="0.35">
      <c r="A162" s="301"/>
      <c r="B162" s="1495"/>
      <c r="C162" s="1543"/>
      <c r="D162" s="1520"/>
      <c r="E162" s="1520"/>
      <c r="F162" s="1495"/>
      <c r="G162" s="155" t="s">
        <v>3904</v>
      </c>
      <c r="H162" s="96" t="s">
        <v>3867</v>
      </c>
      <c r="I162" s="142" t="s">
        <v>3865</v>
      </c>
      <c r="J162" s="143" t="s">
        <v>6130</v>
      </c>
      <c r="K162" s="786" t="s">
        <v>1071</v>
      </c>
      <c r="L162" s="795" t="s">
        <v>4190</v>
      </c>
      <c r="M162" s="143" t="str">
        <f>VLOOKUP(L162,CódigosRetorno!$A$2:$B$1784,2,FALSE)</f>
        <v>El dato ingresado como atributo @listName es incorrecto.</v>
      </c>
      <c r="N162" s="501" t="s">
        <v>169</v>
      </c>
      <c r="O162" s="301"/>
    </row>
    <row r="163" spans="1:15" ht="24" x14ac:dyDescent="0.35">
      <c r="A163" s="301"/>
      <c r="B163" s="1495"/>
      <c r="C163" s="1543"/>
      <c r="D163" s="1520"/>
      <c r="E163" s="1520"/>
      <c r="F163" s="1495"/>
      <c r="G163" s="155" t="s">
        <v>3863</v>
      </c>
      <c r="H163" s="96" t="s">
        <v>3864</v>
      </c>
      <c r="I163" s="142" t="s">
        <v>3865</v>
      </c>
      <c r="J163" s="143" t="s">
        <v>4201</v>
      </c>
      <c r="K163" s="785" t="s">
        <v>1071</v>
      </c>
      <c r="L163" s="786" t="s">
        <v>4189</v>
      </c>
      <c r="M163" s="143" t="str">
        <f>VLOOKUP(L163,CódigosRetorno!$A$2:$B$1784,2,FALSE)</f>
        <v>El dato ingresado como atributo @listAgencyName es incorrecto.</v>
      </c>
      <c r="N163" s="808" t="s">
        <v>169</v>
      </c>
      <c r="O163" s="301"/>
    </row>
    <row r="164" spans="1:15" ht="36" x14ac:dyDescent="0.35">
      <c r="A164" s="301"/>
      <c r="B164" s="1495"/>
      <c r="C164" s="1543"/>
      <c r="D164" s="1520"/>
      <c r="E164" s="1520"/>
      <c r="F164" s="1495"/>
      <c r="G164" s="155" t="s">
        <v>3905</v>
      </c>
      <c r="H164" s="96" t="s">
        <v>3869</v>
      </c>
      <c r="I164" s="142" t="s">
        <v>3865</v>
      </c>
      <c r="J164" s="143" t="s">
        <v>6131</v>
      </c>
      <c r="K164" s="786" t="s">
        <v>1071</v>
      </c>
      <c r="L164" s="795" t="s">
        <v>4191</v>
      </c>
      <c r="M164" s="143" t="str">
        <f>VLOOKUP(L164,CódigosRetorno!$A$2:$B$1784,2,FALSE)</f>
        <v>El dato ingresado como atributo @listURI es incorrecto.</v>
      </c>
      <c r="N164" s="808" t="s">
        <v>169</v>
      </c>
      <c r="O164" s="301"/>
    </row>
    <row r="165" spans="1:15" ht="24" customHeight="1" x14ac:dyDescent="0.35">
      <c r="A165" s="301"/>
      <c r="B165" s="1495">
        <v>32</v>
      </c>
      <c r="C165" s="1543" t="s">
        <v>5969</v>
      </c>
      <c r="D165" s="1520" t="s">
        <v>15</v>
      </c>
      <c r="E165" s="1520" t="s">
        <v>9</v>
      </c>
      <c r="F165" s="1497" t="s">
        <v>12</v>
      </c>
      <c r="G165" s="1497" t="s">
        <v>16</v>
      </c>
      <c r="H165" s="1527" t="s">
        <v>4137</v>
      </c>
      <c r="I165" s="1497">
        <v>1</v>
      </c>
      <c r="J165" s="143" t="s">
        <v>4902</v>
      </c>
      <c r="K165" s="785" t="s">
        <v>177</v>
      </c>
      <c r="L165" s="786" t="s">
        <v>4508</v>
      </c>
      <c r="M165" s="143" t="str">
        <f>VLOOKUP(L165,CódigosRetorno!$A$2:$B$1784,2,FALSE)</f>
        <v>El xml no contiene el tag de impuesto por linea (TaxtTotal).</v>
      </c>
      <c r="N165" s="808" t="s">
        <v>169</v>
      </c>
      <c r="O165" s="301"/>
    </row>
    <row r="166" spans="1:15" ht="36.65" customHeight="1" x14ac:dyDescent="0.35">
      <c r="A166" s="301"/>
      <c r="B166" s="1495"/>
      <c r="C166" s="1543"/>
      <c r="D166" s="1520"/>
      <c r="E166" s="1520"/>
      <c r="F166" s="1515"/>
      <c r="G166" s="1515"/>
      <c r="H166" s="1532"/>
      <c r="I166" s="1515"/>
      <c r="J166" s="143" t="s">
        <v>4996</v>
      </c>
      <c r="K166" s="785" t="s">
        <v>177</v>
      </c>
      <c r="L166" s="786" t="s">
        <v>3695</v>
      </c>
      <c r="M166" s="143" t="str">
        <f>VLOOKUP(L166,CódigosRetorno!$A$2:$B$1784,2,FALSE)</f>
        <v>El dato ingresado en el monto total de impuestos por línea no cumple con el formato establecido</v>
      </c>
      <c r="N166" s="808" t="s">
        <v>169</v>
      </c>
      <c r="O166" s="301"/>
    </row>
    <row r="167" spans="1:15" ht="60" x14ac:dyDescent="0.35">
      <c r="A167" s="301"/>
      <c r="B167" s="1495"/>
      <c r="C167" s="1543"/>
      <c r="D167" s="1520"/>
      <c r="E167" s="1520"/>
      <c r="F167" s="1515"/>
      <c r="G167" s="1515"/>
      <c r="H167" s="1532"/>
      <c r="I167" s="1515"/>
      <c r="J167" s="1137" t="s">
        <v>8279</v>
      </c>
      <c r="K167" s="1258" t="s">
        <v>8127</v>
      </c>
      <c r="L167" s="1138" t="s">
        <v>8163</v>
      </c>
      <c r="M167" s="1328" t="str">
        <f>VLOOKUP(MID(L167,1,4),CódigosRetorno!$A$2:$B$1784,2,FALSE)</f>
        <v>El importe total de impuestos por línea no coincide con la sumatoria de los impuestos por línea.</v>
      </c>
      <c r="N167" s="808" t="s">
        <v>169</v>
      </c>
      <c r="O167" s="301"/>
    </row>
    <row r="168" spans="1:15" s="910" customFormat="1" ht="60" x14ac:dyDescent="0.35">
      <c r="A168" s="897"/>
      <c r="B168" s="1495"/>
      <c r="C168" s="1543"/>
      <c r="D168" s="1520"/>
      <c r="E168" s="1520"/>
      <c r="F168" s="1515"/>
      <c r="G168" s="1515"/>
      <c r="H168" s="1532"/>
      <c r="I168" s="1515"/>
      <c r="J168" s="1137" t="s">
        <v>8278</v>
      </c>
      <c r="K168" s="1139" t="s">
        <v>1071</v>
      </c>
      <c r="L168" s="1138" t="s">
        <v>4875</v>
      </c>
      <c r="M168" s="1328" t="str">
        <f>VLOOKUP(L168,CódigosRetorno!$A$2:$B$1784,2,FALSE)</f>
        <v>El importe total de impuestos por línea no coincide con la sumatoria de los impuestos por línea.</v>
      </c>
      <c r="N168" s="1280" t="s">
        <v>169</v>
      </c>
      <c r="O168" s="897"/>
    </row>
    <row r="169" spans="1:15" x14ac:dyDescent="0.35">
      <c r="A169" s="301"/>
      <c r="B169" s="1495"/>
      <c r="C169" s="1543"/>
      <c r="D169" s="1520"/>
      <c r="E169" s="1520"/>
      <c r="F169" s="1498"/>
      <c r="G169" s="1498"/>
      <c r="H169" s="1528"/>
      <c r="I169" s="1498"/>
      <c r="J169" s="675" t="s">
        <v>6069</v>
      </c>
      <c r="K169" s="793" t="s">
        <v>177</v>
      </c>
      <c r="L169" s="693" t="s">
        <v>3705</v>
      </c>
      <c r="M169" s="811" t="str">
        <f>VLOOKUP(L169,CódigosRetorno!$A$2:$B$1784,2,FALSE)</f>
        <v>El tag cac:TaxTotal no debe repetirse a nivel de Item</v>
      </c>
      <c r="N169" s="808" t="s">
        <v>169</v>
      </c>
      <c r="O169" s="301"/>
    </row>
    <row r="170" spans="1:15" ht="26.25" customHeight="1" x14ac:dyDescent="0.35">
      <c r="A170" s="301"/>
      <c r="B170" s="1495"/>
      <c r="C170" s="1543"/>
      <c r="D170" s="1520"/>
      <c r="E170" s="1520"/>
      <c r="F170" s="142" t="s">
        <v>13</v>
      </c>
      <c r="G170" s="135" t="s">
        <v>5580</v>
      </c>
      <c r="H170" s="96" t="s">
        <v>3906</v>
      </c>
      <c r="I170" s="155">
        <v>1</v>
      </c>
      <c r="J170" s="145" t="s">
        <v>4689</v>
      </c>
      <c r="K170" s="152" t="s">
        <v>177</v>
      </c>
      <c r="L170" s="154" t="s">
        <v>694</v>
      </c>
      <c r="M170" s="143" t="str">
        <f>VLOOKUP(L170,CódigosRetorno!$A$2:$B$1784,2,FALSE)</f>
        <v>La moneda debe ser la misma en todo el documento. Salvo las percepciones que sólo son en moneda nacional</v>
      </c>
      <c r="N170" s="498" t="s">
        <v>4493</v>
      </c>
      <c r="O170" s="301"/>
    </row>
    <row r="171" spans="1:15" ht="36" customHeight="1" x14ac:dyDescent="0.35">
      <c r="A171" s="301"/>
      <c r="B171" s="1495">
        <f>B165+1</f>
        <v>33</v>
      </c>
      <c r="C171" s="1543" t="s">
        <v>5566</v>
      </c>
      <c r="D171" s="1520" t="s">
        <v>15</v>
      </c>
      <c r="E171" s="1509" t="s">
        <v>9</v>
      </c>
      <c r="F171" s="1495" t="s">
        <v>12</v>
      </c>
      <c r="G171" s="1520" t="s">
        <v>16</v>
      </c>
      <c r="H171" s="1543" t="s">
        <v>4703</v>
      </c>
      <c r="I171" s="1497">
        <v>1</v>
      </c>
      <c r="J171" s="143" t="s">
        <v>4996</v>
      </c>
      <c r="K171" s="785" t="s">
        <v>177</v>
      </c>
      <c r="L171" s="154" t="s">
        <v>3715</v>
      </c>
      <c r="M171" s="143" t="str">
        <f>VLOOKUP(L171,CódigosRetorno!$A$2:$B$1784,2,FALSE)</f>
        <v>El dato ingresado en TaxableAmount de la linea no cumple con el formato establecido</v>
      </c>
      <c r="N171" s="498" t="s">
        <v>169</v>
      </c>
      <c r="O171" s="301"/>
    </row>
    <row r="172" spans="1:15" ht="103.5" customHeight="1" x14ac:dyDescent="0.35">
      <c r="A172" s="301"/>
      <c r="B172" s="1495"/>
      <c r="C172" s="1543"/>
      <c r="D172" s="1520"/>
      <c r="E172" s="1510"/>
      <c r="F172" s="1495"/>
      <c r="G172" s="1520"/>
      <c r="H172" s="1543"/>
      <c r="I172" s="1515"/>
      <c r="J172" s="1137" t="s">
        <v>8358</v>
      </c>
      <c r="K172" s="1255" t="s">
        <v>8113</v>
      </c>
      <c r="L172" s="1255" t="s">
        <v>8116</v>
      </c>
      <c r="M172" s="1225" t="str">
        <f>VLOOKUP(MID(L172,1,4),CódigosRetorno!$A$2:$B$1784,2,FALSE)</f>
        <v>La base imponible a nivel de línea difiere de la información consignada en el comprobante</v>
      </c>
      <c r="N172" s="1222" t="s">
        <v>169</v>
      </c>
      <c r="O172" s="301"/>
    </row>
    <row r="173" spans="1:15" s="910" customFormat="1" ht="100.5" customHeight="1" x14ac:dyDescent="0.35">
      <c r="A173" s="897"/>
      <c r="B173" s="1495"/>
      <c r="C173" s="1543"/>
      <c r="D173" s="1520"/>
      <c r="E173" s="1510"/>
      <c r="F173" s="1495"/>
      <c r="G173" s="1520"/>
      <c r="H173" s="1543"/>
      <c r="I173" s="1515"/>
      <c r="J173" s="1137" t="s">
        <v>8359</v>
      </c>
      <c r="K173" s="1138" t="s">
        <v>1071</v>
      </c>
      <c r="L173" s="1138" t="s">
        <v>4876</v>
      </c>
      <c r="M173" s="1328" t="str">
        <f>VLOOKUP(MID(L173,1,4),CódigosRetorno!$A$2:$B$1784,2,FALSE)</f>
        <v>La base imponible a nivel de línea difiere de la información consignada en el comprobante</v>
      </c>
      <c r="N173" s="1326" t="s">
        <v>169</v>
      </c>
      <c r="O173" s="897"/>
    </row>
    <row r="174" spans="1:15" s="910" customFormat="1" ht="78" customHeight="1" x14ac:dyDescent="0.35">
      <c r="A174" s="897"/>
      <c r="B174" s="1495"/>
      <c r="C174" s="1543"/>
      <c r="D174" s="1520"/>
      <c r="E174" s="1510"/>
      <c r="F174" s="1495"/>
      <c r="G174" s="1520"/>
      <c r="H174" s="1543"/>
      <c r="I174" s="1515"/>
      <c r="J174" s="1137" t="s">
        <v>8360</v>
      </c>
      <c r="K174" s="1255" t="s">
        <v>8113</v>
      </c>
      <c r="L174" s="1255" t="s">
        <v>8116</v>
      </c>
      <c r="M174" s="1328" t="str">
        <f>VLOOKUP(MID(L174,1,4),CódigosRetorno!$A$2:$B$1784,2,FALSE)</f>
        <v>La base imponible a nivel de línea difiere de la información consignada en el comprobante</v>
      </c>
      <c r="N174" s="1326" t="s">
        <v>169</v>
      </c>
      <c r="O174" s="897"/>
    </row>
    <row r="175" spans="1:15" s="910" customFormat="1" ht="60" x14ac:dyDescent="0.35">
      <c r="A175" s="897"/>
      <c r="B175" s="1495"/>
      <c r="C175" s="1543"/>
      <c r="D175" s="1520"/>
      <c r="E175" s="1510"/>
      <c r="F175" s="1495"/>
      <c r="G175" s="1520"/>
      <c r="H175" s="1543"/>
      <c r="I175" s="1515"/>
      <c r="J175" s="1137" t="s">
        <v>8361</v>
      </c>
      <c r="K175" s="1138" t="s">
        <v>1071</v>
      </c>
      <c r="L175" s="1138" t="s">
        <v>4876</v>
      </c>
      <c r="M175" s="1251" t="str">
        <f>VLOOKUP(MID(L175,1,4),CódigosRetorno!$A$2:$B$1784,2,FALSE)</f>
        <v>La base imponible a nivel de línea difiere de la información consignada en el comprobante</v>
      </c>
      <c r="N175" s="1222" t="s">
        <v>169</v>
      </c>
      <c r="O175" s="897"/>
    </row>
    <row r="176" spans="1:15" ht="24" x14ac:dyDescent="0.35">
      <c r="A176" s="301"/>
      <c r="B176" s="1495"/>
      <c r="C176" s="1543"/>
      <c r="D176" s="1520"/>
      <c r="E176" s="1510"/>
      <c r="F176" s="142" t="s">
        <v>13</v>
      </c>
      <c r="G176" s="135" t="s">
        <v>5580</v>
      </c>
      <c r="H176" s="96" t="s">
        <v>3906</v>
      </c>
      <c r="I176" s="142">
        <v>1</v>
      </c>
      <c r="J176" s="145" t="s">
        <v>4689</v>
      </c>
      <c r="K176" s="786" t="s">
        <v>177</v>
      </c>
      <c r="L176" s="795" t="s">
        <v>694</v>
      </c>
      <c r="M176" s="143" t="str">
        <f>VLOOKUP(L176,CódigosRetorno!$A$2:$B$1784,2,FALSE)</f>
        <v>La moneda debe ser la misma en todo el documento. Salvo las percepciones que sólo son en moneda nacional</v>
      </c>
      <c r="N176" s="782" t="s">
        <v>4493</v>
      </c>
      <c r="O176" s="301"/>
    </row>
    <row r="177" spans="1:15" ht="24" x14ac:dyDescent="0.35">
      <c r="A177" s="301"/>
      <c r="B177" s="1495"/>
      <c r="C177" s="1543"/>
      <c r="D177" s="1520"/>
      <c r="E177" s="1510"/>
      <c r="F177" s="1495" t="s">
        <v>12</v>
      </c>
      <c r="G177" s="1520" t="s">
        <v>16</v>
      </c>
      <c r="H177" s="1543" t="s">
        <v>4139</v>
      </c>
      <c r="I177" s="1497">
        <v>1</v>
      </c>
      <c r="J177" s="143" t="s">
        <v>4997</v>
      </c>
      <c r="K177" s="786" t="s">
        <v>177</v>
      </c>
      <c r="L177" s="795" t="s">
        <v>2294</v>
      </c>
      <c r="M177" s="143" t="str">
        <f>VLOOKUP(L177,CódigosRetorno!$A$2:$B$1784,2,FALSE)</f>
        <v>El dato ingresado en TaxAmount de la linea no cumple con el formato establecido</v>
      </c>
      <c r="N177" s="782" t="s">
        <v>169</v>
      </c>
      <c r="O177" s="301"/>
    </row>
    <row r="178" spans="1:15" ht="36" x14ac:dyDescent="0.35">
      <c r="A178" s="301"/>
      <c r="B178" s="1495"/>
      <c r="C178" s="1543"/>
      <c r="D178" s="1520"/>
      <c r="E178" s="1510"/>
      <c r="F178" s="1495"/>
      <c r="G178" s="1520"/>
      <c r="H178" s="1543"/>
      <c r="I178" s="1515"/>
      <c r="J178" s="143" t="s">
        <v>4702</v>
      </c>
      <c r="K178" s="786" t="s">
        <v>177</v>
      </c>
      <c r="L178" s="795" t="s">
        <v>4246</v>
      </c>
      <c r="M178" s="143" t="str">
        <f>VLOOKUP(L178,CódigosRetorno!$A$2:$B$1784,2,FALSE)</f>
        <v>El monto de afectacion de IGV por linea debe ser igual a 0.00 para Exoneradas, Inafectas, Exportación, Gratuitas de exoneradas o Gratuitas de inafectas.</v>
      </c>
      <c r="N178" s="501" t="s">
        <v>169</v>
      </c>
      <c r="O178" s="301"/>
    </row>
    <row r="179" spans="1:15" ht="48" x14ac:dyDescent="0.35">
      <c r="A179" s="301"/>
      <c r="B179" s="1495"/>
      <c r="C179" s="1543"/>
      <c r="D179" s="1520"/>
      <c r="E179" s="1510"/>
      <c r="F179" s="1495"/>
      <c r="G179" s="1520"/>
      <c r="H179" s="1543"/>
      <c r="I179" s="1515"/>
      <c r="J179" s="811" t="s">
        <v>6230</v>
      </c>
      <c r="K179" s="813" t="s">
        <v>177</v>
      </c>
      <c r="L179" s="443" t="s">
        <v>4251</v>
      </c>
      <c r="M179" s="811" t="str">
        <f>VLOOKUP(L179,CódigosRetorno!$A$2:$B$1784,2,FALSE)</f>
        <v>El monto de afectación de IGV por linea debe ser diferente a 0.00.</v>
      </c>
      <c r="N179" s="501" t="s">
        <v>169</v>
      </c>
      <c r="O179" s="301"/>
    </row>
    <row r="180" spans="1:15" ht="48" x14ac:dyDescent="0.35">
      <c r="A180" s="301"/>
      <c r="B180" s="1495"/>
      <c r="C180" s="1543"/>
      <c r="D180" s="1520"/>
      <c r="E180" s="1510"/>
      <c r="F180" s="1495"/>
      <c r="G180" s="1520"/>
      <c r="H180" s="1543"/>
      <c r="I180" s="1515"/>
      <c r="J180" s="143" t="s">
        <v>5706</v>
      </c>
      <c r="K180" s="786" t="s">
        <v>177</v>
      </c>
      <c r="L180" s="795" t="s">
        <v>4246</v>
      </c>
      <c r="M180" s="143" t="str">
        <f>VLOOKUP(L180,CódigosRetorno!$A$2:$B$1784,2,FALSE)</f>
        <v>El monto de afectacion de IGV por linea debe ser igual a 0.00 para Exoneradas, Inafectas, Exportación, Gratuitas de exoneradas o Gratuitas de inafectas.</v>
      </c>
      <c r="N180" s="808" t="s">
        <v>169</v>
      </c>
      <c r="O180" s="301"/>
    </row>
    <row r="181" spans="1:15" ht="36" x14ac:dyDescent="0.35">
      <c r="A181" s="301"/>
      <c r="B181" s="1495"/>
      <c r="C181" s="1543"/>
      <c r="D181" s="1520"/>
      <c r="E181" s="1510"/>
      <c r="F181" s="1495"/>
      <c r="G181" s="1520"/>
      <c r="H181" s="1543"/>
      <c r="I181" s="1515"/>
      <c r="J181" s="811" t="s">
        <v>6228</v>
      </c>
      <c r="K181" s="813" t="s">
        <v>177</v>
      </c>
      <c r="L181" s="443" t="s">
        <v>4251</v>
      </c>
      <c r="M181" s="811" t="str">
        <f>VLOOKUP(L181,CódigosRetorno!$A$2:$B$1784,2,FALSE)</f>
        <v>El monto de afectación de IGV por linea debe ser diferente a 0.00.</v>
      </c>
      <c r="N181" s="808" t="s">
        <v>169</v>
      </c>
      <c r="O181" s="301"/>
    </row>
    <row r="182" spans="1:15" ht="60" x14ac:dyDescent="0.35">
      <c r="A182" s="301"/>
      <c r="B182" s="1495"/>
      <c r="C182" s="1543"/>
      <c r="D182" s="1520"/>
      <c r="E182" s="1510"/>
      <c r="F182" s="1495"/>
      <c r="G182" s="1520"/>
      <c r="H182" s="1543"/>
      <c r="I182" s="1498"/>
      <c r="J182" s="1186" t="s">
        <v>7782</v>
      </c>
      <c r="K182" s="1181" t="s">
        <v>177</v>
      </c>
      <c r="L182" s="443" t="s">
        <v>4228</v>
      </c>
      <c r="M182" s="1186" t="str">
        <f>VLOOKUP(L182,CódigosRetorno!$A$2:$B$1784,2,FALSE)</f>
        <v>El producto del factor y monto base de la afectación del IGV/IVAP no corresponde al monto de afectacion de linea.</v>
      </c>
      <c r="N182" s="498" t="s">
        <v>169</v>
      </c>
      <c r="O182" s="301"/>
    </row>
    <row r="183" spans="1:15" ht="24" x14ac:dyDescent="0.35">
      <c r="A183" s="301"/>
      <c r="B183" s="1495"/>
      <c r="C183" s="1543"/>
      <c r="D183" s="1520"/>
      <c r="E183" s="1510"/>
      <c r="F183" s="142" t="s">
        <v>13</v>
      </c>
      <c r="G183" s="135" t="s">
        <v>5580</v>
      </c>
      <c r="H183" s="96" t="s">
        <v>3906</v>
      </c>
      <c r="I183" s="155">
        <v>1</v>
      </c>
      <c r="J183" s="145" t="s">
        <v>4689</v>
      </c>
      <c r="K183" s="786" t="s">
        <v>177</v>
      </c>
      <c r="L183" s="795" t="s">
        <v>694</v>
      </c>
      <c r="M183" s="143" t="str">
        <f>VLOOKUP(L183,CódigosRetorno!$A$2:$B$1784,2,FALSE)</f>
        <v>La moneda debe ser la misma en todo el documento. Salvo las percepciones que sólo son en moneda nacional</v>
      </c>
      <c r="N183" s="498" t="s">
        <v>4493</v>
      </c>
      <c r="O183" s="301"/>
    </row>
    <row r="184" spans="1:15" ht="24" x14ac:dyDescent="0.35">
      <c r="A184" s="301"/>
      <c r="B184" s="1495"/>
      <c r="C184" s="1543"/>
      <c r="D184" s="1520"/>
      <c r="E184" s="1510"/>
      <c r="F184" s="1495" t="s">
        <v>3907</v>
      </c>
      <c r="G184" s="1495" t="s">
        <v>3908</v>
      </c>
      <c r="H184" s="1543" t="s">
        <v>4140</v>
      </c>
      <c r="I184" s="1497">
        <v>1</v>
      </c>
      <c r="J184" s="812" t="s">
        <v>6101</v>
      </c>
      <c r="K184" s="813" t="s">
        <v>177</v>
      </c>
      <c r="L184" s="443" t="s">
        <v>3651</v>
      </c>
      <c r="M184" s="143" t="str">
        <f>VLOOKUP(L184,CódigosRetorno!$A$2:$B$1784,2,FALSE)</f>
        <v>El XML no contiene el tag de la tasa del tributo de la línea</v>
      </c>
      <c r="N184" s="498" t="s">
        <v>169</v>
      </c>
      <c r="O184" s="301"/>
    </row>
    <row r="185" spans="1:15" ht="36" x14ac:dyDescent="0.35">
      <c r="A185" s="301"/>
      <c r="B185" s="1495"/>
      <c r="C185" s="1543"/>
      <c r="D185" s="1520"/>
      <c r="E185" s="1510"/>
      <c r="F185" s="1495"/>
      <c r="G185" s="1495"/>
      <c r="H185" s="1543"/>
      <c r="I185" s="1515"/>
      <c r="J185" s="143" t="s">
        <v>4986</v>
      </c>
      <c r="K185" s="786" t="s">
        <v>177</v>
      </c>
      <c r="L185" s="154" t="s">
        <v>4227</v>
      </c>
      <c r="M185" s="143" t="str">
        <f>VLOOKUP(L185,CódigosRetorno!$A$2:$B$1784,2,FALSE)</f>
        <v>El dato ingresado como factor de afectacion por linea no cumple con el formato establecido.</v>
      </c>
      <c r="N185" s="808" t="s">
        <v>169</v>
      </c>
      <c r="O185" s="301"/>
    </row>
    <row r="186" spans="1:15" ht="48" x14ac:dyDescent="0.35">
      <c r="A186" s="301"/>
      <c r="B186" s="1495"/>
      <c r="C186" s="1543"/>
      <c r="D186" s="1520"/>
      <c r="E186" s="1510"/>
      <c r="F186" s="1495"/>
      <c r="G186" s="1495"/>
      <c r="H186" s="1543"/>
      <c r="I186" s="1515"/>
      <c r="J186" s="143" t="s">
        <v>5704</v>
      </c>
      <c r="K186" s="786" t="s">
        <v>177</v>
      </c>
      <c r="L186" s="154" t="s">
        <v>3652</v>
      </c>
      <c r="M186" s="143" t="str">
        <f>VLOOKUP(L186,CódigosRetorno!$A$2:$B$1784,2,FALSE)</f>
        <v>El factor de afectación de IGV por linea debe ser diferente a 0.00.</v>
      </c>
      <c r="N186" s="501" t="s">
        <v>169</v>
      </c>
      <c r="O186" s="301"/>
    </row>
    <row r="187" spans="1:15" ht="36" x14ac:dyDescent="0.35">
      <c r="A187" s="301"/>
      <c r="B187" s="1495"/>
      <c r="C187" s="1543"/>
      <c r="D187" s="1520"/>
      <c r="E187" s="1510"/>
      <c r="F187" s="1495"/>
      <c r="G187" s="1495"/>
      <c r="H187" s="1543"/>
      <c r="I187" s="1498"/>
      <c r="J187" s="143" t="s">
        <v>4850</v>
      </c>
      <c r="K187" s="786" t="s">
        <v>177</v>
      </c>
      <c r="L187" s="795" t="s">
        <v>3652</v>
      </c>
      <c r="M187" s="143" t="str">
        <f>VLOOKUP(L187,CódigosRetorno!$A$2:$B$1784,2,FALSE)</f>
        <v>El factor de afectación de IGV por linea debe ser diferente a 0.00.</v>
      </c>
      <c r="N187" s="501" t="s">
        <v>169</v>
      </c>
      <c r="O187" s="301"/>
    </row>
    <row r="188" spans="1:15" ht="36" x14ac:dyDescent="0.35">
      <c r="A188" s="301"/>
      <c r="B188" s="1495"/>
      <c r="C188" s="1543"/>
      <c r="D188" s="1520"/>
      <c r="E188" s="1510"/>
      <c r="F188" s="1495" t="s">
        <v>10</v>
      </c>
      <c r="G188" s="1520" t="s">
        <v>5589</v>
      </c>
      <c r="H188" s="1543" t="s">
        <v>4141</v>
      </c>
      <c r="I188" s="1497">
        <v>1</v>
      </c>
      <c r="J188" s="143" t="s">
        <v>4858</v>
      </c>
      <c r="K188" s="152" t="s">
        <v>177</v>
      </c>
      <c r="L188" s="154" t="s">
        <v>1943</v>
      </c>
      <c r="M188" s="143" t="str">
        <f>VLOOKUP(L188,CódigosRetorno!$A$2:$B$1784,2,FALSE)</f>
        <v>El XML no contiene el tag cbc:TaxExemptionReasonCode de Afectacion al IGV</v>
      </c>
      <c r="N188" s="782" t="s">
        <v>169</v>
      </c>
      <c r="O188" s="301"/>
    </row>
    <row r="189" spans="1:15" ht="24" customHeight="1" x14ac:dyDescent="0.35">
      <c r="A189" s="301"/>
      <c r="B189" s="1495"/>
      <c r="C189" s="1543"/>
      <c r="D189" s="1520"/>
      <c r="E189" s="1510"/>
      <c r="F189" s="1495"/>
      <c r="G189" s="1520"/>
      <c r="H189" s="1543"/>
      <c r="I189" s="1515"/>
      <c r="J189" s="143" t="s">
        <v>4711</v>
      </c>
      <c r="K189" s="786" t="s">
        <v>177</v>
      </c>
      <c r="L189" s="795" t="s">
        <v>3540</v>
      </c>
      <c r="M189" s="143" t="str">
        <f>VLOOKUP(L189,CódigosRetorno!$A$2:$B$1784,2,FALSE)</f>
        <v>Afectación de IGV no corresponde al código de tributo de la linea.</v>
      </c>
      <c r="N189" s="782" t="s">
        <v>169</v>
      </c>
      <c r="O189" s="301"/>
    </row>
    <row r="190" spans="1:15" ht="48" x14ac:dyDescent="0.35">
      <c r="A190" s="301"/>
      <c r="B190" s="1495"/>
      <c r="C190" s="1543"/>
      <c r="D190" s="1520"/>
      <c r="E190" s="1510"/>
      <c r="F190" s="1495"/>
      <c r="G190" s="1520"/>
      <c r="H190" s="1543"/>
      <c r="I190" s="1515"/>
      <c r="J190" s="143" t="s">
        <v>4859</v>
      </c>
      <c r="K190" s="786" t="s">
        <v>177</v>
      </c>
      <c r="L190" s="795" t="s">
        <v>2286</v>
      </c>
      <c r="M190" s="143" t="str">
        <f>VLOOKUP(L190,CódigosRetorno!$A$2:$B$1784,2,FALSE)</f>
        <v>El tipo de afectacion del IGV es incorrecto</v>
      </c>
      <c r="N190" s="498" t="s">
        <v>4608</v>
      </c>
      <c r="O190" s="301"/>
    </row>
    <row r="191" spans="1:15" ht="24" customHeight="1" x14ac:dyDescent="0.35">
      <c r="A191" s="301"/>
      <c r="B191" s="1495"/>
      <c r="C191" s="1543"/>
      <c r="D191" s="1520"/>
      <c r="E191" s="1510"/>
      <c r="F191" s="1495"/>
      <c r="G191" s="1520"/>
      <c r="H191" s="1543"/>
      <c r="I191" s="1515"/>
      <c r="J191" s="143" t="s">
        <v>4760</v>
      </c>
      <c r="K191" s="152" t="s">
        <v>177</v>
      </c>
      <c r="L191" s="154" t="s">
        <v>1666</v>
      </c>
      <c r="M191" s="143" t="str">
        <f>VLOOKUP(L191,CódigosRetorno!$A$2:$B$1784,2,FALSE)</f>
        <v>Operaciones de exportacion, deben consignar Tipo Afectacion igual a 40</v>
      </c>
      <c r="N191" s="808" t="s">
        <v>169</v>
      </c>
      <c r="O191" s="301"/>
    </row>
    <row r="192" spans="1:15" ht="24" customHeight="1" x14ac:dyDescent="0.35">
      <c r="A192" s="301"/>
      <c r="B192" s="1495"/>
      <c r="C192" s="1543"/>
      <c r="D192" s="1520"/>
      <c r="E192" s="1510"/>
      <c r="F192" s="1495"/>
      <c r="G192" s="1520"/>
      <c r="H192" s="1543"/>
      <c r="I192" s="1515"/>
      <c r="J192" s="143" t="s">
        <v>4761</v>
      </c>
      <c r="K192" s="786" t="s">
        <v>177</v>
      </c>
      <c r="L192" s="795" t="s">
        <v>1664</v>
      </c>
      <c r="M192" s="143" t="str">
        <f>VLOOKUP(L192,CódigosRetorno!$A$2:$B$1784,2,FALSE)</f>
        <v>Comprobante operacion sujeta IVAP solo debe tener ítems con código de afectación del IGV igual a 17</v>
      </c>
      <c r="N192" s="808" t="s">
        <v>169</v>
      </c>
      <c r="O192" s="301"/>
    </row>
    <row r="193" spans="1:15" ht="24" customHeight="1" x14ac:dyDescent="0.35">
      <c r="A193" s="301"/>
      <c r="B193" s="1495"/>
      <c r="C193" s="1543"/>
      <c r="D193" s="1520"/>
      <c r="E193" s="1510"/>
      <c r="F193" s="1495"/>
      <c r="G193" s="1520"/>
      <c r="H193" s="1543"/>
      <c r="I193" s="1498"/>
      <c r="J193" s="143" t="s">
        <v>4975</v>
      </c>
      <c r="K193" s="152" t="s">
        <v>177</v>
      </c>
      <c r="L193" s="154" t="s">
        <v>4976</v>
      </c>
      <c r="M193" s="143" t="str">
        <f>VLOOKUP(L193,CódigosRetorno!$A$2:$B$1784,2,FALSE)</f>
        <v>Tipo de nota debe ser 'Ajustes afectos al IVAP'</v>
      </c>
      <c r="N193" s="501" t="s">
        <v>169</v>
      </c>
      <c r="O193" s="301"/>
    </row>
    <row r="194" spans="1:15" ht="25.4" customHeight="1" x14ac:dyDescent="0.35">
      <c r="A194" s="301"/>
      <c r="B194" s="1495"/>
      <c r="C194" s="1543"/>
      <c r="D194" s="1520"/>
      <c r="E194" s="1510"/>
      <c r="F194" s="1495"/>
      <c r="G194" s="155" t="s">
        <v>3863</v>
      </c>
      <c r="H194" s="96" t="s">
        <v>3864</v>
      </c>
      <c r="I194" s="142" t="s">
        <v>3865</v>
      </c>
      <c r="J194" s="143" t="s">
        <v>4201</v>
      </c>
      <c r="K194" s="152" t="s">
        <v>1071</v>
      </c>
      <c r="L194" s="154" t="s">
        <v>4189</v>
      </c>
      <c r="M194" s="143" t="str">
        <f>VLOOKUP(L194,CódigosRetorno!$A$2:$B$1784,2,FALSE)</f>
        <v>El dato ingresado como atributo @listAgencyName es incorrecto.</v>
      </c>
      <c r="N194" s="501" t="s">
        <v>169</v>
      </c>
      <c r="O194" s="301"/>
    </row>
    <row r="195" spans="1:15" ht="25.4" customHeight="1" x14ac:dyDescent="0.35">
      <c r="A195" s="301"/>
      <c r="B195" s="1495"/>
      <c r="C195" s="1543"/>
      <c r="D195" s="1520"/>
      <c r="E195" s="1510"/>
      <c r="F195" s="1495"/>
      <c r="G195" s="155" t="s">
        <v>3972</v>
      </c>
      <c r="H195" s="96" t="s">
        <v>3867</v>
      </c>
      <c r="I195" s="142" t="s">
        <v>3865</v>
      </c>
      <c r="J195" s="143" t="s">
        <v>6132</v>
      </c>
      <c r="K195" s="785" t="s">
        <v>1071</v>
      </c>
      <c r="L195" s="786" t="s">
        <v>4190</v>
      </c>
      <c r="M195" s="143" t="str">
        <f>VLOOKUP(L195,CódigosRetorno!$A$2:$B$1784,2,FALSE)</f>
        <v>El dato ingresado como atributo @listName es incorrecto.</v>
      </c>
      <c r="N195" s="501" t="s">
        <v>169</v>
      </c>
      <c r="O195" s="301"/>
    </row>
    <row r="196" spans="1:15" ht="25.4" customHeight="1" x14ac:dyDescent="0.35">
      <c r="A196" s="301"/>
      <c r="B196" s="1495"/>
      <c r="C196" s="1543"/>
      <c r="D196" s="1520"/>
      <c r="E196" s="1510"/>
      <c r="F196" s="1495"/>
      <c r="G196" s="142" t="s">
        <v>3973</v>
      </c>
      <c r="H196" s="96" t="s">
        <v>3869</v>
      </c>
      <c r="I196" s="142" t="s">
        <v>3865</v>
      </c>
      <c r="J196" s="143" t="s">
        <v>6133</v>
      </c>
      <c r="K196" s="152" t="s">
        <v>1071</v>
      </c>
      <c r="L196" s="154" t="s">
        <v>4191</v>
      </c>
      <c r="M196" s="143" t="str">
        <f>VLOOKUP(L196,CódigosRetorno!$A$2:$B$1784,2,FALSE)</f>
        <v>El dato ingresado como atributo @listURI es incorrecto.</v>
      </c>
      <c r="N196" s="808" t="s">
        <v>169</v>
      </c>
      <c r="O196" s="301"/>
    </row>
    <row r="197" spans="1:15" ht="24" x14ac:dyDescent="0.35">
      <c r="A197" s="301"/>
      <c r="B197" s="1495"/>
      <c r="C197" s="1543"/>
      <c r="D197" s="1520"/>
      <c r="E197" s="1510"/>
      <c r="F197" s="1495" t="s">
        <v>43</v>
      </c>
      <c r="G197" s="1520" t="s">
        <v>5590</v>
      </c>
      <c r="H197" s="1543" t="s">
        <v>4686</v>
      </c>
      <c r="I197" s="1497">
        <v>1</v>
      </c>
      <c r="J197" s="143" t="s">
        <v>2837</v>
      </c>
      <c r="K197" s="152" t="s">
        <v>177</v>
      </c>
      <c r="L197" s="154" t="s">
        <v>2290</v>
      </c>
      <c r="M197" s="143" t="str">
        <f>VLOOKUP(L197,CódigosRetorno!$A$2:$B$1784,2,FALSE)</f>
        <v>El XML no contiene el tag cac:TaxCategory/cac:TaxScheme/cbc:ID del Item</v>
      </c>
      <c r="N197" s="502" t="s">
        <v>169</v>
      </c>
      <c r="O197" s="301"/>
    </row>
    <row r="198" spans="1:15" ht="24" x14ac:dyDescent="0.35">
      <c r="A198" s="301"/>
      <c r="B198" s="1495"/>
      <c r="C198" s="1543"/>
      <c r="D198" s="1520"/>
      <c r="E198" s="1510"/>
      <c r="F198" s="1495"/>
      <c r="G198" s="1520"/>
      <c r="H198" s="1543"/>
      <c r="I198" s="1515"/>
      <c r="J198" s="143" t="s">
        <v>2872</v>
      </c>
      <c r="K198" s="152" t="s">
        <v>177</v>
      </c>
      <c r="L198" s="154" t="s">
        <v>2291</v>
      </c>
      <c r="M198" s="143" t="str">
        <f>VLOOKUP(L198,CódigosRetorno!$A$2:$B$1784,2,FALSE)</f>
        <v>El codigo del tributo es invalido</v>
      </c>
      <c r="N198" s="498" t="s">
        <v>4609</v>
      </c>
      <c r="O198" s="301"/>
    </row>
    <row r="199" spans="1:15" ht="24" x14ac:dyDescent="0.35">
      <c r="A199" s="301"/>
      <c r="B199" s="1495"/>
      <c r="C199" s="1543"/>
      <c r="D199" s="1520"/>
      <c r="E199" s="1510"/>
      <c r="F199" s="1495"/>
      <c r="G199" s="1520"/>
      <c r="H199" s="1543"/>
      <c r="I199" s="1515"/>
      <c r="J199" s="642" t="s">
        <v>6070</v>
      </c>
      <c r="K199" s="813" t="s">
        <v>177</v>
      </c>
      <c r="L199" s="443" t="s">
        <v>3770</v>
      </c>
      <c r="M199" s="811" t="str">
        <f>VLOOKUP(L199,CódigosRetorno!$A$2:$B$1784,2,FALSE)</f>
        <v>El código de tributo no debe repetirse a nivel de item</v>
      </c>
      <c r="N199" s="501" t="s">
        <v>169</v>
      </c>
      <c r="O199" s="301"/>
    </row>
    <row r="200" spans="1:15" ht="38.25" customHeight="1" x14ac:dyDescent="0.35">
      <c r="A200" s="301"/>
      <c r="B200" s="1495"/>
      <c r="C200" s="1543"/>
      <c r="D200" s="1520"/>
      <c r="E200" s="1510"/>
      <c r="F200" s="1495"/>
      <c r="G200" s="1520"/>
      <c r="H200" s="1543"/>
      <c r="I200" s="1515"/>
      <c r="J200" s="642" t="s">
        <v>6877</v>
      </c>
      <c r="K200" s="1181" t="s">
        <v>177</v>
      </c>
      <c r="L200" s="443" t="s">
        <v>4234</v>
      </c>
      <c r="M200" s="143" t="str">
        <f>VLOOKUP(L200,CódigosRetorno!$A$2:$B$1784,2,FALSE)</f>
        <v>El XML debe contener al menos un tributo por linea de afectacion por IGV</v>
      </c>
      <c r="N200" s="501" t="s">
        <v>169</v>
      </c>
      <c r="O200" s="301"/>
    </row>
    <row r="201" spans="1:15" ht="108" x14ac:dyDescent="0.35">
      <c r="A201" s="301"/>
      <c r="B201" s="1495"/>
      <c r="C201" s="1543"/>
      <c r="D201" s="1520"/>
      <c r="E201" s="1510"/>
      <c r="F201" s="1495"/>
      <c r="G201" s="1520"/>
      <c r="H201" s="1543"/>
      <c r="I201" s="1515"/>
      <c r="J201" s="413" t="s">
        <v>4842</v>
      </c>
      <c r="K201" s="414" t="s">
        <v>177</v>
      </c>
      <c r="L201" s="415" t="s">
        <v>4829</v>
      </c>
      <c r="M201" s="412" t="str">
        <f>VLOOKUP(L201,CódigosRetorno!$A$2:$B$1784,2,FALSE)</f>
        <v>La combinación de tributos no es permitida</v>
      </c>
      <c r="N201" s="501" t="s">
        <v>169</v>
      </c>
      <c r="O201" s="301"/>
    </row>
    <row r="202" spans="1:15" ht="24" x14ac:dyDescent="0.35">
      <c r="A202" s="301"/>
      <c r="B202" s="1495"/>
      <c r="C202" s="1543"/>
      <c r="D202" s="1520"/>
      <c r="E202" s="1510"/>
      <c r="F202" s="1495"/>
      <c r="G202" s="142" t="s">
        <v>3910</v>
      </c>
      <c r="H202" s="96" t="s">
        <v>3879</v>
      </c>
      <c r="I202" s="142" t="s">
        <v>3865</v>
      </c>
      <c r="J202" s="143" t="s">
        <v>6134</v>
      </c>
      <c r="K202" s="785" t="s">
        <v>1071</v>
      </c>
      <c r="L202" s="786" t="s">
        <v>4194</v>
      </c>
      <c r="M202" s="143" t="str">
        <f>VLOOKUP(L202,CódigosRetorno!$A$2:$B$1784,2,FALSE)</f>
        <v>El dato ingresado como atributo @schemeName es incorrecto.</v>
      </c>
      <c r="N202" s="501" t="s">
        <v>169</v>
      </c>
      <c r="O202" s="301"/>
    </row>
    <row r="203" spans="1:15" ht="24" x14ac:dyDescent="0.35">
      <c r="A203" s="301"/>
      <c r="B203" s="1495"/>
      <c r="C203" s="1543"/>
      <c r="D203" s="1520"/>
      <c r="E203" s="1510"/>
      <c r="F203" s="1495"/>
      <c r="G203" s="142" t="s">
        <v>3863</v>
      </c>
      <c r="H203" s="96" t="s">
        <v>3880</v>
      </c>
      <c r="I203" s="142" t="s">
        <v>3865</v>
      </c>
      <c r="J203" s="143" t="s">
        <v>4201</v>
      </c>
      <c r="K203" s="785" t="s">
        <v>1071</v>
      </c>
      <c r="L203" s="786" t="s">
        <v>4195</v>
      </c>
      <c r="M203" s="143" t="str">
        <f>VLOOKUP(L203,CódigosRetorno!$A$2:$B$1784,2,FALSE)</f>
        <v>El dato ingresado como atributo @schemeAgencyName es incorrecto.</v>
      </c>
      <c r="N203" s="501" t="s">
        <v>169</v>
      </c>
      <c r="O203" s="301"/>
    </row>
    <row r="204" spans="1:15" ht="36" x14ac:dyDescent="0.35">
      <c r="A204" s="301"/>
      <c r="B204" s="1495"/>
      <c r="C204" s="1543"/>
      <c r="D204" s="1520"/>
      <c r="E204" s="1510"/>
      <c r="F204" s="1495"/>
      <c r="G204" s="155" t="s">
        <v>4510</v>
      </c>
      <c r="H204" s="96" t="s">
        <v>3882</v>
      </c>
      <c r="I204" s="142" t="s">
        <v>3865</v>
      </c>
      <c r="J204" s="143" t="s">
        <v>6135</v>
      </c>
      <c r="K204" s="152" t="s">
        <v>1071</v>
      </c>
      <c r="L204" s="154" t="s">
        <v>4196</v>
      </c>
      <c r="M204" s="143" t="str">
        <f>VLOOKUP(L204,CódigosRetorno!$A$2:$B$1784,2,FALSE)</f>
        <v>El dato ingresado como atributo @schemeURI es incorrecto.</v>
      </c>
      <c r="N204" s="808" t="s">
        <v>169</v>
      </c>
      <c r="O204" s="301"/>
    </row>
    <row r="205" spans="1:15" ht="24" x14ac:dyDescent="0.35">
      <c r="A205" s="301"/>
      <c r="B205" s="1495"/>
      <c r="C205" s="1543"/>
      <c r="D205" s="1520"/>
      <c r="E205" s="1510"/>
      <c r="F205" s="1495" t="s">
        <v>45</v>
      </c>
      <c r="G205" s="1520" t="s">
        <v>5590</v>
      </c>
      <c r="H205" s="1543" t="s">
        <v>4142</v>
      </c>
      <c r="I205" s="1497">
        <v>1</v>
      </c>
      <c r="J205" s="143" t="s">
        <v>2837</v>
      </c>
      <c r="K205" s="786" t="s">
        <v>177</v>
      </c>
      <c r="L205" s="795" t="s">
        <v>3657</v>
      </c>
      <c r="M205" s="143" t="str">
        <f>VLOOKUP(L205,CódigosRetorno!$A$2:$B$1784,2,FALSE)</f>
        <v>El XML no contiene el tag o no existe información del nombre de tributo de la línea</v>
      </c>
      <c r="N205" s="498" t="s">
        <v>169</v>
      </c>
      <c r="O205" s="301"/>
    </row>
    <row r="206" spans="1:15" ht="24" x14ac:dyDescent="0.35">
      <c r="A206" s="301"/>
      <c r="B206" s="1495"/>
      <c r="C206" s="1543"/>
      <c r="D206" s="1520"/>
      <c r="E206" s="1510"/>
      <c r="F206" s="1495"/>
      <c r="G206" s="1520"/>
      <c r="H206" s="1543"/>
      <c r="I206" s="1498"/>
      <c r="J206" s="145" t="s">
        <v>4819</v>
      </c>
      <c r="K206" s="786" t="s">
        <v>177</v>
      </c>
      <c r="L206" s="795" t="s">
        <v>3542</v>
      </c>
      <c r="M206" s="143" t="str">
        <f>VLOOKUP(L206,CódigosRetorno!$A$2:$B$1784,2,FALSE)</f>
        <v>Nombre de tributo no corresponde al código de tributo de la linea.</v>
      </c>
      <c r="N206" s="782" t="s">
        <v>4609</v>
      </c>
      <c r="O206" s="301"/>
    </row>
    <row r="207" spans="1:15" ht="36" x14ac:dyDescent="0.35">
      <c r="A207" s="301"/>
      <c r="B207" s="1495"/>
      <c r="C207" s="1543"/>
      <c r="D207" s="1520"/>
      <c r="E207" s="1511"/>
      <c r="F207" s="142" t="s">
        <v>13</v>
      </c>
      <c r="G207" s="135" t="s">
        <v>5590</v>
      </c>
      <c r="H207" s="145" t="s">
        <v>4661</v>
      </c>
      <c r="I207" s="142">
        <v>1</v>
      </c>
      <c r="J207" s="145" t="s">
        <v>4817</v>
      </c>
      <c r="K207" s="152" t="s">
        <v>177</v>
      </c>
      <c r="L207" s="786" t="s">
        <v>726</v>
      </c>
      <c r="M207" s="143" t="str">
        <f>VLOOKUP(L207,CódigosRetorno!$A$2:$B$1784,2,FALSE)</f>
        <v>El Name o TaxTypeCode debe corresponder al codigo de tributo del item</v>
      </c>
      <c r="N207" s="782" t="s">
        <v>4609</v>
      </c>
      <c r="O207" s="301"/>
    </row>
    <row r="208" spans="1:15" ht="36" x14ac:dyDescent="0.35">
      <c r="A208" s="301"/>
      <c r="B208" s="1495">
        <f>B171+1</f>
        <v>34</v>
      </c>
      <c r="C208" s="1543" t="s">
        <v>5711</v>
      </c>
      <c r="D208" s="1520" t="s">
        <v>15</v>
      </c>
      <c r="E208" s="1520" t="s">
        <v>9</v>
      </c>
      <c r="F208" s="142" t="s">
        <v>12</v>
      </c>
      <c r="G208" s="135" t="s">
        <v>16</v>
      </c>
      <c r="H208" s="143" t="s">
        <v>4138</v>
      </c>
      <c r="I208" s="142">
        <v>1</v>
      </c>
      <c r="J208" s="143" t="s">
        <v>4996</v>
      </c>
      <c r="K208" s="785" t="s">
        <v>177</v>
      </c>
      <c r="L208" s="786" t="s">
        <v>3715</v>
      </c>
      <c r="M208" s="783" t="str">
        <f>VLOOKUP(L208,CódigosRetorno!$A$2:$B$1784,2,FALSE)</f>
        <v>El dato ingresado en TaxableAmount de la linea no cumple con el formato establecido</v>
      </c>
      <c r="N208" s="782" t="s">
        <v>169</v>
      </c>
      <c r="O208" s="301"/>
    </row>
    <row r="209" spans="1:15" ht="24" x14ac:dyDescent="0.35">
      <c r="A209" s="301"/>
      <c r="B209" s="1495"/>
      <c r="C209" s="1543"/>
      <c r="D209" s="1520"/>
      <c r="E209" s="1520"/>
      <c r="F209" s="142" t="s">
        <v>13</v>
      </c>
      <c r="G209" s="135" t="s">
        <v>5580</v>
      </c>
      <c r="H209" s="96" t="s">
        <v>3906</v>
      </c>
      <c r="I209" s="142">
        <v>1</v>
      </c>
      <c r="J209" s="145" t="s">
        <v>4689</v>
      </c>
      <c r="K209" s="786" t="s">
        <v>177</v>
      </c>
      <c r="L209" s="795" t="s">
        <v>694</v>
      </c>
      <c r="M209" s="143" t="str">
        <f>VLOOKUP(L209,CódigosRetorno!$A$2:$B$1784,2,FALSE)</f>
        <v>La moneda debe ser la misma en todo el documento. Salvo las percepciones que sólo son en moneda nacional</v>
      </c>
      <c r="N209" s="782" t="s">
        <v>4493</v>
      </c>
      <c r="O209" s="301"/>
    </row>
    <row r="210" spans="1:15" ht="24" x14ac:dyDescent="0.35">
      <c r="A210" s="301"/>
      <c r="B210" s="1495"/>
      <c r="C210" s="1543"/>
      <c r="D210" s="1520"/>
      <c r="E210" s="1520"/>
      <c r="F210" s="1495" t="s">
        <v>12</v>
      </c>
      <c r="G210" s="1520" t="s">
        <v>16</v>
      </c>
      <c r="H210" s="1527" t="s">
        <v>4139</v>
      </c>
      <c r="I210" s="1497">
        <v>1</v>
      </c>
      <c r="J210" s="143" t="s">
        <v>4997</v>
      </c>
      <c r="K210" s="785" t="s">
        <v>177</v>
      </c>
      <c r="L210" s="786" t="s">
        <v>2294</v>
      </c>
      <c r="M210" s="143" t="str">
        <f>VLOOKUP(L210,CódigosRetorno!$A$2:$B$1784,2,FALSE)</f>
        <v>El dato ingresado en TaxAmount de la linea no cumple con el formato establecido</v>
      </c>
      <c r="N210" s="782" t="s">
        <v>169</v>
      </c>
      <c r="O210" s="301"/>
    </row>
    <row r="211" spans="1:15" ht="48" x14ac:dyDescent="0.35">
      <c r="A211" s="301"/>
      <c r="B211" s="1495"/>
      <c r="C211" s="1543"/>
      <c r="D211" s="1520"/>
      <c r="E211" s="1520"/>
      <c r="F211" s="1495"/>
      <c r="G211" s="1520"/>
      <c r="H211" s="1532"/>
      <c r="I211" s="1515"/>
      <c r="J211" s="143" t="s">
        <v>4860</v>
      </c>
      <c r="K211" s="786" t="s">
        <v>177</v>
      </c>
      <c r="L211" s="795" t="s">
        <v>4244</v>
      </c>
      <c r="M211" s="143" t="str">
        <f>VLOOKUP(L211,CódigosRetorno!$A$2:$B$1784,2,FALSE)</f>
        <v>El producto del factor y monto base de la afectación del ISC no corresponde al monto de afectacion de linea.</v>
      </c>
      <c r="N211" s="501" t="s">
        <v>169</v>
      </c>
      <c r="O211" s="301"/>
    </row>
    <row r="212" spans="1:15" ht="48" x14ac:dyDescent="0.35">
      <c r="A212" s="301"/>
      <c r="B212" s="1495"/>
      <c r="C212" s="1543"/>
      <c r="D212" s="1520"/>
      <c r="E212" s="1520"/>
      <c r="F212" s="1495"/>
      <c r="G212" s="1520"/>
      <c r="H212" s="1532"/>
      <c r="I212" s="1515"/>
      <c r="J212" s="143" t="s">
        <v>4861</v>
      </c>
      <c r="K212" s="786" t="s">
        <v>177</v>
      </c>
      <c r="L212" s="795" t="s">
        <v>4245</v>
      </c>
      <c r="M212" s="143" t="str">
        <f>VLOOKUP(L212,CódigosRetorno!$A$2:$B$1784,2,FALSE)</f>
        <v>El producto del factor y monto base de la afectación de otros tributos no corresponde al monto de afectacion de linea.</v>
      </c>
      <c r="N212" s="808" t="s">
        <v>169</v>
      </c>
      <c r="O212" s="301"/>
    </row>
    <row r="213" spans="1:15" ht="24" customHeight="1" x14ac:dyDescent="0.35">
      <c r="A213" s="301"/>
      <c r="B213" s="1495"/>
      <c r="C213" s="1543"/>
      <c r="D213" s="1520"/>
      <c r="E213" s="1520"/>
      <c r="F213" s="142" t="s">
        <v>13</v>
      </c>
      <c r="G213" s="135" t="s">
        <v>5580</v>
      </c>
      <c r="H213" s="96" t="s">
        <v>3906</v>
      </c>
      <c r="I213" s="155">
        <v>1</v>
      </c>
      <c r="J213" s="145" t="s">
        <v>4689</v>
      </c>
      <c r="K213" s="152" t="s">
        <v>177</v>
      </c>
      <c r="L213" s="154" t="s">
        <v>694</v>
      </c>
      <c r="M213" s="143" t="str">
        <f>VLOOKUP(L213,CódigosRetorno!$A$2:$B$1784,2,FALSE)</f>
        <v>La moneda debe ser la misma en todo el documento. Salvo las percepciones que sólo son en moneda nacional</v>
      </c>
      <c r="N213" s="498" t="s">
        <v>4493</v>
      </c>
      <c r="O213" s="301"/>
    </row>
    <row r="214" spans="1:15" ht="24" x14ac:dyDescent="0.35">
      <c r="A214" s="301"/>
      <c r="B214" s="1495"/>
      <c r="C214" s="1543"/>
      <c r="D214" s="1520"/>
      <c r="E214" s="1520"/>
      <c r="F214" s="1495" t="s">
        <v>3907</v>
      </c>
      <c r="G214" s="1495" t="s">
        <v>3908</v>
      </c>
      <c r="H214" s="1543" t="s">
        <v>4140</v>
      </c>
      <c r="I214" s="1497">
        <v>1</v>
      </c>
      <c r="J214" s="812" t="s">
        <v>6101</v>
      </c>
      <c r="K214" s="813" t="s">
        <v>177</v>
      </c>
      <c r="L214" s="443" t="s">
        <v>3651</v>
      </c>
      <c r="M214" s="143" t="str">
        <f>VLOOKUP(L214,CódigosRetorno!$A$2:$B$1784,2,FALSE)</f>
        <v>El XML no contiene el tag de la tasa del tributo de la línea</v>
      </c>
      <c r="N214" s="498" t="s">
        <v>169</v>
      </c>
      <c r="O214" s="301"/>
    </row>
    <row r="215" spans="1:15" ht="36" x14ac:dyDescent="0.35">
      <c r="A215" s="301"/>
      <c r="B215" s="1495"/>
      <c r="C215" s="1543"/>
      <c r="D215" s="1520"/>
      <c r="E215" s="1520"/>
      <c r="F215" s="1495"/>
      <c r="G215" s="1495"/>
      <c r="H215" s="1543"/>
      <c r="I215" s="1515"/>
      <c r="J215" s="143" t="s">
        <v>4986</v>
      </c>
      <c r="K215" s="786" t="s">
        <v>177</v>
      </c>
      <c r="L215" s="795" t="s">
        <v>4227</v>
      </c>
      <c r="M215" s="143" t="str">
        <f>VLOOKUP(L215,CódigosRetorno!$A$2:$B$1784,2,FALSE)</f>
        <v>El dato ingresado como factor de afectacion por linea no cumple con el formato establecido.</v>
      </c>
      <c r="N215" s="498" t="s">
        <v>169</v>
      </c>
      <c r="O215" s="301"/>
    </row>
    <row r="216" spans="1:15" ht="36" x14ac:dyDescent="0.35">
      <c r="A216" s="301"/>
      <c r="B216" s="1495"/>
      <c r="C216" s="1543"/>
      <c r="D216" s="1520"/>
      <c r="E216" s="1520"/>
      <c r="F216" s="1495"/>
      <c r="G216" s="1495"/>
      <c r="H216" s="1543"/>
      <c r="I216" s="1498"/>
      <c r="J216" s="143" t="s">
        <v>4862</v>
      </c>
      <c r="K216" s="152" t="s">
        <v>177</v>
      </c>
      <c r="L216" s="795" t="s">
        <v>4230</v>
      </c>
      <c r="M216" s="143" t="str">
        <f>VLOOKUP(L216,CódigosRetorno!$A$2:$B$1784,2,FALSE)</f>
        <v>El factor de afectación de ISC por linea debe ser diferente a 0.00.</v>
      </c>
      <c r="N216" s="498" t="s">
        <v>169</v>
      </c>
      <c r="O216" s="301"/>
    </row>
    <row r="217" spans="1:15" ht="36" x14ac:dyDescent="0.35">
      <c r="A217" s="301"/>
      <c r="B217" s="1495"/>
      <c r="C217" s="1543"/>
      <c r="D217" s="1520"/>
      <c r="E217" s="1520"/>
      <c r="F217" s="1495" t="s">
        <v>10</v>
      </c>
      <c r="G217" s="1520" t="s">
        <v>5591</v>
      </c>
      <c r="H217" s="1543" t="s">
        <v>4143</v>
      </c>
      <c r="I217" s="1497">
        <v>1</v>
      </c>
      <c r="J217" s="143" t="s">
        <v>4863</v>
      </c>
      <c r="K217" s="786" t="s">
        <v>177</v>
      </c>
      <c r="L217" s="795" t="s">
        <v>1941</v>
      </c>
      <c r="M217" s="143" t="str">
        <f>VLOOKUP(L217,CódigosRetorno!$A$2:$B$1784,2,FALSE)</f>
        <v>Si existe monto de ISC en el ITEM debe especificar el sistema de calculo</v>
      </c>
      <c r="N217" s="498" t="s">
        <v>169</v>
      </c>
      <c r="O217" s="301"/>
    </row>
    <row r="218" spans="1:15" ht="24" x14ac:dyDescent="0.35">
      <c r="A218" s="301"/>
      <c r="B218" s="1495"/>
      <c r="C218" s="1543"/>
      <c r="D218" s="1520"/>
      <c r="E218" s="1520"/>
      <c r="F218" s="1495"/>
      <c r="G218" s="1520"/>
      <c r="H218" s="1543"/>
      <c r="I218" s="1515"/>
      <c r="J218" s="143" t="s">
        <v>4811</v>
      </c>
      <c r="K218" s="152" t="s">
        <v>177</v>
      </c>
      <c r="L218" s="154" t="s">
        <v>4723</v>
      </c>
      <c r="M218" s="143" t="str">
        <f>VLOOKUP(L218,CódigosRetorno!$A$2:$B$1784,2,FALSE)</f>
        <v>Solo debe consignar sistema de calculo si el tributo es ISC</v>
      </c>
      <c r="N218" s="782" t="s">
        <v>169</v>
      </c>
      <c r="O218" s="301"/>
    </row>
    <row r="219" spans="1:15" ht="36" x14ac:dyDescent="0.35">
      <c r="A219" s="301"/>
      <c r="B219" s="1495"/>
      <c r="C219" s="1543"/>
      <c r="D219" s="1520"/>
      <c r="E219" s="1520"/>
      <c r="F219" s="1495"/>
      <c r="G219" s="1520"/>
      <c r="H219" s="1543"/>
      <c r="I219" s="1498"/>
      <c r="J219" s="143" t="s">
        <v>4864</v>
      </c>
      <c r="K219" s="786" t="s">
        <v>177</v>
      </c>
      <c r="L219" s="795" t="s">
        <v>721</v>
      </c>
      <c r="M219" s="143" t="str">
        <f>VLOOKUP(L219,CódigosRetorno!$A$2:$B$1784,2,FALSE)</f>
        <v>El sistema de calculo del ISC es incorrecto</v>
      </c>
      <c r="N219" s="782" t="s">
        <v>4610</v>
      </c>
      <c r="O219" s="301"/>
    </row>
    <row r="220" spans="1:15" ht="24" x14ac:dyDescent="0.35">
      <c r="A220" s="301"/>
      <c r="B220" s="1495"/>
      <c r="C220" s="1543"/>
      <c r="D220" s="1520"/>
      <c r="E220" s="1520"/>
      <c r="F220" s="1495" t="s">
        <v>43</v>
      </c>
      <c r="G220" s="1520" t="s">
        <v>5590</v>
      </c>
      <c r="H220" s="1543" t="s">
        <v>4686</v>
      </c>
      <c r="I220" s="1497">
        <v>1</v>
      </c>
      <c r="J220" s="143" t="s">
        <v>2837</v>
      </c>
      <c r="K220" s="152" t="s">
        <v>177</v>
      </c>
      <c r="L220" s="154" t="s">
        <v>2290</v>
      </c>
      <c r="M220" s="143" t="str">
        <f>VLOOKUP(L220,CódigosRetorno!$A$2:$B$1784,2,FALSE)</f>
        <v>El XML no contiene el tag cac:TaxCategory/cac:TaxScheme/cbc:ID del Item</v>
      </c>
      <c r="N220" s="498" t="s">
        <v>169</v>
      </c>
      <c r="O220" s="301"/>
    </row>
    <row r="221" spans="1:15" ht="24" x14ac:dyDescent="0.35">
      <c r="A221" s="301"/>
      <c r="B221" s="1495"/>
      <c r="C221" s="1543"/>
      <c r="D221" s="1520"/>
      <c r="E221" s="1520"/>
      <c r="F221" s="1495"/>
      <c r="G221" s="1520"/>
      <c r="H221" s="1543"/>
      <c r="I221" s="1515"/>
      <c r="J221" s="143" t="s">
        <v>2872</v>
      </c>
      <c r="K221" s="786" t="s">
        <v>177</v>
      </c>
      <c r="L221" s="795" t="s">
        <v>2291</v>
      </c>
      <c r="M221" s="143" t="str">
        <f>VLOOKUP(L221,CódigosRetorno!$A$2:$B$1784,2,FALSE)</f>
        <v>El codigo del tributo es invalido</v>
      </c>
      <c r="N221" s="498" t="s">
        <v>4609</v>
      </c>
      <c r="O221" s="301"/>
    </row>
    <row r="222" spans="1:15" ht="24" x14ac:dyDescent="0.35">
      <c r="A222" s="301"/>
      <c r="B222" s="1495"/>
      <c r="C222" s="1543"/>
      <c r="D222" s="1520"/>
      <c r="E222" s="1520"/>
      <c r="F222" s="1495"/>
      <c r="G222" s="1520"/>
      <c r="H222" s="1543"/>
      <c r="I222" s="1515"/>
      <c r="J222" s="821" t="s">
        <v>6070</v>
      </c>
      <c r="K222" s="813" t="s">
        <v>177</v>
      </c>
      <c r="L222" s="443" t="s">
        <v>3770</v>
      </c>
      <c r="M222" s="811" t="str">
        <f>VLOOKUP(L222,CódigosRetorno!$A$2:$B$1784,2,FALSE)</f>
        <v>El código de tributo no debe repetirse a nivel de item</v>
      </c>
      <c r="N222" s="498" t="s">
        <v>169</v>
      </c>
      <c r="O222" s="301"/>
    </row>
    <row r="223" spans="1:15" ht="24" x14ac:dyDescent="0.35">
      <c r="A223" s="301"/>
      <c r="B223" s="1495"/>
      <c r="C223" s="1543"/>
      <c r="D223" s="1520"/>
      <c r="E223" s="1520"/>
      <c r="F223" s="1495"/>
      <c r="G223" s="142" t="s">
        <v>3910</v>
      </c>
      <c r="H223" s="96" t="s">
        <v>3879</v>
      </c>
      <c r="I223" s="142" t="s">
        <v>3865</v>
      </c>
      <c r="J223" s="143" t="s">
        <v>6134</v>
      </c>
      <c r="K223" s="785" t="s">
        <v>1071</v>
      </c>
      <c r="L223" s="786" t="s">
        <v>4194</v>
      </c>
      <c r="M223" s="143" t="str">
        <f>VLOOKUP(L223,CódigosRetorno!$A$2:$B$1784,2,FALSE)</f>
        <v>El dato ingresado como atributo @schemeName es incorrecto.</v>
      </c>
      <c r="N223" s="808" t="s">
        <v>169</v>
      </c>
      <c r="O223" s="301"/>
    </row>
    <row r="224" spans="1:15" ht="24" x14ac:dyDescent="0.35">
      <c r="A224" s="301"/>
      <c r="B224" s="1495"/>
      <c r="C224" s="1543"/>
      <c r="D224" s="1520"/>
      <c r="E224" s="1520"/>
      <c r="F224" s="1495"/>
      <c r="G224" s="142" t="s">
        <v>3863</v>
      </c>
      <c r="H224" s="96" t="s">
        <v>3880</v>
      </c>
      <c r="I224" s="142" t="s">
        <v>3865</v>
      </c>
      <c r="J224" s="143" t="s">
        <v>4201</v>
      </c>
      <c r="K224" s="785" t="s">
        <v>1071</v>
      </c>
      <c r="L224" s="786" t="s">
        <v>4195</v>
      </c>
      <c r="M224" s="143" t="str">
        <f>VLOOKUP(L224,CódigosRetorno!$A$2:$B$1784,2,FALSE)</f>
        <v>El dato ingresado como atributo @schemeAgencyName es incorrecto.</v>
      </c>
      <c r="N224" s="808" t="s">
        <v>169</v>
      </c>
      <c r="O224" s="301"/>
    </row>
    <row r="225" spans="1:15" ht="48" x14ac:dyDescent="0.35">
      <c r="A225" s="301"/>
      <c r="B225" s="1495"/>
      <c r="C225" s="1543"/>
      <c r="D225" s="1520"/>
      <c r="E225" s="1520"/>
      <c r="F225" s="1495"/>
      <c r="G225" s="142" t="s">
        <v>3911</v>
      </c>
      <c r="H225" s="96" t="s">
        <v>3882</v>
      </c>
      <c r="I225" s="142" t="s">
        <v>3865</v>
      </c>
      <c r="J225" s="143" t="s">
        <v>6135</v>
      </c>
      <c r="K225" s="152" t="s">
        <v>1071</v>
      </c>
      <c r="L225" s="154" t="s">
        <v>4196</v>
      </c>
      <c r="M225" s="143" t="str">
        <f>VLOOKUP(L225,CódigosRetorno!$A$2:$B$1784,2,FALSE)</f>
        <v>El dato ingresado como atributo @schemeURI es incorrecto.</v>
      </c>
      <c r="N225" s="808" t="s">
        <v>169</v>
      </c>
      <c r="O225" s="301"/>
    </row>
    <row r="226" spans="1:15" ht="24" x14ac:dyDescent="0.35">
      <c r="A226" s="301"/>
      <c r="B226" s="1495"/>
      <c r="C226" s="1543"/>
      <c r="D226" s="1520"/>
      <c r="E226" s="1520"/>
      <c r="F226" s="1495" t="s">
        <v>45</v>
      </c>
      <c r="G226" s="1520" t="s">
        <v>5590</v>
      </c>
      <c r="H226" s="1543" t="s">
        <v>4662</v>
      </c>
      <c r="I226" s="1497">
        <v>1</v>
      </c>
      <c r="J226" s="143" t="s">
        <v>2837</v>
      </c>
      <c r="K226" s="152" t="s">
        <v>177</v>
      </c>
      <c r="L226" s="154" t="s">
        <v>3657</v>
      </c>
      <c r="M226" s="143" t="str">
        <f>VLOOKUP(L226,CódigosRetorno!$A$2:$B$1784,2,FALSE)</f>
        <v>El XML no contiene el tag o no existe información del nombre de tributo de la línea</v>
      </c>
      <c r="N226" s="498" t="s">
        <v>169</v>
      </c>
      <c r="O226" s="301"/>
    </row>
    <row r="227" spans="1:15" ht="24" x14ac:dyDescent="0.35">
      <c r="A227" s="301"/>
      <c r="B227" s="1495"/>
      <c r="C227" s="1543"/>
      <c r="D227" s="1520"/>
      <c r="E227" s="1520"/>
      <c r="F227" s="1495"/>
      <c r="G227" s="1520"/>
      <c r="H227" s="1543"/>
      <c r="I227" s="1498"/>
      <c r="J227" s="145" t="s">
        <v>4819</v>
      </c>
      <c r="K227" s="152" t="s">
        <v>177</v>
      </c>
      <c r="L227" s="154" t="s">
        <v>3542</v>
      </c>
      <c r="M227" s="143" t="str">
        <f>VLOOKUP(L227,CódigosRetorno!$A$2:$B$1784,2,FALSE)</f>
        <v>Nombre de tributo no corresponde al código de tributo de la linea.</v>
      </c>
      <c r="N227" s="498" t="s">
        <v>4609</v>
      </c>
      <c r="O227" s="301"/>
    </row>
    <row r="228" spans="1:15" ht="24" customHeight="1" x14ac:dyDescent="0.35">
      <c r="A228" s="301"/>
      <c r="B228" s="1495"/>
      <c r="C228" s="1543"/>
      <c r="D228" s="1520"/>
      <c r="E228" s="1520"/>
      <c r="F228" s="142" t="s">
        <v>13</v>
      </c>
      <c r="G228" s="135"/>
      <c r="H228" s="145" t="s">
        <v>4661</v>
      </c>
      <c r="I228" s="142">
        <v>1</v>
      </c>
      <c r="J228" s="145" t="s">
        <v>4817</v>
      </c>
      <c r="K228" s="152" t="s">
        <v>177</v>
      </c>
      <c r="L228" s="786" t="s">
        <v>726</v>
      </c>
      <c r="M228" s="143" t="str">
        <f>VLOOKUP(L228,CódigosRetorno!$A$2:$B$1784,2,FALSE)</f>
        <v>El Name o TaxTypeCode debe corresponder al codigo de tributo del item</v>
      </c>
      <c r="N228" s="782" t="s">
        <v>4609</v>
      </c>
      <c r="O228" s="301"/>
    </row>
    <row r="229" spans="1:15" ht="24" customHeight="1" x14ac:dyDescent="0.35">
      <c r="A229" s="301"/>
      <c r="B229" s="1576">
        <f>B208+1</f>
        <v>35</v>
      </c>
      <c r="C229" s="1577" t="s">
        <v>5780</v>
      </c>
      <c r="D229" s="1551" t="s">
        <v>15</v>
      </c>
      <c r="E229" s="1551" t="s">
        <v>9</v>
      </c>
      <c r="F229" s="1576" t="s">
        <v>12</v>
      </c>
      <c r="G229" s="1551" t="s">
        <v>16</v>
      </c>
      <c r="H229" s="1608" t="s">
        <v>4139</v>
      </c>
      <c r="I229" s="810"/>
      <c r="J229" s="811" t="s">
        <v>4984</v>
      </c>
      <c r="K229" s="813" t="s">
        <v>177</v>
      </c>
      <c r="L229" s="443" t="s">
        <v>2294</v>
      </c>
      <c r="M229" s="811" t="str">
        <f>VLOOKUP(L229,CódigosRetorno!$A$2:$B$1784,2,FALSE)</f>
        <v>El dato ingresado en TaxAmount de la linea no cumple con el formato establecido</v>
      </c>
      <c r="N229" s="647" t="s">
        <v>169</v>
      </c>
      <c r="O229" s="834"/>
    </row>
    <row r="230" spans="1:15" ht="60" x14ac:dyDescent="0.35">
      <c r="A230" s="301"/>
      <c r="B230" s="1576"/>
      <c r="C230" s="1577"/>
      <c r="D230" s="1551"/>
      <c r="E230" s="1551"/>
      <c r="F230" s="1576"/>
      <c r="G230" s="1551"/>
      <c r="H230" s="1608"/>
      <c r="I230" s="810"/>
      <c r="J230" s="811" t="s">
        <v>5940</v>
      </c>
      <c r="K230" s="813" t="s">
        <v>1071</v>
      </c>
      <c r="L230" s="443" t="s">
        <v>5665</v>
      </c>
      <c r="M230" s="811" t="str">
        <f>VLOOKUP(L230,CódigosRetorno!$A$2:$B$1784,2,FALSE)</f>
        <v>El dato ingresado en el campo cac:TaxSubtotal/cbc:TaxAmount del ítem no coincide con el valor calculado</v>
      </c>
      <c r="N230" s="647" t="s">
        <v>169</v>
      </c>
      <c r="O230" s="834"/>
    </row>
    <row r="231" spans="1:15" ht="24" customHeight="1" x14ac:dyDescent="0.35">
      <c r="A231" s="301"/>
      <c r="B231" s="1576"/>
      <c r="C231" s="1577"/>
      <c r="D231" s="1551"/>
      <c r="E231" s="1551"/>
      <c r="F231" s="787" t="s">
        <v>13</v>
      </c>
      <c r="G231" s="804" t="s">
        <v>5580</v>
      </c>
      <c r="H231" s="670" t="s">
        <v>3906</v>
      </c>
      <c r="I231" s="810"/>
      <c r="J231" s="812" t="s">
        <v>4689</v>
      </c>
      <c r="K231" s="813" t="s">
        <v>177</v>
      </c>
      <c r="L231" s="443" t="s">
        <v>694</v>
      </c>
      <c r="M231" s="811" t="str">
        <f>VLOOKUP(L231,CódigosRetorno!$A$2:$B$1784,2,FALSE)</f>
        <v>La moneda debe ser la misma en todo el documento. Salvo las percepciones que sólo son en moneda nacional</v>
      </c>
      <c r="N231" s="810" t="s">
        <v>4493</v>
      </c>
      <c r="O231" s="834"/>
    </row>
    <row r="232" spans="1:15" ht="24" customHeight="1" x14ac:dyDescent="0.35">
      <c r="A232" s="301"/>
      <c r="B232" s="1576"/>
      <c r="C232" s="1577"/>
      <c r="D232" s="1551"/>
      <c r="E232" s="1551"/>
      <c r="F232" s="1547" t="s">
        <v>139</v>
      </c>
      <c r="G232" s="1583" t="s">
        <v>5662</v>
      </c>
      <c r="H232" s="1491" t="s">
        <v>5942</v>
      </c>
      <c r="I232" s="810"/>
      <c r="J232" s="811" t="s">
        <v>5663</v>
      </c>
      <c r="K232" s="813" t="s">
        <v>177</v>
      </c>
      <c r="L232" s="443" t="s">
        <v>2814</v>
      </c>
      <c r="M232" s="811" t="str">
        <f>VLOOKUP(L232,CódigosRetorno!$A$2:$B$1784,2,FALSE)</f>
        <v>El valor del tag no cumple con el formato establecido</v>
      </c>
      <c r="N232" s="810" t="s">
        <v>169</v>
      </c>
      <c r="O232" s="834"/>
    </row>
    <row r="233" spans="1:15" ht="24" customHeight="1" x14ac:dyDescent="0.35">
      <c r="A233" s="301"/>
      <c r="B233" s="1576"/>
      <c r="C233" s="1577"/>
      <c r="D233" s="1551"/>
      <c r="E233" s="1551"/>
      <c r="F233" s="1548"/>
      <c r="G233" s="1584"/>
      <c r="H233" s="1550"/>
      <c r="I233" s="810"/>
      <c r="J233" s="811" t="s">
        <v>5769</v>
      </c>
      <c r="K233" s="813" t="s">
        <v>177</v>
      </c>
      <c r="L233" s="443" t="s">
        <v>5670</v>
      </c>
      <c r="M233" s="811" t="str">
        <f>VLOOKUP(L233,CódigosRetorno!$A$2:$B$1784,2,FALSE)</f>
        <v>Debe consignar el campo cac:TaxSubtotal/cbc:BaseUnitMeasure a nivel de ítem</v>
      </c>
      <c r="N233" s="810" t="s">
        <v>169</v>
      </c>
      <c r="O233" s="834"/>
    </row>
    <row r="234" spans="1:15" ht="24" customHeight="1" x14ac:dyDescent="0.35">
      <c r="A234" s="301"/>
      <c r="B234" s="1576"/>
      <c r="C234" s="1577"/>
      <c r="D234" s="1551"/>
      <c r="E234" s="1551"/>
      <c r="F234" s="1549"/>
      <c r="G234" s="1585"/>
      <c r="H234" s="1492"/>
      <c r="I234" s="810"/>
      <c r="J234" s="811" t="s">
        <v>6170</v>
      </c>
      <c r="K234" s="813" t="s">
        <v>177</v>
      </c>
      <c r="L234" s="443" t="s">
        <v>5669</v>
      </c>
      <c r="M234" s="811" t="str">
        <f>VLOOKUP(L234,CódigosRetorno!$A$2:$B$1784,2,FALSE)</f>
        <v>El valor ingresado en el campo cac:TaxSubtotal/cbc:BaseUnitMeasure no corresponde al valor esperado</v>
      </c>
      <c r="N234" s="810" t="s">
        <v>169</v>
      </c>
      <c r="O234" s="834"/>
    </row>
    <row r="235" spans="1:15" ht="24" customHeight="1" x14ac:dyDescent="0.35">
      <c r="A235" s="301"/>
      <c r="B235" s="1576"/>
      <c r="C235" s="1577"/>
      <c r="D235" s="1551"/>
      <c r="E235" s="1551"/>
      <c r="F235" s="787" t="s">
        <v>13</v>
      </c>
      <c r="G235" s="804" t="s">
        <v>5664</v>
      </c>
      <c r="H235" s="675" t="s">
        <v>4078</v>
      </c>
      <c r="I235" s="810"/>
      <c r="J235" s="812" t="s">
        <v>6261</v>
      </c>
      <c r="K235" s="813" t="s">
        <v>1071</v>
      </c>
      <c r="L235" s="443" t="s">
        <v>5666</v>
      </c>
      <c r="M235" s="811" t="str">
        <f>VLOOKUP(L235,CódigosRetorno!$A$2:$B$1784,2,FALSE)</f>
        <v>El dato ingresado como unidad de medida no corresponde al valor esperado</v>
      </c>
      <c r="N235" s="810" t="s">
        <v>169</v>
      </c>
      <c r="O235" s="834"/>
    </row>
    <row r="236" spans="1:15" ht="24" customHeight="1" x14ac:dyDescent="0.35">
      <c r="A236" s="301"/>
      <c r="B236" s="1576"/>
      <c r="C236" s="1577"/>
      <c r="D236" s="1551"/>
      <c r="E236" s="1551"/>
      <c r="F236" s="1576" t="s">
        <v>3907</v>
      </c>
      <c r="G236" s="1576" t="s">
        <v>3908</v>
      </c>
      <c r="H236" s="1608" t="s">
        <v>5785</v>
      </c>
      <c r="I236" s="810"/>
      <c r="J236" s="811" t="s">
        <v>4985</v>
      </c>
      <c r="K236" s="813" t="s">
        <v>177</v>
      </c>
      <c r="L236" s="443" t="s">
        <v>2814</v>
      </c>
      <c r="M236" s="811" t="str">
        <f>VLOOKUP(L236,CódigosRetorno!$A$2:$B$1784,2,FALSE)</f>
        <v>El valor del tag no cumple con el formato establecido</v>
      </c>
      <c r="N236" s="647" t="s">
        <v>169</v>
      </c>
      <c r="O236" s="834"/>
    </row>
    <row r="237" spans="1:15" ht="48" x14ac:dyDescent="0.35">
      <c r="A237" s="301"/>
      <c r="B237" s="1576"/>
      <c r="C237" s="1577"/>
      <c r="D237" s="1551"/>
      <c r="E237" s="1551"/>
      <c r="F237" s="1576"/>
      <c r="G237" s="1576"/>
      <c r="H237" s="1608"/>
      <c r="I237" s="810"/>
      <c r="J237" s="811" t="s">
        <v>6143</v>
      </c>
      <c r="K237" s="813" t="s">
        <v>177</v>
      </c>
      <c r="L237" s="443" t="s">
        <v>5671</v>
      </c>
      <c r="M237" s="811" t="str">
        <f>VLOOKUP(L237,CódigosRetorno!$A$2:$B$1784,2,FALSE)</f>
        <v>El valor ingresado en el campo cac:TaxSubtotal/cbc:PerUnitAmount del ítem no corresponde al valor esperado</v>
      </c>
      <c r="N237" s="647" t="s">
        <v>169</v>
      </c>
      <c r="O237" s="834"/>
    </row>
    <row r="238" spans="1:15" ht="72" x14ac:dyDescent="0.35">
      <c r="A238" s="301"/>
      <c r="B238" s="1576"/>
      <c r="C238" s="1577"/>
      <c r="D238" s="1551"/>
      <c r="E238" s="1551"/>
      <c r="F238" s="1576"/>
      <c r="G238" s="1576"/>
      <c r="H238" s="1608"/>
      <c r="I238" s="810"/>
      <c r="J238" s="811" t="s">
        <v>6153</v>
      </c>
      <c r="K238" s="813" t="s">
        <v>1071</v>
      </c>
      <c r="L238" s="443" t="s">
        <v>3836</v>
      </c>
      <c r="M238" s="811" t="str">
        <f>VLOOKUP(L238,CódigosRetorno!$A$2:$B$1784,2,FALSE)</f>
        <v>La tasa del tributo de la línea no corresponde al valor esperado</v>
      </c>
      <c r="N238" s="647" t="s">
        <v>169</v>
      </c>
      <c r="O238" s="834"/>
    </row>
    <row r="239" spans="1:15" ht="24" customHeight="1" x14ac:dyDescent="0.35">
      <c r="A239" s="301"/>
      <c r="B239" s="1576"/>
      <c r="C239" s="1577"/>
      <c r="D239" s="1551"/>
      <c r="E239" s="1551"/>
      <c r="F239" s="1576" t="s">
        <v>43</v>
      </c>
      <c r="G239" s="1551" t="s">
        <v>5590</v>
      </c>
      <c r="H239" s="1608" t="s">
        <v>4686</v>
      </c>
      <c r="I239" s="810"/>
      <c r="J239" s="811" t="s">
        <v>2837</v>
      </c>
      <c r="K239" s="813" t="s">
        <v>177</v>
      </c>
      <c r="L239" s="443" t="s">
        <v>2290</v>
      </c>
      <c r="M239" s="811" t="str">
        <f>VLOOKUP(L239,CódigosRetorno!$A$2:$B$1784,2,FALSE)</f>
        <v>El XML no contiene el tag cac:TaxCategory/cac:TaxScheme/cbc:ID del Item</v>
      </c>
      <c r="N239" s="647" t="s">
        <v>169</v>
      </c>
      <c r="O239" s="834"/>
    </row>
    <row r="240" spans="1:15" ht="24" customHeight="1" x14ac:dyDescent="0.35">
      <c r="A240" s="301"/>
      <c r="B240" s="1576"/>
      <c r="C240" s="1577"/>
      <c r="D240" s="1551"/>
      <c r="E240" s="1551"/>
      <c r="F240" s="1576"/>
      <c r="G240" s="1551"/>
      <c r="H240" s="1608"/>
      <c r="I240" s="810"/>
      <c r="J240" s="811" t="s">
        <v>2872</v>
      </c>
      <c r="K240" s="813" t="s">
        <v>177</v>
      </c>
      <c r="L240" s="443" t="s">
        <v>2291</v>
      </c>
      <c r="M240" s="811" t="str">
        <f>VLOOKUP(L240,CódigosRetorno!$A$2:$B$1784,2,FALSE)</f>
        <v>El codigo del tributo es invalido</v>
      </c>
      <c r="N240" s="810" t="s">
        <v>4609</v>
      </c>
      <c r="O240" s="834"/>
    </row>
    <row r="241" spans="1:15" ht="24" customHeight="1" x14ac:dyDescent="0.35">
      <c r="A241" s="301"/>
      <c r="B241" s="1576"/>
      <c r="C241" s="1577"/>
      <c r="D241" s="1551"/>
      <c r="E241" s="1551"/>
      <c r="F241" s="1576"/>
      <c r="G241" s="1551"/>
      <c r="H241" s="1608"/>
      <c r="I241" s="810"/>
      <c r="J241" s="642" t="s">
        <v>6070</v>
      </c>
      <c r="K241" s="813" t="s">
        <v>177</v>
      </c>
      <c r="L241" s="443" t="s">
        <v>3770</v>
      </c>
      <c r="M241" s="811" t="str">
        <f>VLOOKUP(L241,CódigosRetorno!$A$2:$B$1784,2,FALSE)</f>
        <v>El código de tributo no debe repetirse a nivel de item</v>
      </c>
      <c r="N241" s="647" t="s">
        <v>169</v>
      </c>
      <c r="O241" s="834"/>
    </row>
    <row r="242" spans="1:15" ht="24" customHeight="1" x14ac:dyDescent="0.35">
      <c r="A242" s="301"/>
      <c r="B242" s="1576"/>
      <c r="C242" s="1577"/>
      <c r="D242" s="1551"/>
      <c r="E242" s="1551"/>
      <c r="F242" s="1576"/>
      <c r="G242" s="810" t="s">
        <v>3910</v>
      </c>
      <c r="H242" s="811" t="s">
        <v>3879</v>
      </c>
      <c r="I242" s="810"/>
      <c r="J242" s="811" t="s">
        <v>6134</v>
      </c>
      <c r="K242" s="793" t="s">
        <v>1071</v>
      </c>
      <c r="L242" s="813" t="s">
        <v>4194</v>
      </c>
      <c r="M242" s="811" t="str">
        <f>VLOOKUP(L242,CódigosRetorno!$A$2:$B$1784,2,FALSE)</f>
        <v>El dato ingresado como atributo @schemeName es incorrecto.</v>
      </c>
      <c r="N242" s="647" t="s">
        <v>169</v>
      </c>
      <c r="O242" s="834"/>
    </row>
    <row r="243" spans="1:15" ht="24" customHeight="1" x14ac:dyDescent="0.35">
      <c r="A243" s="301"/>
      <c r="B243" s="1576"/>
      <c r="C243" s="1577"/>
      <c r="D243" s="1551"/>
      <c r="E243" s="1551"/>
      <c r="F243" s="1576"/>
      <c r="G243" s="810" t="s">
        <v>3863</v>
      </c>
      <c r="H243" s="811" t="s">
        <v>3880</v>
      </c>
      <c r="I243" s="810"/>
      <c r="J243" s="811" t="s">
        <v>4201</v>
      </c>
      <c r="K243" s="793" t="s">
        <v>1071</v>
      </c>
      <c r="L243" s="813" t="s">
        <v>4195</v>
      </c>
      <c r="M243" s="811" t="str">
        <f>VLOOKUP(L243,CódigosRetorno!$A$2:$B$1784,2,FALSE)</f>
        <v>El dato ingresado como atributo @schemeAgencyName es incorrecto.</v>
      </c>
      <c r="N243" s="647" t="s">
        <v>169</v>
      </c>
      <c r="O243" s="834"/>
    </row>
    <row r="244" spans="1:15" ht="24" customHeight="1" x14ac:dyDescent="0.35">
      <c r="A244" s="301"/>
      <c r="B244" s="1576"/>
      <c r="C244" s="1577"/>
      <c r="D244" s="1551"/>
      <c r="E244" s="1551"/>
      <c r="F244" s="1576"/>
      <c r="G244" s="810" t="s">
        <v>4237</v>
      </c>
      <c r="H244" s="675" t="s">
        <v>3882</v>
      </c>
      <c r="I244" s="810"/>
      <c r="J244" s="811" t="s">
        <v>6135</v>
      </c>
      <c r="K244" s="813" t="s">
        <v>1071</v>
      </c>
      <c r="L244" s="443" t="s">
        <v>4196</v>
      </c>
      <c r="M244" s="811" t="str">
        <f>VLOOKUP(L244,CódigosRetorno!$A$2:$B$1784,2,FALSE)</f>
        <v>El dato ingresado como atributo @schemeURI es incorrecto.</v>
      </c>
      <c r="N244" s="647" t="s">
        <v>169</v>
      </c>
      <c r="O244" s="834"/>
    </row>
    <row r="245" spans="1:15" ht="24" customHeight="1" x14ac:dyDescent="0.35">
      <c r="A245" s="301"/>
      <c r="B245" s="1576"/>
      <c r="C245" s="1577"/>
      <c r="D245" s="1551"/>
      <c r="E245" s="1551"/>
      <c r="F245" s="1576" t="s">
        <v>45</v>
      </c>
      <c r="G245" s="1551" t="s">
        <v>5590</v>
      </c>
      <c r="H245" s="1608" t="s">
        <v>4662</v>
      </c>
      <c r="I245" s="810"/>
      <c r="J245" s="811" t="s">
        <v>2837</v>
      </c>
      <c r="K245" s="813" t="s">
        <v>177</v>
      </c>
      <c r="L245" s="443" t="s">
        <v>3657</v>
      </c>
      <c r="M245" s="811" t="str">
        <f>VLOOKUP(L245,CódigosRetorno!$A$2:$B$1784,2,FALSE)</f>
        <v>El XML no contiene el tag o no existe información del nombre de tributo de la línea</v>
      </c>
      <c r="N245" s="647" t="s">
        <v>169</v>
      </c>
      <c r="O245" s="834"/>
    </row>
    <row r="246" spans="1:15" ht="24" customHeight="1" x14ac:dyDescent="0.35">
      <c r="A246" s="301"/>
      <c r="B246" s="1576"/>
      <c r="C246" s="1577"/>
      <c r="D246" s="1551"/>
      <c r="E246" s="1551"/>
      <c r="F246" s="1576"/>
      <c r="G246" s="1551"/>
      <c r="H246" s="1608"/>
      <c r="I246" s="810"/>
      <c r="J246" s="812" t="s">
        <v>4819</v>
      </c>
      <c r="K246" s="813" t="s">
        <v>177</v>
      </c>
      <c r="L246" s="443" t="s">
        <v>3542</v>
      </c>
      <c r="M246" s="811" t="str">
        <f>VLOOKUP(L246,CódigosRetorno!$A$2:$B$1784,2,FALSE)</f>
        <v>Nombre de tributo no corresponde al código de tributo de la linea.</v>
      </c>
      <c r="N246" s="810" t="s">
        <v>4609</v>
      </c>
      <c r="O246" s="834"/>
    </row>
    <row r="247" spans="1:15" ht="24" customHeight="1" x14ac:dyDescent="0.35">
      <c r="A247" s="301"/>
      <c r="B247" s="1576"/>
      <c r="C247" s="1577"/>
      <c r="D247" s="1551"/>
      <c r="E247" s="1551"/>
      <c r="F247" s="810" t="s">
        <v>13</v>
      </c>
      <c r="G247" s="793" t="s">
        <v>5590</v>
      </c>
      <c r="H247" s="811" t="s">
        <v>4661</v>
      </c>
      <c r="I247" s="810"/>
      <c r="J247" s="812" t="s">
        <v>4817</v>
      </c>
      <c r="K247" s="813" t="s">
        <v>177</v>
      </c>
      <c r="L247" s="813" t="s">
        <v>726</v>
      </c>
      <c r="M247" s="811" t="str">
        <f>VLOOKUP(L247,CódigosRetorno!$A$2:$B$1784,2,FALSE)</f>
        <v>El Name o TaxTypeCode debe corresponder al codigo de tributo del item</v>
      </c>
      <c r="N247" s="810" t="s">
        <v>4609</v>
      </c>
      <c r="O247" s="834"/>
    </row>
    <row r="248" spans="1:15" ht="24" x14ac:dyDescent="0.35">
      <c r="A248" s="301"/>
      <c r="B248" s="1495">
        <f>B229+1</f>
        <v>36</v>
      </c>
      <c r="C248" s="1543" t="s">
        <v>5977</v>
      </c>
      <c r="D248" s="1520" t="s">
        <v>15</v>
      </c>
      <c r="E248" s="1520" t="s">
        <v>9</v>
      </c>
      <c r="F248" s="1497" t="s">
        <v>12</v>
      </c>
      <c r="G248" s="1509" t="s">
        <v>16</v>
      </c>
      <c r="H248" s="1527" t="s">
        <v>4144</v>
      </c>
      <c r="I248" s="1497">
        <v>1</v>
      </c>
      <c r="J248" s="94" t="s">
        <v>4997</v>
      </c>
      <c r="K248" s="786" t="s">
        <v>177</v>
      </c>
      <c r="L248" s="795" t="s">
        <v>1944</v>
      </c>
      <c r="M248" s="783" t="str">
        <f>VLOOKUP(L248,CódigosRetorno!$A$2:$B$1784,2,FALSE)</f>
        <v>El dato ingresado en LineExtensionAmount del item no cumple con el formato establecido</v>
      </c>
      <c r="N248" s="782" t="s">
        <v>169</v>
      </c>
      <c r="O248" s="301"/>
    </row>
    <row r="249" spans="1:15" ht="84" x14ac:dyDescent="0.35">
      <c r="A249" s="301"/>
      <c r="B249" s="1495"/>
      <c r="C249" s="1543"/>
      <c r="D249" s="1520"/>
      <c r="E249" s="1520"/>
      <c r="F249" s="1515"/>
      <c r="G249" s="1510"/>
      <c r="H249" s="1532"/>
      <c r="I249" s="1515"/>
      <c r="J249" s="1137" t="s">
        <v>8268</v>
      </c>
      <c r="K249" s="1255" t="s">
        <v>8113</v>
      </c>
      <c r="L249" s="1255" t="s">
        <v>8115</v>
      </c>
      <c r="M249" s="1251" t="str">
        <f>VLOOKUP(MID(L249,1,4),CódigosRetorno!$A$2:$B$1784,2,FALSE)</f>
        <v>El valor de venta por ítem difiere de los importes consignados.</v>
      </c>
      <c r="N249" s="1222" t="s">
        <v>169</v>
      </c>
      <c r="O249" s="301"/>
    </row>
    <row r="250" spans="1:15" s="910" customFormat="1" ht="84" x14ac:dyDescent="0.35">
      <c r="A250" s="897"/>
      <c r="B250" s="1495"/>
      <c r="C250" s="1543"/>
      <c r="D250" s="1520"/>
      <c r="E250" s="1520"/>
      <c r="F250" s="1515"/>
      <c r="G250" s="1510"/>
      <c r="H250" s="1532"/>
      <c r="I250" s="1515"/>
      <c r="J250" s="1137" t="s">
        <v>8271</v>
      </c>
      <c r="K250" s="1138" t="s">
        <v>1071</v>
      </c>
      <c r="L250" s="1138" t="s">
        <v>4830</v>
      </c>
      <c r="M250" s="1328" t="str">
        <f>VLOOKUP(MID(L250,1,4),CódigosRetorno!$A$2:$B$1784,2,FALSE)</f>
        <v>El valor de venta por ítem difiere de los importes consignados.</v>
      </c>
      <c r="N250" s="1326" t="s">
        <v>169</v>
      </c>
      <c r="O250" s="897"/>
    </row>
    <row r="251" spans="1:15" s="910" customFormat="1" ht="72" x14ac:dyDescent="0.35">
      <c r="A251" s="897"/>
      <c r="B251" s="1495"/>
      <c r="C251" s="1543"/>
      <c r="D251" s="1520"/>
      <c r="E251" s="1520"/>
      <c r="F251" s="1515"/>
      <c r="G251" s="1510"/>
      <c r="H251" s="1532"/>
      <c r="I251" s="1515"/>
      <c r="J251" s="1137" t="s">
        <v>8269</v>
      </c>
      <c r="K251" s="1255" t="s">
        <v>8113</v>
      </c>
      <c r="L251" s="1255" t="s">
        <v>8115</v>
      </c>
      <c r="M251" s="1328" t="str">
        <f>VLOOKUP(MID(L251,1,4),CódigosRetorno!$A$2:$B$1784,2,FALSE)</f>
        <v>El valor de venta por ítem difiere de los importes consignados.</v>
      </c>
      <c r="N251" s="1319" t="s">
        <v>169</v>
      </c>
      <c r="O251" s="897"/>
    </row>
    <row r="252" spans="1:15" s="910" customFormat="1" ht="84" x14ac:dyDescent="0.35">
      <c r="A252" s="897"/>
      <c r="B252" s="1495"/>
      <c r="C252" s="1543"/>
      <c r="D252" s="1520"/>
      <c r="E252" s="1520"/>
      <c r="F252" s="1515"/>
      <c r="G252" s="1510"/>
      <c r="H252" s="1532"/>
      <c r="I252" s="1515"/>
      <c r="J252" s="1137" t="s">
        <v>8270</v>
      </c>
      <c r="K252" s="1138" t="s">
        <v>1071</v>
      </c>
      <c r="L252" s="1138" t="s">
        <v>4830</v>
      </c>
      <c r="M252" s="1251" t="str">
        <f>VLOOKUP(MID(L252,1,4),CódigosRetorno!$A$2:$B$1784,2,FALSE)</f>
        <v>El valor de venta por ítem difiere de los importes consignados.</v>
      </c>
      <c r="N252" s="1217" t="s">
        <v>169</v>
      </c>
      <c r="O252" s="897"/>
    </row>
    <row r="253" spans="1:15" ht="24" customHeight="1" x14ac:dyDescent="0.35">
      <c r="A253" s="301"/>
      <c r="B253" s="1495"/>
      <c r="C253" s="1543"/>
      <c r="D253" s="1520"/>
      <c r="E253" s="1520"/>
      <c r="F253" s="142" t="s">
        <v>13</v>
      </c>
      <c r="G253" s="135" t="s">
        <v>5580</v>
      </c>
      <c r="H253" s="96" t="s">
        <v>3906</v>
      </c>
      <c r="I253" s="135">
        <v>1</v>
      </c>
      <c r="J253" s="145" t="s">
        <v>4689</v>
      </c>
      <c r="K253" s="786" t="s">
        <v>177</v>
      </c>
      <c r="L253" s="795" t="s">
        <v>694</v>
      </c>
      <c r="M253" s="783" t="str">
        <f>VLOOKUP(L253,CódigosRetorno!$A$2:$B$1784,2,FALSE)</f>
        <v>La moneda debe ser la misma en todo el documento. Salvo las percepciones que sólo son en moneda nacional</v>
      </c>
      <c r="N253" s="782" t="s">
        <v>4493</v>
      </c>
      <c r="O253" s="301"/>
    </row>
    <row r="254" spans="1:15" x14ac:dyDescent="0.35">
      <c r="A254" s="301"/>
      <c r="B254" s="180" t="s">
        <v>5632</v>
      </c>
      <c r="C254" s="180"/>
      <c r="D254" s="184"/>
      <c r="E254" s="174" t="s">
        <v>169</v>
      </c>
      <c r="F254" s="175" t="s">
        <v>169</v>
      </c>
      <c r="G254" s="175" t="s">
        <v>169</v>
      </c>
      <c r="H254" s="176"/>
      <c r="I254" s="175"/>
      <c r="J254" s="172" t="s">
        <v>169</v>
      </c>
      <c r="K254" s="179" t="s">
        <v>169</v>
      </c>
      <c r="L254" s="179" t="s">
        <v>169</v>
      </c>
      <c r="M254" s="172" t="str">
        <f>VLOOKUP(L254,CódigosRetorno!$A$2:$B$1784,2,FALSE)</f>
        <v>-</v>
      </c>
      <c r="N254" s="179" t="s">
        <v>169</v>
      </c>
      <c r="O254" s="301"/>
    </row>
    <row r="255" spans="1:15" x14ac:dyDescent="0.35">
      <c r="A255" s="301"/>
      <c r="B255" s="1520">
        <f>B248+1</f>
        <v>37</v>
      </c>
      <c r="C255" s="1610" t="s">
        <v>5567</v>
      </c>
      <c r="D255" s="1495" t="s">
        <v>3</v>
      </c>
      <c r="E255" s="1495" t="s">
        <v>9</v>
      </c>
      <c r="F255" s="1497" t="s">
        <v>12</v>
      </c>
      <c r="G255" s="1497" t="s">
        <v>16</v>
      </c>
      <c r="H255" s="1527" t="s">
        <v>2819</v>
      </c>
      <c r="I255" s="1523">
        <v>1</v>
      </c>
      <c r="J255" s="143" t="s">
        <v>4899</v>
      </c>
      <c r="K255" s="785" t="s">
        <v>177</v>
      </c>
      <c r="L255" s="786" t="s">
        <v>3180</v>
      </c>
      <c r="M255" s="783" t="str">
        <f>VLOOKUP(L255,CódigosRetorno!$A$2:$B$1784,2,FALSE)</f>
        <v>El Monto total de impuestos es obligatorio</v>
      </c>
      <c r="N255" s="782" t="s">
        <v>169</v>
      </c>
      <c r="O255" s="301"/>
    </row>
    <row r="256" spans="1:15" ht="36" x14ac:dyDescent="0.35">
      <c r="A256" s="301"/>
      <c r="B256" s="1520"/>
      <c r="C256" s="1610"/>
      <c r="D256" s="1495"/>
      <c r="E256" s="1495"/>
      <c r="F256" s="1515"/>
      <c r="G256" s="1515"/>
      <c r="H256" s="1532"/>
      <c r="I256" s="1521"/>
      <c r="J256" s="143" t="s">
        <v>4996</v>
      </c>
      <c r="K256" s="785" t="s">
        <v>177</v>
      </c>
      <c r="L256" s="786" t="s">
        <v>3693</v>
      </c>
      <c r="M256" s="143" t="str">
        <f>VLOOKUP(L256,CódigosRetorno!$A$2:$B$1784,2,FALSE)</f>
        <v>El dato ingresado en el monto total de impuestos no cumple con el formato establecido</v>
      </c>
      <c r="N256" s="498" t="s">
        <v>169</v>
      </c>
      <c r="O256" s="301"/>
    </row>
    <row r="257" spans="1:15" ht="92.25" customHeight="1" x14ac:dyDescent="0.35">
      <c r="A257" s="301"/>
      <c r="B257" s="1520"/>
      <c r="C257" s="1610"/>
      <c r="D257" s="1495"/>
      <c r="E257" s="1495"/>
      <c r="F257" s="1515"/>
      <c r="G257" s="1515"/>
      <c r="H257" s="1532"/>
      <c r="I257" s="1521"/>
      <c r="J257" s="1137" t="s">
        <v>8288</v>
      </c>
      <c r="K257" s="1258" t="s">
        <v>8127</v>
      </c>
      <c r="L257" s="1138" t="s">
        <v>8165</v>
      </c>
      <c r="M257" s="389" t="str">
        <f>VLOOKUP(MID(L257,1,4),CódigosRetorno!$A$2:$B$1784,2,FALSE)</f>
        <v>La sumatoria de impuestos globales no corresponde al monto total de impuestos.</v>
      </c>
      <c r="N257" s="498" t="s">
        <v>169</v>
      </c>
      <c r="O257" s="301"/>
    </row>
    <row r="258" spans="1:15" s="910" customFormat="1" ht="60" x14ac:dyDescent="0.35">
      <c r="A258" s="897"/>
      <c r="B258" s="1520"/>
      <c r="C258" s="1610"/>
      <c r="D258" s="1495"/>
      <c r="E258" s="1495"/>
      <c r="F258" s="1515"/>
      <c r="G258" s="1515"/>
      <c r="H258" s="1532"/>
      <c r="I258" s="1521"/>
      <c r="J258" s="1137" t="s">
        <v>8289</v>
      </c>
      <c r="K258" s="1139" t="s">
        <v>1071</v>
      </c>
      <c r="L258" s="1138" t="s">
        <v>4884</v>
      </c>
      <c r="M258" s="1273" t="str">
        <f>VLOOKUP(L258,CódigosRetorno!$A$2:$B$1784,2,FALSE)</f>
        <v>La sumatoria de impuestos globales no corresponde al monto total de impuestos.</v>
      </c>
      <c r="N258" s="1272" t="s">
        <v>169</v>
      </c>
      <c r="O258" s="897"/>
    </row>
    <row r="259" spans="1:15" x14ac:dyDescent="0.35">
      <c r="A259" s="301"/>
      <c r="B259" s="1520"/>
      <c r="C259" s="1610"/>
      <c r="D259" s="1495"/>
      <c r="E259" s="1495"/>
      <c r="F259" s="1515"/>
      <c r="G259" s="1515"/>
      <c r="H259" s="1532"/>
      <c r="I259" s="1521"/>
      <c r="J259" s="675" t="s">
        <v>6072</v>
      </c>
      <c r="K259" s="793" t="s">
        <v>177</v>
      </c>
      <c r="L259" s="813" t="s">
        <v>3701</v>
      </c>
      <c r="M259" s="811" t="str">
        <f>VLOOKUP(L259,CódigosRetorno!$A$2:$B$1784,2,FALSE)</f>
        <v>El tag cac:TaxTotal no debe repetirse a nivel de totales</v>
      </c>
      <c r="N259" s="570" t="s">
        <v>169</v>
      </c>
      <c r="O259" s="301"/>
    </row>
    <row r="260" spans="1:15" ht="84" x14ac:dyDescent="0.35">
      <c r="A260" s="301"/>
      <c r="B260" s="1520"/>
      <c r="C260" s="1610"/>
      <c r="D260" s="1495"/>
      <c r="E260" s="1495"/>
      <c r="F260" s="1515"/>
      <c r="G260" s="1515"/>
      <c r="H260" s="1532"/>
      <c r="I260" s="1521"/>
      <c r="J260" s="675" t="s">
        <v>6867</v>
      </c>
      <c r="K260" s="1177" t="s">
        <v>177</v>
      </c>
      <c r="L260" s="1181" t="s">
        <v>6864</v>
      </c>
      <c r="M260" s="783" t="str">
        <f>VLOOKUP(L260,CódigosRetorno!$A$2:$B$1784,2,FALSE)</f>
        <v xml:space="preserve">Si tiene operaciones de un tributo en alguna línea, debe consignar el tag del total del tributo </v>
      </c>
      <c r="N260" s="782" t="s">
        <v>169</v>
      </c>
      <c r="O260" s="301"/>
    </row>
    <row r="261" spans="1:15" ht="24" x14ac:dyDescent="0.35">
      <c r="A261" s="301"/>
      <c r="B261" s="1520"/>
      <c r="C261" s="1610"/>
      <c r="D261" s="1495"/>
      <c r="E261" s="1495"/>
      <c r="F261" s="142" t="s">
        <v>13</v>
      </c>
      <c r="G261" s="135" t="s">
        <v>5580</v>
      </c>
      <c r="H261" s="96" t="s">
        <v>3906</v>
      </c>
      <c r="I261" s="1522"/>
      <c r="J261" s="145" t="s">
        <v>4689</v>
      </c>
      <c r="K261" s="786" t="s">
        <v>177</v>
      </c>
      <c r="L261" s="795" t="s">
        <v>694</v>
      </c>
      <c r="M261" s="143" t="str">
        <f>VLOOKUP(L261,CódigosRetorno!$A$2:$B$1784,2,FALSE)</f>
        <v>La moneda debe ser la misma en todo el documento. Salvo las percepciones que sólo son en moneda nacional</v>
      </c>
      <c r="N261" s="498" t="s">
        <v>4493</v>
      </c>
      <c r="O261" s="301"/>
    </row>
    <row r="262" spans="1:15" ht="24" x14ac:dyDescent="0.35">
      <c r="A262" s="301"/>
      <c r="B262" s="1495" t="s">
        <v>5356</v>
      </c>
      <c r="C262" s="1543" t="s">
        <v>5978</v>
      </c>
      <c r="D262" s="1495" t="s">
        <v>3</v>
      </c>
      <c r="E262" s="1497" t="s">
        <v>9</v>
      </c>
      <c r="F262" s="1495" t="s">
        <v>12</v>
      </c>
      <c r="G262" s="1520" t="s">
        <v>3977</v>
      </c>
      <c r="H262" s="1543" t="s">
        <v>4663</v>
      </c>
      <c r="I262" s="1497" t="s">
        <v>3865</v>
      </c>
      <c r="J262" s="812" t="s">
        <v>6101</v>
      </c>
      <c r="K262" s="813" t="s">
        <v>177</v>
      </c>
      <c r="L262" s="443" t="s">
        <v>2637</v>
      </c>
      <c r="M262" s="143" t="str">
        <f>VLOOKUP(L262,CódigosRetorno!$A$2:$B$1784,2,FALSE)</f>
        <v>El XML no contiene el tag o no existe información de total valor de venta globales</v>
      </c>
      <c r="N262" s="817" t="s">
        <v>169</v>
      </c>
      <c r="O262" s="301"/>
    </row>
    <row r="263" spans="1:15" ht="24" x14ac:dyDescent="0.35">
      <c r="A263" s="301"/>
      <c r="B263" s="1495"/>
      <c r="C263" s="1543"/>
      <c r="D263" s="1495"/>
      <c r="E263" s="1515"/>
      <c r="F263" s="1495"/>
      <c r="G263" s="1520"/>
      <c r="H263" s="1543"/>
      <c r="I263" s="1515"/>
      <c r="J263" s="143" t="s">
        <v>4997</v>
      </c>
      <c r="K263" s="785" t="s">
        <v>177</v>
      </c>
      <c r="L263" s="786" t="s">
        <v>3663</v>
      </c>
      <c r="M263" s="143" t="str">
        <f>VLOOKUP(L263,CódigosRetorno!$A$2:$B$1784,2,FALSE)</f>
        <v>El dato ingresado en el total valor de venta globales no cumple con el formato establecido</v>
      </c>
      <c r="N263" s="817" t="s">
        <v>169</v>
      </c>
      <c r="O263" s="301"/>
    </row>
    <row r="264" spans="1:15" ht="84" x14ac:dyDescent="0.35">
      <c r="A264" s="301"/>
      <c r="B264" s="1495"/>
      <c r="C264" s="1543"/>
      <c r="D264" s="1495"/>
      <c r="E264" s="1515"/>
      <c r="F264" s="1495"/>
      <c r="G264" s="1520"/>
      <c r="H264" s="1543"/>
      <c r="I264" s="1515"/>
      <c r="J264" s="1137" t="s">
        <v>8290</v>
      </c>
      <c r="K264" s="1255" t="s">
        <v>8113</v>
      </c>
      <c r="L264" s="1255" t="s">
        <v>8117</v>
      </c>
      <c r="M264" s="1251" t="str">
        <f>VLOOKUP(MID(L264,1,4),CódigosRetorno!$A$2:$B$1784,2,FALSE)</f>
        <v>La sumatoria del total valor de venta - Exportaciones de línea no corresponden al total</v>
      </c>
      <c r="N264" s="1221" t="s">
        <v>169</v>
      </c>
      <c r="O264" s="301"/>
    </row>
    <row r="265" spans="1:15" s="910" customFormat="1" ht="84" x14ac:dyDescent="0.35">
      <c r="A265" s="897"/>
      <c r="B265" s="1495"/>
      <c r="C265" s="1543"/>
      <c r="D265" s="1495"/>
      <c r="E265" s="1515"/>
      <c r="F265" s="1495"/>
      <c r="G265" s="1520"/>
      <c r="H265" s="1543"/>
      <c r="I265" s="1515"/>
      <c r="J265" s="1137" t="s">
        <v>8291</v>
      </c>
      <c r="K265" s="1138" t="s">
        <v>1071</v>
      </c>
      <c r="L265" s="1138" t="s">
        <v>4877</v>
      </c>
      <c r="M265" s="1328" t="str">
        <f>VLOOKUP(MID(L265,1,4),CódigosRetorno!$A$2:$B$1784,2,FALSE)</f>
        <v>La sumatoria del total valor de venta - Exportaciones de línea no corresponden al total</v>
      </c>
      <c r="N265" s="1324" t="s">
        <v>169</v>
      </c>
      <c r="O265" s="897"/>
    </row>
    <row r="266" spans="1:15" s="910" customFormat="1" ht="103.5" customHeight="1" x14ac:dyDescent="0.35">
      <c r="A266" s="897"/>
      <c r="B266" s="1495"/>
      <c r="C266" s="1543"/>
      <c r="D266" s="1495"/>
      <c r="E266" s="1515"/>
      <c r="F266" s="1495"/>
      <c r="G266" s="1520"/>
      <c r="H266" s="1543"/>
      <c r="I266" s="1515"/>
      <c r="J266" s="1137" t="s">
        <v>8293</v>
      </c>
      <c r="K266" s="1255" t="s">
        <v>8113</v>
      </c>
      <c r="L266" s="1255" t="s">
        <v>8120</v>
      </c>
      <c r="M266" s="1251" t="str">
        <f>VLOOKUP(MID(L266,1,4),CódigosRetorno!$A$2:$B$1784,2,FALSE)</f>
        <v>La sumatoria del total valor de venta - operaciones exoneradas de línea no corresponden al total</v>
      </c>
      <c r="N266" s="1224" t="s">
        <v>169</v>
      </c>
      <c r="O266" s="897"/>
    </row>
    <row r="267" spans="1:15" s="910" customFormat="1" ht="84" x14ac:dyDescent="0.35">
      <c r="A267" s="897"/>
      <c r="B267" s="1495"/>
      <c r="C267" s="1543"/>
      <c r="D267" s="1495"/>
      <c r="E267" s="1515"/>
      <c r="F267" s="1495"/>
      <c r="G267" s="1520"/>
      <c r="H267" s="1543"/>
      <c r="I267" s="1515"/>
      <c r="J267" s="1137" t="s">
        <v>8292</v>
      </c>
      <c r="K267" s="1138" t="s">
        <v>1071</v>
      </c>
      <c r="L267" s="1138" t="s">
        <v>4880</v>
      </c>
      <c r="M267" s="1301" t="str">
        <f>VLOOKUP(MID(L267,1,4),CódigosRetorno!$A$2:$B$1784,2,FALSE)</f>
        <v>La sumatoria del total valor de venta - operaciones exoneradas de línea no corresponden al total</v>
      </c>
      <c r="N267" s="1302" t="s">
        <v>169</v>
      </c>
      <c r="O267" s="897"/>
    </row>
    <row r="268" spans="1:15" s="910" customFormat="1" ht="84" x14ac:dyDescent="0.35">
      <c r="A268" s="897"/>
      <c r="B268" s="1495"/>
      <c r="C268" s="1543"/>
      <c r="D268" s="1495"/>
      <c r="E268" s="1515"/>
      <c r="F268" s="1495"/>
      <c r="G268" s="1520"/>
      <c r="H268" s="1543"/>
      <c r="I268" s="1515"/>
      <c r="J268" s="1137" t="s">
        <v>8294</v>
      </c>
      <c r="K268" s="1255" t="s">
        <v>8113</v>
      </c>
      <c r="L268" s="1255" t="s">
        <v>8121</v>
      </c>
      <c r="M268" s="1328"/>
      <c r="N268" s="1329"/>
      <c r="O268" s="897"/>
    </row>
    <row r="269" spans="1:15" s="910" customFormat="1" ht="84" x14ac:dyDescent="0.35">
      <c r="A269" s="897"/>
      <c r="B269" s="1495"/>
      <c r="C269" s="1543"/>
      <c r="D269" s="1495"/>
      <c r="E269" s="1515"/>
      <c r="F269" s="1495"/>
      <c r="G269" s="1520"/>
      <c r="H269" s="1543"/>
      <c r="I269" s="1515"/>
      <c r="J269" s="1137" t="s">
        <v>8295</v>
      </c>
      <c r="K269" s="1138" t="s">
        <v>1071</v>
      </c>
      <c r="L269" s="1138" t="s">
        <v>4878</v>
      </c>
      <c r="M269" s="1251" t="str">
        <f>VLOOKUP(MID(L269,1,4),CódigosRetorno!$A$2:$B$1784,2,FALSE)</f>
        <v>La sumatoria del total valor de venta - operaciones inafectas de línea no corresponden al total</v>
      </c>
      <c r="N269" s="1224" t="s">
        <v>169</v>
      </c>
      <c r="O269" s="897"/>
    </row>
    <row r="270" spans="1:15" ht="24" x14ac:dyDescent="0.35">
      <c r="A270" s="301"/>
      <c r="B270" s="1495"/>
      <c r="C270" s="1543"/>
      <c r="D270" s="1495"/>
      <c r="E270" s="1515"/>
      <c r="F270" s="142" t="s">
        <v>13</v>
      </c>
      <c r="G270" s="135" t="s">
        <v>5580</v>
      </c>
      <c r="H270" s="96" t="s">
        <v>3906</v>
      </c>
      <c r="I270" s="142">
        <v>1</v>
      </c>
      <c r="J270" s="145" t="s">
        <v>4689</v>
      </c>
      <c r="K270" s="786" t="s">
        <v>177</v>
      </c>
      <c r="L270" s="795" t="s">
        <v>694</v>
      </c>
      <c r="M270" s="143" t="str">
        <f>VLOOKUP(L270,CódigosRetorno!$A$2:$B$1784,2,FALSE)</f>
        <v>La moneda debe ser la misma en todo el documento. Salvo las percepciones que sólo son en moneda nacional</v>
      </c>
      <c r="N270" s="782" t="s">
        <v>4493</v>
      </c>
      <c r="O270" s="301"/>
    </row>
    <row r="271" spans="1:15" ht="24" x14ac:dyDescent="0.35">
      <c r="A271" s="301"/>
      <c r="B271" s="1495"/>
      <c r="C271" s="1543"/>
      <c r="D271" s="1495"/>
      <c r="E271" s="1515"/>
      <c r="F271" s="1495"/>
      <c r="G271" s="1520" t="s">
        <v>3921</v>
      </c>
      <c r="H271" s="1489" t="s">
        <v>4666</v>
      </c>
      <c r="I271" s="1497">
        <v>1</v>
      </c>
      <c r="J271" s="143" t="s">
        <v>4997</v>
      </c>
      <c r="K271" s="786" t="s">
        <v>177</v>
      </c>
      <c r="L271" s="795" t="s">
        <v>2277</v>
      </c>
      <c r="M271" s="143" t="str">
        <f>VLOOKUP(L271,CódigosRetorno!$A$2:$B$1784,2,FALSE)</f>
        <v>El dato ingresado en TaxAmount no cumple con el formato establecido</v>
      </c>
      <c r="N271" s="808" t="s">
        <v>169</v>
      </c>
      <c r="O271" s="301"/>
    </row>
    <row r="272" spans="1:15" ht="36" x14ac:dyDescent="0.35">
      <c r="A272" s="301"/>
      <c r="B272" s="1495"/>
      <c r="C272" s="1543"/>
      <c r="D272" s="1495"/>
      <c r="E272" s="1515"/>
      <c r="F272" s="1495"/>
      <c r="G272" s="1520"/>
      <c r="H272" s="1489"/>
      <c r="I272" s="1498"/>
      <c r="J272" s="143" t="s">
        <v>4721</v>
      </c>
      <c r="K272" s="785" t="s">
        <v>177</v>
      </c>
      <c r="L272" s="786" t="s">
        <v>2634</v>
      </c>
      <c r="M272" s="143" t="str">
        <f>VLOOKUP(L272,CódigosRetorno!$A$2:$B$1784,2,FALSE)</f>
        <v xml:space="preserve">El monto total del impuestos sobre el valor de venta de operaciones gratuitas/inafectas/exoneradas debe ser igual a 0.00 </v>
      </c>
      <c r="N272" s="808" t="s">
        <v>169</v>
      </c>
      <c r="O272" s="301"/>
    </row>
    <row r="273" spans="1:15" ht="24" x14ac:dyDescent="0.35">
      <c r="A273" s="301"/>
      <c r="B273" s="1495"/>
      <c r="C273" s="1543"/>
      <c r="D273" s="1495"/>
      <c r="E273" s="1515"/>
      <c r="F273" s="142" t="s">
        <v>13</v>
      </c>
      <c r="G273" s="135" t="s">
        <v>5580</v>
      </c>
      <c r="H273" s="96" t="s">
        <v>3906</v>
      </c>
      <c r="I273" s="142">
        <v>1</v>
      </c>
      <c r="J273" s="145" t="s">
        <v>4689</v>
      </c>
      <c r="K273" s="786" t="s">
        <v>177</v>
      </c>
      <c r="L273" s="795" t="s">
        <v>694</v>
      </c>
      <c r="M273" s="143" t="str">
        <f>VLOOKUP(L273,CódigosRetorno!$A$2:$B$1784,2,FALSE)</f>
        <v>La moneda debe ser la misma en todo el documento. Salvo las percepciones que sólo son en moneda nacional</v>
      </c>
      <c r="N273" s="782" t="s">
        <v>4493</v>
      </c>
      <c r="O273" s="301"/>
    </row>
    <row r="274" spans="1:15" ht="24" x14ac:dyDescent="0.35">
      <c r="A274" s="301"/>
      <c r="B274" s="1495"/>
      <c r="C274" s="1543"/>
      <c r="D274" s="1495"/>
      <c r="E274" s="1515"/>
      <c r="F274" s="1495" t="s">
        <v>43</v>
      </c>
      <c r="G274" s="1520" t="s">
        <v>5590</v>
      </c>
      <c r="H274" s="1543" t="s">
        <v>4145</v>
      </c>
      <c r="I274" s="1497">
        <v>1</v>
      </c>
      <c r="J274" s="143" t="s">
        <v>2837</v>
      </c>
      <c r="K274" s="785" t="s">
        <v>177</v>
      </c>
      <c r="L274" s="77" t="s">
        <v>3558</v>
      </c>
      <c r="M274" s="143" t="str">
        <f>VLOOKUP(L274,CódigosRetorno!$A$2:$B$1784,2,FALSE)</f>
        <v>El XML no contiene el tag o no existe información de código de tributo.</v>
      </c>
      <c r="N274" s="782" t="s">
        <v>169</v>
      </c>
      <c r="O274" s="301"/>
    </row>
    <row r="275" spans="1:15" ht="24" x14ac:dyDescent="0.35">
      <c r="A275" s="301"/>
      <c r="B275" s="1495"/>
      <c r="C275" s="1543"/>
      <c r="D275" s="1495"/>
      <c r="E275" s="1515"/>
      <c r="F275" s="1495"/>
      <c r="G275" s="1520"/>
      <c r="H275" s="1543"/>
      <c r="I275" s="1515"/>
      <c r="J275" s="145" t="s">
        <v>3922</v>
      </c>
      <c r="K275" s="152" t="s">
        <v>177</v>
      </c>
      <c r="L275" s="154" t="s">
        <v>2641</v>
      </c>
      <c r="M275" s="143" t="str">
        <f>VLOOKUP(L275,CódigosRetorno!$A$2:$B$1784,2,FALSE)</f>
        <v>El dato ingresado como codigo de tributo global no corresponde al valor esperado.</v>
      </c>
      <c r="N275" s="498" t="s">
        <v>4609</v>
      </c>
      <c r="O275" s="301"/>
    </row>
    <row r="276" spans="1:15" ht="24" x14ac:dyDescent="0.35">
      <c r="A276" s="301"/>
      <c r="B276" s="1495"/>
      <c r="C276" s="1543"/>
      <c r="D276" s="1495"/>
      <c r="E276" s="1515"/>
      <c r="F276" s="1495"/>
      <c r="G276" s="1520"/>
      <c r="H276" s="1543"/>
      <c r="I276" s="1515"/>
      <c r="J276" s="683" t="s">
        <v>6073</v>
      </c>
      <c r="K276" s="443" t="s">
        <v>177</v>
      </c>
      <c r="L276" s="443" t="s">
        <v>3772</v>
      </c>
      <c r="M276" s="811" t="str">
        <f>VLOOKUP(L276,CódigosRetorno!$A$2:$B$1784,2,FALSE)</f>
        <v>El código de tributo no debe repetirse a nivel de totales</v>
      </c>
      <c r="N276" s="129" t="s">
        <v>169</v>
      </c>
      <c r="O276" s="301"/>
    </row>
    <row r="277" spans="1:15" ht="48" x14ac:dyDescent="0.35">
      <c r="A277" s="301"/>
      <c r="B277" s="1495"/>
      <c r="C277" s="1543"/>
      <c r="D277" s="1495"/>
      <c r="E277" s="1515"/>
      <c r="F277" s="1495"/>
      <c r="G277" s="1520"/>
      <c r="H277" s="1543"/>
      <c r="I277" s="1515"/>
      <c r="J277" s="811" t="s">
        <v>7650</v>
      </c>
      <c r="K277" s="813" t="s">
        <v>177</v>
      </c>
      <c r="L277" s="443" t="s">
        <v>4754</v>
      </c>
      <c r="M277" s="811" t="str">
        <f>VLOOKUP(L277,CódigosRetorno!$A$2:$B$1784,2,FALSE)</f>
        <v>El dato ingresado como codigo de tributo global es invalido para tipo de nota</v>
      </c>
      <c r="N277" s="129" t="s">
        <v>169</v>
      </c>
      <c r="O277" s="301"/>
    </row>
    <row r="278" spans="1:15" ht="48" x14ac:dyDescent="0.35">
      <c r="A278" s="301"/>
      <c r="B278" s="1495"/>
      <c r="C278" s="1543"/>
      <c r="D278" s="1495"/>
      <c r="E278" s="1515"/>
      <c r="F278" s="1495"/>
      <c r="G278" s="1520"/>
      <c r="H278" s="1543"/>
      <c r="I278" s="1498"/>
      <c r="J278" s="1186" t="s">
        <v>7651</v>
      </c>
      <c r="K278" s="1181" t="s">
        <v>177</v>
      </c>
      <c r="L278" s="443" t="s">
        <v>4754</v>
      </c>
      <c r="M278" s="143" t="str">
        <f>VLOOKUP(L278,CódigosRetorno!$A$2:$B$1784,2,FALSE)</f>
        <v>El dato ingresado como codigo de tributo global es invalido para tipo de nota</v>
      </c>
      <c r="N278" s="808" t="s">
        <v>169</v>
      </c>
      <c r="O278" s="301"/>
    </row>
    <row r="279" spans="1:15" ht="24" x14ac:dyDescent="0.35">
      <c r="A279" s="301"/>
      <c r="B279" s="1495"/>
      <c r="C279" s="1543"/>
      <c r="D279" s="1495"/>
      <c r="E279" s="1515"/>
      <c r="F279" s="1495"/>
      <c r="G279" s="142" t="s">
        <v>3910</v>
      </c>
      <c r="H279" s="143" t="s">
        <v>3879</v>
      </c>
      <c r="I279" s="142" t="s">
        <v>3865</v>
      </c>
      <c r="J279" s="143" t="s">
        <v>6134</v>
      </c>
      <c r="K279" s="135" t="s">
        <v>1071</v>
      </c>
      <c r="L279" s="786" t="s">
        <v>4194</v>
      </c>
      <c r="M279" s="143" t="str">
        <f>VLOOKUP(L279,CódigosRetorno!$A$2:$B$1784,2,FALSE)</f>
        <v>El dato ingresado como atributo @schemeName es incorrecto.</v>
      </c>
      <c r="N279" s="808" t="s">
        <v>169</v>
      </c>
      <c r="O279" s="301"/>
    </row>
    <row r="280" spans="1:15" ht="24" x14ac:dyDescent="0.35">
      <c r="A280" s="301"/>
      <c r="B280" s="1495"/>
      <c r="C280" s="1543"/>
      <c r="D280" s="1495"/>
      <c r="E280" s="1515"/>
      <c r="F280" s="1495"/>
      <c r="G280" s="142" t="s">
        <v>3863</v>
      </c>
      <c r="H280" s="143" t="s">
        <v>3880</v>
      </c>
      <c r="I280" s="142" t="s">
        <v>3865</v>
      </c>
      <c r="J280" s="143" t="s">
        <v>4201</v>
      </c>
      <c r="K280" s="785" t="s">
        <v>1071</v>
      </c>
      <c r="L280" s="786" t="s">
        <v>4195</v>
      </c>
      <c r="M280" s="143" t="str">
        <f>VLOOKUP(L280,CódigosRetorno!$A$2:$B$1784,2,FALSE)</f>
        <v>El dato ingresado como atributo @schemeAgencyName es incorrecto.</v>
      </c>
      <c r="N280" s="808" t="s">
        <v>169</v>
      </c>
      <c r="O280" s="301"/>
    </row>
    <row r="281" spans="1:15" ht="36" x14ac:dyDescent="0.35">
      <c r="A281" s="301"/>
      <c r="B281" s="1495"/>
      <c r="C281" s="1543"/>
      <c r="D281" s="1495"/>
      <c r="E281" s="1515"/>
      <c r="F281" s="1495"/>
      <c r="G281" s="142" t="s">
        <v>4237</v>
      </c>
      <c r="H281" s="96" t="s">
        <v>3882</v>
      </c>
      <c r="I281" s="142" t="s">
        <v>3865</v>
      </c>
      <c r="J281" s="143" t="s">
        <v>6135</v>
      </c>
      <c r="K281" s="786" t="s">
        <v>1071</v>
      </c>
      <c r="L281" s="795" t="s">
        <v>4196</v>
      </c>
      <c r="M281" s="143" t="str">
        <f>VLOOKUP(L281,CódigosRetorno!$A$2:$B$1784,2,FALSE)</f>
        <v>El dato ingresado como atributo @schemeURI es incorrecto.</v>
      </c>
      <c r="N281" s="501" t="s">
        <v>169</v>
      </c>
      <c r="O281" s="301"/>
    </row>
    <row r="282" spans="1:15" ht="24" x14ac:dyDescent="0.35">
      <c r="A282" s="301"/>
      <c r="B282" s="1495"/>
      <c r="C282" s="1543"/>
      <c r="D282" s="1495"/>
      <c r="E282" s="1515"/>
      <c r="F282" s="1495" t="s">
        <v>45</v>
      </c>
      <c r="G282" s="1520" t="s">
        <v>5590</v>
      </c>
      <c r="H282" s="1489" t="s">
        <v>4146</v>
      </c>
      <c r="I282" s="1497">
        <v>1</v>
      </c>
      <c r="J282" s="143" t="s">
        <v>2837</v>
      </c>
      <c r="K282" s="786" t="s">
        <v>177</v>
      </c>
      <c r="L282" s="795" t="s">
        <v>2271</v>
      </c>
      <c r="M282" s="143" t="str">
        <f>VLOOKUP(L282,CódigosRetorno!$A$2:$B$1784,2,FALSE)</f>
        <v>El XML no contiene el tag TaxScheme Name de impuestos globales</v>
      </c>
      <c r="N282" s="782" t="s">
        <v>169</v>
      </c>
      <c r="O282" s="301"/>
    </row>
    <row r="283" spans="1:15" ht="24" x14ac:dyDescent="0.35">
      <c r="A283" s="301"/>
      <c r="B283" s="1495"/>
      <c r="C283" s="1543"/>
      <c r="D283" s="1495"/>
      <c r="E283" s="1515"/>
      <c r="F283" s="1495"/>
      <c r="G283" s="1520"/>
      <c r="H283" s="1489"/>
      <c r="I283" s="1498"/>
      <c r="J283" s="145" t="s">
        <v>4818</v>
      </c>
      <c r="K283" s="786" t="s">
        <v>177</v>
      </c>
      <c r="L283" s="795" t="s">
        <v>3191</v>
      </c>
      <c r="M283" s="143" t="str">
        <f>VLOOKUP(L283,CódigosRetorno!$A$2:$B$1784,2,FALSE)</f>
        <v>El valor del tag nombre del tributo no corresponde al esperado.</v>
      </c>
      <c r="N283" s="782" t="s">
        <v>4609</v>
      </c>
      <c r="O283" s="301"/>
    </row>
    <row r="284" spans="1:15" ht="24" x14ac:dyDescent="0.35">
      <c r="A284" s="301"/>
      <c r="B284" s="1495"/>
      <c r="C284" s="1543"/>
      <c r="D284" s="1495"/>
      <c r="E284" s="1515"/>
      <c r="F284" s="1495" t="s">
        <v>13</v>
      </c>
      <c r="G284" s="1520"/>
      <c r="H284" s="1489" t="s">
        <v>4147</v>
      </c>
      <c r="I284" s="1497">
        <v>1</v>
      </c>
      <c r="J284" s="143" t="s">
        <v>2837</v>
      </c>
      <c r="K284" s="786" t="s">
        <v>177</v>
      </c>
      <c r="L284" s="795" t="s">
        <v>2273</v>
      </c>
      <c r="M284" s="143" t="str">
        <f>VLOOKUP(L284,CódigosRetorno!$A$2:$B$1784,2,FALSE)</f>
        <v>El XML no contiene el tag código de tributo internacional de impuestos globales</v>
      </c>
      <c r="N284" s="782" t="s">
        <v>169</v>
      </c>
      <c r="O284" s="301"/>
    </row>
    <row r="285" spans="1:15" ht="24" x14ac:dyDescent="0.35">
      <c r="A285" s="301"/>
      <c r="B285" s="1495"/>
      <c r="C285" s="1543"/>
      <c r="D285" s="1495"/>
      <c r="E285" s="1498"/>
      <c r="F285" s="1495"/>
      <c r="G285" s="1520"/>
      <c r="H285" s="1489"/>
      <c r="I285" s="1498"/>
      <c r="J285" s="145" t="s">
        <v>4816</v>
      </c>
      <c r="K285" s="152" t="s">
        <v>177</v>
      </c>
      <c r="L285" s="154" t="s">
        <v>3187</v>
      </c>
      <c r="M285" s="143" t="str">
        <f>VLOOKUP(L285,CódigosRetorno!$A$2:$B$1784,2,FALSE)</f>
        <v>El valor del tag codigo de tributo internacional no corresponde al esperado.</v>
      </c>
      <c r="N285" s="498" t="s">
        <v>4609</v>
      </c>
      <c r="O285" s="301"/>
    </row>
    <row r="286" spans="1:15" ht="24" x14ac:dyDescent="0.35">
      <c r="A286" s="301"/>
      <c r="B286" s="1497">
        <v>41</v>
      </c>
      <c r="C286" s="1527" t="s">
        <v>4698</v>
      </c>
      <c r="D286" s="1497" t="s">
        <v>3</v>
      </c>
      <c r="E286" s="1497" t="s">
        <v>9</v>
      </c>
      <c r="F286" s="1497" t="s">
        <v>12</v>
      </c>
      <c r="G286" s="1509" t="s">
        <v>3977</v>
      </c>
      <c r="H286" s="1527" t="s">
        <v>4663</v>
      </c>
      <c r="I286" s="1497">
        <v>1</v>
      </c>
      <c r="J286" s="143" t="s">
        <v>4997</v>
      </c>
      <c r="K286" s="833" t="s">
        <v>177</v>
      </c>
      <c r="L286" s="786" t="s">
        <v>3663</v>
      </c>
      <c r="M286" s="143" t="str">
        <f>VLOOKUP(L286,CódigosRetorno!$A$2:$B$1784,2,FALSE)</f>
        <v>El dato ingresado en el total valor de venta globales no cumple con el formato establecido</v>
      </c>
      <c r="N286" s="817" t="s">
        <v>169</v>
      </c>
      <c r="O286" s="301"/>
    </row>
    <row r="287" spans="1:15" ht="84" x14ac:dyDescent="0.35">
      <c r="A287" s="301"/>
      <c r="B287" s="1515"/>
      <c r="C287" s="1532"/>
      <c r="D287" s="1515"/>
      <c r="E287" s="1515"/>
      <c r="F287" s="1515"/>
      <c r="G287" s="1510"/>
      <c r="H287" s="1532"/>
      <c r="I287" s="1515"/>
      <c r="J287" s="1137" t="s">
        <v>8298</v>
      </c>
      <c r="K287" s="1255" t="s">
        <v>8113</v>
      </c>
      <c r="L287" s="1255" t="s">
        <v>8118</v>
      </c>
      <c r="M287" s="1251" t="str">
        <f>VLOOKUP(MID(L287,1,4),CódigosRetorno!$A$2:$B$1784,2,FALSE)</f>
        <v>La sumatoria del total valor de venta - operaciones gratuitas de línea no corresponden al total</v>
      </c>
      <c r="N287" s="1217" t="s">
        <v>169</v>
      </c>
      <c r="O287" s="301"/>
    </row>
    <row r="288" spans="1:15" s="910" customFormat="1" ht="84" x14ac:dyDescent="0.35">
      <c r="A288" s="897"/>
      <c r="B288" s="1515"/>
      <c r="C288" s="1532"/>
      <c r="D288" s="1515"/>
      <c r="E288" s="1515"/>
      <c r="F288" s="1515"/>
      <c r="G288" s="1510"/>
      <c r="H288" s="1532"/>
      <c r="I288" s="1515"/>
      <c r="J288" s="1137" t="s">
        <v>8297</v>
      </c>
      <c r="K288" s="1138" t="s">
        <v>1071</v>
      </c>
      <c r="L288" s="1138" t="s">
        <v>4881</v>
      </c>
      <c r="M288" s="1328" t="str">
        <f>VLOOKUP(MID(L288,1,4),CódigosRetorno!$A$2:$B$1784,2,FALSE)</f>
        <v>La sumatoria del total valor de venta - operaciones gratuitas de línea no corresponden al total</v>
      </c>
      <c r="N288" s="1319" t="s">
        <v>169</v>
      </c>
      <c r="O288" s="897"/>
    </row>
    <row r="289" spans="1:15" ht="48" x14ac:dyDescent="0.35">
      <c r="A289" s="301"/>
      <c r="B289" s="1515"/>
      <c r="C289" s="1532"/>
      <c r="D289" s="1515"/>
      <c r="E289" s="1515"/>
      <c r="F289" s="1515"/>
      <c r="G289" s="1510"/>
      <c r="H289" s="1532"/>
      <c r="I289" s="1498"/>
      <c r="J289" s="143" t="s">
        <v>5779</v>
      </c>
      <c r="K289" s="152" t="s">
        <v>177</v>
      </c>
      <c r="L289" s="154" t="s">
        <v>1667</v>
      </c>
      <c r="M289" s="143" t="str">
        <f>VLOOKUP(L289,CódigosRetorno!$A$2:$B$1784,2,FALSE)</f>
        <v>Operacion gratuita,  debe consignar Total valor venta - operaciones gratuitas  mayor a cero</v>
      </c>
      <c r="N289" s="498" t="s">
        <v>169</v>
      </c>
      <c r="O289" s="301"/>
    </row>
    <row r="290" spans="1:15" ht="24" x14ac:dyDescent="0.35">
      <c r="A290" s="301"/>
      <c r="B290" s="1515"/>
      <c r="C290" s="1532"/>
      <c r="D290" s="1515"/>
      <c r="E290" s="1515"/>
      <c r="F290" s="136" t="s">
        <v>13</v>
      </c>
      <c r="G290" s="135" t="s">
        <v>5580</v>
      </c>
      <c r="H290" s="96" t="s">
        <v>3906</v>
      </c>
      <c r="I290" s="142">
        <v>1</v>
      </c>
      <c r="J290" s="145" t="s">
        <v>4689</v>
      </c>
      <c r="K290" s="786" t="s">
        <v>177</v>
      </c>
      <c r="L290" s="795" t="s">
        <v>694</v>
      </c>
      <c r="M290" s="143" t="str">
        <f>VLOOKUP(L290,CódigosRetorno!$A$2:$B$1784,2,FALSE)</f>
        <v>La moneda debe ser la misma en todo el documento. Salvo las percepciones que sólo son en moneda nacional</v>
      </c>
      <c r="N290" s="782" t="s">
        <v>4493</v>
      </c>
      <c r="O290" s="301"/>
    </row>
    <row r="291" spans="1:15" ht="37.4" customHeight="1" x14ac:dyDescent="0.35">
      <c r="A291" s="301"/>
      <c r="B291" s="1515"/>
      <c r="C291" s="1532"/>
      <c r="D291" s="1515"/>
      <c r="E291" s="1515"/>
      <c r="F291" s="136" t="s">
        <v>12</v>
      </c>
      <c r="G291" s="140" t="s">
        <v>16</v>
      </c>
      <c r="H291" s="139" t="s">
        <v>4699</v>
      </c>
      <c r="I291" s="136">
        <v>1</v>
      </c>
      <c r="J291" s="143" t="s">
        <v>4997</v>
      </c>
      <c r="K291" s="786" t="s">
        <v>177</v>
      </c>
      <c r="L291" s="795" t="s">
        <v>2277</v>
      </c>
      <c r="M291" s="143" t="str">
        <f>VLOOKUP(L291,CódigosRetorno!$A$2:$B$1784,2,FALSE)</f>
        <v>El dato ingresado en TaxAmount no cumple con el formato establecido</v>
      </c>
      <c r="N291" s="808" t="s">
        <v>169</v>
      </c>
      <c r="O291" s="301"/>
    </row>
    <row r="292" spans="1:15" ht="24" x14ac:dyDescent="0.35">
      <c r="A292" s="301"/>
      <c r="B292" s="1515"/>
      <c r="C292" s="1532"/>
      <c r="D292" s="1515"/>
      <c r="E292" s="1515"/>
      <c r="F292" s="136" t="s">
        <v>13</v>
      </c>
      <c r="G292" s="135" t="s">
        <v>5580</v>
      </c>
      <c r="H292" s="96" t="s">
        <v>3906</v>
      </c>
      <c r="I292" s="136">
        <v>1</v>
      </c>
      <c r="J292" s="145" t="s">
        <v>4689</v>
      </c>
      <c r="K292" s="152" t="s">
        <v>177</v>
      </c>
      <c r="L292" s="154" t="s">
        <v>694</v>
      </c>
      <c r="M292" s="143" t="str">
        <f>VLOOKUP(L292,CódigosRetorno!$A$2:$B$1784,2,FALSE)</f>
        <v>La moneda debe ser la misma en todo el documento. Salvo las percepciones que sólo son en moneda nacional</v>
      </c>
      <c r="N292" s="498" t="s">
        <v>4493</v>
      </c>
      <c r="O292" s="301"/>
    </row>
    <row r="293" spans="1:15" ht="24" x14ac:dyDescent="0.35">
      <c r="A293" s="301"/>
      <c r="B293" s="1515"/>
      <c r="C293" s="1532"/>
      <c r="D293" s="1515"/>
      <c r="E293" s="1515"/>
      <c r="F293" s="1497" t="s">
        <v>43</v>
      </c>
      <c r="G293" s="1509" t="s">
        <v>5590</v>
      </c>
      <c r="H293" s="1527" t="s">
        <v>4145</v>
      </c>
      <c r="I293" s="1497">
        <v>1</v>
      </c>
      <c r="J293" s="143" t="s">
        <v>2837</v>
      </c>
      <c r="K293" s="785" t="s">
        <v>177</v>
      </c>
      <c r="L293" s="127" t="s">
        <v>3558</v>
      </c>
      <c r="M293" s="143" t="str">
        <f>VLOOKUP(L293,CódigosRetorno!$A$2:$B$1784,2,FALSE)</f>
        <v>El XML no contiene el tag o no existe información de código de tributo.</v>
      </c>
      <c r="N293" s="498" t="s">
        <v>169</v>
      </c>
      <c r="O293" s="301"/>
    </row>
    <row r="294" spans="1:15" ht="24" x14ac:dyDescent="0.35">
      <c r="A294" s="301"/>
      <c r="B294" s="1515"/>
      <c r="C294" s="1532"/>
      <c r="D294" s="1515"/>
      <c r="E294" s="1515"/>
      <c r="F294" s="1515"/>
      <c r="G294" s="1510"/>
      <c r="H294" s="1532"/>
      <c r="I294" s="1515"/>
      <c r="J294" s="145" t="s">
        <v>3922</v>
      </c>
      <c r="K294" s="801" t="s">
        <v>177</v>
      </c>
      <c r="L294" s="796" t="s">
        <v>2641</v>
      </c>
      <c r="M294" s="143" t="str">
        <f>VLOOKUP(L294,CódigosRetorno!$A$2:$B$1784,2,FALSE)</f>
        <v>El dato ingresado como codigo de tributo global no corresponde al valor esperado.</v>
      </c>
      <c r="N294" s="782" t="s">
        <v>4609</v>
      </c>
      <c r="O294" s="301"/>
    </row>
    <row r="295" spans="1:15" ht="24" x14ac:dyDescent="0.35">
      <c r="A295" s="301"/>
      <c r="B295" s="1515"/>
      <c r="C295" s="1532"/>
      <c r="D295" s="1515"/>
      <c r="E295" s="1515"/>
      <c r="F295" s="1515"/>
      <c r="G295" s="1510"/>
      <c r="H295" s="1532"/>
      <c r="I295" s="1498"/>
      <c r="J295" s="683" t="s">
        <v>6073</v>
      </c>
      <c r="K295" s="443" t="s">
        <v>177</v>
      </c>
      <c r="L295" s="443" t="s">
        <v>3772</v>
      </c>
      <c r="M295" s="143" t="str">
        <f>VLOOKUP(L295,CódigosRetorno!$A$2:$B$1784,2,FALSE)</f>
        <v>El código de tributo no debe repetirse a nivel de totales</v>
      </c>
      <c r="N295" s="129" t="s">
        <v>169</v>
      </c>
      <c r="O295" s="301"/>
    </row>
    <row r="296" spans="1:15" ht="24" x14ac:dyDescent="0.35">
      <c r="A296" s="301"/>
      <c r="B296" s="1515"/>
      <c r="C296" s="1532"/>
      <c r="D296" s="1515"/>
      <c r="E296" s="1515"/>
      <c r="F296" s="142"/>
      <c r="G296" s="142" t="s">
        <v>3910</v>
      </c>
      <c r="H296" s="143" t="s">
        <v>3879</v>
      </c>
      <c r="I296" s="142" t="s">
        <v>3865</v>
      </c>
      <c r="J296" s="143" t="s">
        <v>6134</v>
      </c>
      <c r="K296" s="135" t="s">
        <v>1071</v>
      </c>
      <c r="L296" s="786" t="s">
        <v>4194</v>
      </c>
      <c r="M296" s="143" t="str">
        <f>VLOOKUP(L296,CódigosRetorno!$A$2:$B$1784,2,FALSE)</f>
        <v>El dato ingresado como atributo @schemeName es incorrecto.</v>
      </c>
      <c r="N296" s="808" t="s">
        <v>169</v>
      </c>
      <c r="O296" s="301"/>
    </row>
    <row r="297" spans="1:15" ht="24" x14ac:dyDescent="0.35">
      <c r="A297" s="301"/>
      <c r="B297" s="1515"/>
      <c r="C297" s="1532"/>
      <c r="D297" s="1515"/>
      <c r="E297" s="1515"/>
      <c r="F297" s="142"/>
      <c r="G297" s="142" t="s">
        <v>3863</v>
      </c>
      <c r="H297" s="143" t="s">
        <v>3880</v>
      </c>
      <c r="I297" s="142" t="s">
        <v>3865</v>
      </c>
      <c r="J297" s="143" t="s">
        <v>4201</v>
      </c>
      <c r="K297" s="785" t="s">
        <v>1071</v>
      </c>
      <c r="L297" s="786" t="s">
        <v>4195</v>
      </c>
      <c r="M297" s="143" t="str">
        <f>VLOOKUP(L297,CódigosRetorno!$A$2:$B$1784,2,FALSE)</f>
        <v>El dato ingresado como atributo @schemeAgencyName es incorrecto.</v>
      </c>
      <c r="N297" s="808" t="s">
        <v>169</v>
      </c>
      <c r="O297" s="301"/>
    </row>
    <row r="298" spans="1:15" ht="36" x14ac:dyDescent="0.35">
      <c r="A298" s="301"/>
      <c r="B298" s="1515"/>
      <c r="C298" s="1532"/>
      <c r="D298" s="1515"/>
      <c r="E298" s="1515"/>
      <c r="F298" s="142"/>
      <c r="G298" s="142" t="s">
        <v>4237</v>
      </c>
      <c r="H298" s="96" t="s">
        <v>3882</v>
      </c>
      <c r="I298" s="142" t="s">
        <v>3865</v>
      </c>
      <c r="J298" s="143" t="s">
        <v>6135</v>
      </c>
      <c r="K298" s="786" t="s">
        <v>1071</v>
      </c>
      <c r="L298" s="795" t="s">
        <v>4196</v>
      </c>
      <c r="M298" s="143" t="str">
        <f>VLOOKUP(L298,CódigosRetorno!$A$2:$B$1784,2,FALSE)</f>
        <v>El dato ingresado como atributo @schemeURI es incorrecto.</v>
      </c>
      <c r="N298" s="808" t="s">
        <v>169</v>
      </c>
      <c r="O298" s="301"/>
    </row>
    <row r="299" spans="1:15" ht="24" x14ac:dyDescent="0.35">
      <c r="A299" s="301"/>
      <c r="B299" s="1515"/>
      <c r="C299" s="1532"/>
      <c r="D299" s="1515"/>
      <c r="E299" s="1515"/>
      <c r="F299" s="1497" t="s">
        <v>45</v>
      </c>
      <c r="G299" s="1509" t="s">
        <v>5590</v>
      </c>
      <c r="H299" s="1507" t="s">
        <v>4146</v>
      </c>
      <c r="I299" s="1497">
        <v>1</v>
      </c>
      <c r="J299" s="143" t="s">
        <v>2837</v>
      </c>
      <c r="K299" s="786" t="s">
        <v>177</v>
      </c>
      <c r="L299" s="795" t="s">
        <v>2271</v>
      </c>
      <c r="M299" s="143" t="str">
        <f>VLOOKUP(L299,CódigosRetorno!$A$2:$B$1784,2,FALSE)</f>
        <v>El XML no contiene el tag TaxScheme Name de impuestos globales</v>
      </c>
      <c r="N299" s="782" t="s">
        <v>169</v>
      </c>
      <c r="O299" s="301"/>
    </row>
    <row r="300" spans="1:15" ht="24" x14ac:dyDescent="0.35">
      <c r="A300" s="301"/>
      <c r="B300" s="1515"/>
      <c r="C300" s="1532"/>
      <c r="D300" s="1515"/>
      <c r="E300" s="1515"/>
      <c r="F300" s="1515"/>
      <c r="G300" s="1510"/>
      <c r="H300" s="1512"/>
      <c r="I300" s="1498"/>
      <c r="J300" s="145" t="s">
        <v>4818</v>
      </c>
      <c r="K300" s="786" t="s">
        <v>177</v>
      </c>
      <c r="L300" s="795" t="s">
        <v>3191</v>
      </c>
      <c r="M300" s="143" t="str">
        <f>VLOOKUP(L300,CódigosRetorno!$A$2:$B$1784,2,FALSE)</f>
        <v>El valor del tag nombre del tributo no corresponde al esperado.</v>
      </c>
      <c r="N300" s="782" t="s">
        <v>4609</v>
      </c>
      <c r="O300" s="301"/>
    </row>
    <row r="301" spans="1:15" ht="24" x14ac:dyDescent="0.35">
      <c r="A301" s="301"/>
      <c r="B301" s="1515"/>
      <c r="C301" s="1532"/>
      <c r="D301" s="1515"/>
      <c r="E301" s="1515"/>
      <c r="F301" s="1497" t="s">
        <v>13</v>
      </c>
      <c r="G301" s="1509" t="s">
        <v>5590</v>
      </c>
      <c r="H301" s="1507" t="s">
        <v>4147</v>
      </c>
      <c r="I301" s="1497">
        <v>1</v>
      </c>
      <c r="J301" s="143" t="s">
        <v>2837</v>
      </c>
      <c r="K301" s="152" t="s">
        <v>177</v>
      </c>
      <c r="L301" s="154" t="s">
        <v>2273</v>
      </c>
      <c r="M301" s="143" t="str">
        <f>VLOOKUP(L301,CódigosRetorno!$A$2:$B$1784,2,FALSE)</f>
        <v>El XML no contiene el tag código de tributo internacional de impuestos globales</v>
      </c>
      <c r="N301" s="782" t="s">
        <v>169</v>
      </c>
      <c r="O301" s="301"/>
    </row>
    <row r="302" spans="1:15" ht="24" x14ac:dyDescent="0.35">
      <c r="A302" s="301"/>
      <c r="B302" s="1498"/>
      <c r="C302" s="1532"/>
      <c r="D302" s="1515"/>
      <c r="E302" s="1515"/>
      <c r="F302" s="1515"/>
      <c r="G302" s="1510"/>
      <c r="H302" s="1512"/>
      <c r="I302" s="1498"/>
      <c r="J302" s="145" t="s">
        <v>4816</v>
      </c>
      <c r="K302" s="152" t="s">
        <v>177</v>
      </c>
      <c r="L302" s="154" t="s">
        <v>3187</v>
      </c>
      <c r="M302" s="143" t="str">
        <f>VLOOKUP(L302,CódigosRetorno!$A$2:$B$1784,2,FALSE)</f>
        <v>El valor del tag codigo de tributo internacional no corresponde al esperado.</v>
      </c>
      <c r="N302" s="498" t="s">
        <v>4609</v>
      </c>
      <c r="O302" s="301"/>
    </row>
    <row r="303" spans="1:15" ht="24" x14ac:dyDescent="0.35">
      <c r="A303" s="301"/>
      <c r="B303" s="1495" t="s">
        <v>5357</v>
      </c>
      <c r="C303" s="1543" t="s">
        <v>5834</v>
      </c>
      <c r="D303" s="1520" t="s">
        <v>3</v>
      </c>
      <c r="E303" s="1497" t="s">
        <v>9</v>
      </c>
      <c r="F303" s="1495" t="s">
        <v>12</v>
      </c>
      <c r="G303" s="1520" t="s">
        <v>3977</v>
      </c>
      <c r="H303" s="1543" t="s">
        <v>4286</v>
      </c>
      <c r="I303" s="1497"/>
      <c r="J303" s="812" t="s">
        <v>6101</v>
      </c>
      <c r="K303" s="813" t="s">
        <v>177</v>
      </c>
      <c r="L303" s="443" t="s">
        <v>2637</v>
      </c>
      <c r="M303" s="143" t="str">
        <f>VLOOKUP(L303,CódigosRetorno!$A$2:$B$1784,2,FALSE)</f>
        <v>El XML no contiene el tag o no existe información de total valor de venta globales</v>
      </c>
      <c r="N303" s="808" t="s">
        <v>169</v>
      </c>
      <c r="O303" s="301"/>
    </row>
    <row r="304" spans="1:15" ht="24" x14ac:dyDescent="0.35">
      <c r="A304" s="301"/>
      <c r="B304" s="1495"/>
      <c r="C304" s="1543"/>
      <c r="D304" s="1520"/>
      <c r="E304" s="1515"/>
      <c r="F304" s="1495"/>
      <c r="G304" s="1520"/>
      <c r="H304" s="1543"/>
      <c r="I304" s="1515"/>
      <c r="J304" s="143" t="s">
        <v>4997</v>
      </c>
      <c r="K304" s="793" t="s">
        <v>177</v>
      </c>
      <c r="L304" s="813" t="s">
        <v>3663</v>
      </c>
      <c r="M304" s="143" t="str">
        <f>VLOOKUP(L304,CódigosRetorno!$A$2:$B$1784,2,FALSE)</f>
        <v>El dato ingresado en el total valor de venta globales no cumple con el formato establecido</v>
      </c>
      <c r="N304" s="808" t="s">
        <v>169</v>
      </c>
      <c r="O304" s="301"/>
    </row>
    <row r="305" spans="1:15" ht="84" x14ac:dyDescent="0.35">
      <c r="A305" s="301"/>
      <c r="B305" s="1495"/>
      <c r="C305" s="1543"/>
      <c r="D305" s="1520"/>
      <c r="E305" s="1515"/>
      <c r="F305" s="1495"/>
      <c r="G305" s="1520"/>
      <c r="H305" s="1543"/>
      <c r="I305" s="1515"/>
      <c r="J305" s="1137" t="s">
        <v>8301</v>
      </c>
      <c r="K305" s="1255" t="s">
        <v>8113</v>
      </c>
      <c r="L305" s="1255" t="s">
        <v>8119</v>
      </c>
      <c r="M305" s="1251" t="str">
        <f>VLOOKUP(MID(L305,1,4),CódigosRetorno!$A$2:$B$1784,2,FALSE)</f>
        <v>La sumatoria del total valor de venta - operaciones gravadas de línea no corresponden al total</v>
      </c>
      <c r="N305" s="647" t="s">
        <v>169</v>
      </c>
      <c r="O305" s="301"/>
    </row>
    <row r="306" spans="1:15" s="910" customFormat="1" ht="96" x14ac:dyDescent="0.35">
      <c r="A306" s="897"/>
      <c r="B306" s="1495"/>
      <c r="C306" s="1543"/>
      <c r="D306" s="1520"/>
      <c r="E306" s="1515"/>
      <c r="F306" s="1495"/>
      <c r="G306" s="1520"/>
      <c r="H306" s="1543"/>
      <c r="I306" s="1515"/>
      <c r="J306" s="1137" t="s">
        <v>8302</v>
      </c>
      <c r="K306" s="1139" t="s">
        <v>1071</v>
      </c>
      <c r="L306" s="1332" t="s">
        <v>4882</v>
      </c>
      <c r="M306" s="1328"/>
      <c r="N306" s="647"/>
      <c r="O306" s="897"/>
    </row>
    <row r="307" spans="1:15" ht="84" x14ac:dyDescent="0.35">
      <c r="A307" s="301"/>
      <c r="B307" s="1495"/>
      <c r="C307" s="1543"/>
      <c r="D307" s="1520"/>
      <c r="E307" s="1515"/>
      <c r="F307" s="1495"/>
      <c r="G307" s="1520"/>
      <c r="H307" s="1543"/>
      <c r="I307" s="1498"/>
      <c r="J307" s="1137" t="s">
        <v>8299</v>
      </c>
      <c r="K307" s="1258" t="s">
        <v>8127</v>
      </c>
      <c r="L307" s="1138" t="s">
        <v>8171</v>
      </c>
      <c r="M307" s="143" t="str">
        <f>VLOOKUP(MID(L307,1,4),CódigosRetorno!$A$2:$B$1784,2,FALSE)</f>
        <v>La sumatoria del total valor de venta - IVAP de línea no corresponden al total</v>
      </c>
      <c r="N307" s="501" t="s">
        <v>169</v>
      </c>
      <c r="O307" s="301"/>
    </row>
    <row r="308" spans="1:15" s="910" customFormat="1" ht="116.25" customHeight="1" x14ac:dyDescent="0.35">
      <c r="A308" s="897"/>
      <c r="B308" s="1495"/>
      <c r="C308" s="1543"/>
      <c r="D308" s="1520"/>
      <c r="E308" s="1515"/>
      <c r="F308" s="1272"/>
      <c r="G308" s="1269"/>
      <c r="H308" s="1270"/>
      <c r="I308" s="1271"/>
      <c r="J308" s="1137" t="s">
        <v>8300</v>
      </c>
      <c r="K308" s="1139" t="s">
        <v>1071</v>
      </c>
      <c r="L308" s="1332" t="s">
        <v>4883</v>
      </c>
      <c r="M308" s="1273" t="str">
        <f>VLOOKUP(L308,CódigosRetorno!$A$2:$B$1784,2,FALSE)</f>
        <v>La sumatoria del total valor de venta - IVAP de línea no corresponden al total</v>
      </c>
      <c r="N308" s="1280" t="s">
        <v>169</v>
      </c>
      <c r="O308" s="897"/>
    </row>
    <row r="309" spans="1:15" ht="38.5" customHeight="1" x14ac:dyDescent="0.35">
      <c r="A309" s="301"/>
      <c r="B309" s="1495"/>
      <c r="C309" s="1543"/>
      <c r="D309" s="1520"/>
      <c r="E309" s="1515"/>
      <c r="F309" s="142" t="s">
        <v>13</v>
      </c>
      <c r="G309" s="135" t="s">
        <v>5580</v>
      </c>
      <c r="H309" s="96" t="s">
        <v>3906</v>
      </c>
      <c r="I309" s="142"/>
      <c r="J309" s="145" t="s">
        <v>4689</v>
      </c>
      <c r="K309" s="786" t="s">
        <v>177</v>
      </c>
      <c r="L309" s="795" t="s">
        <v>694</v>
      </c>
      <c r="M309" s="143" t="str">
        <f>VLOOKUP(L309,CódigosRetorno!$A$2:$B$1784,2,FALSE)</f>
        <v>La moneda debe ser la misma en todo el documento. Salvo las percepciones que sólo son en moneda nacional</v>
      </c>
      <c r="N309" s="501" t="s">
        <v>169</v>
      </c>
      <c r="O309" s="301"/>
    </row>
    <row r="310" spans="1:15" ht="24" x14ac:dyDescent="0.35">
      <c r="A310" s="301"/>
      <c r="B310" s="1495"/>
      <c r="C310" s="1543"/>
      <c r="D310" s="1520"/>
      <c r="E310" s="1515"/>
      <c r="F310" s="1495" t="s">
        <v>12</v>
      </c>
      <c r="G310" s="1520" t="s">
        <v>3977</v>
      </c>
      <c r="H310" s="1543" t="s">
        <v>5787</v>
      </c>
      <c r="I310" s="1497"/>
      <c r="J310" s="143" t="s">
        <v>4997</v>
      </c>
      <c r="K310" s="786" t="s">
        <v>177</v>
      </c>
      <c r="L310" s="795" t="s">
        <v>2277</v>
      </c>
      <c r="M310" s="143" t="str">
        <f>VLOOKUP(L310,CódigosRetorno!$A$2:$B$1784,2,FALSE)</f>
        <v>El dato ingresado en TaxAmount no cumple con el formato establecido</v>
      </c>
      <c r="N310" s="501" t="s">
        <v>169</v>
      </c>
      <c r="O310" s="301"/>
    </row>
    <row r="311" spans="1:15" ht="90.75" customHeight="1" x14ac:dyDescent="0.35">
      <c r="A311" s="301"/>
      <c r="B311" s="1495"/>
      <c r="C311" s="1543"/>
      <c r="D311" s="1520"/>
      <c r="E311" s="1515"/>
      <c r="F311" s="1495"/>
      <c r="G311" s="1520"/>
      <c r="H311" s="1543"/>
      <c r="I311" s="1515"/>
      <c r="J311" s="1137" t="s">
        <v>8303</v>
      </c>
      <c r="K311" s="1138" t="s">
        <v>8127</v>
      </c>
      <c r="L311" s="1138" t="s">
        <v>8172</v>
      </c>
      <c r="M311" s="143" t="str">
        <f>VLOOKUP(MID(L311,1,4),CódigosRetorno!$A$2:$B$1784,2,FALSE)</f>
        <v>El cálculo del IGV es Incorrecto</v>
      </c>
      <c r="N311" s="782" t="s">
        <v>169</v>
      </c>
      <c r="O311" s="301"/>
    </row>
    <row r="312" spans="1:15" s="910" customFormat="1" ht="72" x14ac:dyDescent="0.35">
      <c r="A312" s="897"/>
      <c r="B312" s="1495"/>
      <c r="C312" s="1543"/>
      <c r="D312" s="1520"/>
      <c r="E312" s="1515"/>
      <c r="F312" s="1495"/>
      <c r="G312" s="1520"/>
      <c r="H312" s="1543"/>
      <c r="I312" s="1515"/>
      <c r="J312" s="1137" t="s">
        <v>8304</v>
      </c>
      <c r="K312" s="1138" t="s">
        <v>1071</v>
      </c>
      <c r="L312" s="1332" t="s">
        <v>4832</v>
      </c>
      <c r="M312" s="1273" t="str">
        <f>VLOOKUP(L312,CódigosRetorno!$A$2:$B$1784,2,FALSE)</f>
        <v>El cálculo del IGV es Incorrecto</v>
      </c>
      <c r="N312" s="1272" t="s">
        <v>169</v>
      </c>
      <c r="O312" s="897"/>
    </row>
    <row r="313" spans="1:15" s="910" customFormat="1" ht="72" x14ac:dyDescent="0.35">
      <c r="A313" s="897"/>
      <c r="B313" s="1495"/>
      <c r="C313" s="1543"/>
      <c r="D313" s="1520"/>
      <c r="E313" s="1515"/>
      <c r="F313" s="1495"/>
      <c r="G313" s="1520"/>
      <c r="H313" s="1543"/>
      <c r="I313" s="1515"/>
      <c r="J313" s="1137" t="s">
        <v>8305</v>
      </c>
      <c r="K313" s="1138" t="s">
        <v>8127</v>
      </c>
      <c r="L313" s="1138" t="s">
        <v>8173</v>
      </c>
      <c r="M313" s="1328" t="str">
        <f>VLOOKUP(MID(L313,1,4),CódigosRetorno!$A$2:$B$1784,2,FALSE)</f>
        <v>El importe del IVAP no corresponden al determinado por la informacion consignada.</v>
      </c>
      <c r="N313" s="1319" t="s">
        <v>169</v>
      </c>
      <c r="O313" s="897"/>
    </row>
    <row r="314" spans="1:15" ht="72" x14ac:dyDescent="0.35">
      <c r="A314" s="301"/>
      <c r="B314" s="1495"/>
      <c r="C314" s="1543"/>
      <c r="D314" s="1520"/>
      <c r="E314" s="1515"/>
      <c r="F314" s="1495"/>
      <c r="G314" s="1520"/>
      <c r="H314" s="1543"/>
      <c r="I314" s="1498"/>
      <c r="J314" s="1137" t="s">
        <v>8306</v>
      </c>
      <c r="K314" s="1138" t="s">
        <v>1071</v>
      </c>
      <c r="L314" s="1332" t="s">
        <v>4885</v>
      </c>
      <c r="M314" s="1328" t="str">
        <f>VLOOKUP(L314,CódigosRetorno!$A$2:$B$1784,2,FALSE)</f>
        <v>El importe del IVAP no corresponden al determinado por la informacion consignada.</v>
      </c>
      <c r="N314" s="1319" t="s">
        <v>169</v>
      </c>
      <c r="O314" s="301"/>
    </row>
    <row r="315" spans="1:15" ht="24" x14ac:dyDescent="0.35">
      <c r="A315" s="301"/>
      <c r="B315" s="1495"/>
      <c r="C315" s="1543"/>
      <c r="D315" s="1520"/>
      <c r="E315" s="1515"/>
      <c r="F315" s="142" t="s">
        <v>13</v>
      </c>
      <c r="G315" s="135" t="s">
        <v>5580</v>
      </c>
      <c r="H315" s="96" t="s">
        <v>3906</v>
      </c>
      <c r="I315" s="142"/>
      <c r="J315" s="145" t="s">
        <v>4689</v>
      </c>
      <c r="K315" s="152" t="s">
        <v>177</v>
      </c>
      <c r="L315" s="154" t="s">
        <v>694</v>
      </c>
      <c r="M315" s="143" t="str">
        <f>VLOOKUP(L315,CódigosRetorno!$A$2:$B$1784,2,FALSE)</f>
        <v>La moneda debe ser la misma en todo el documento. Salvo las percepciones que sólo son en moneda nacional</v>
      </c>
      <c r="N315" s="782" t="s">
        <v>169</v>
      </c>
      <c r="O315" s="301"/>
    </row>
    <row r="316" spans="1:15" ht="24" x14ac:dyDescent="0.35">
      <c r="A316" s="301"/>
      <c r="B316" s="1495"/>
      <c r="C316" s="1543"/>
      <c r="D316" s="1520"/>
      <c r="E316" s="1515"/>
      <c r="F316" s="1495" t="s">
        <v>43</v>
      </c>
      <c r="G316" s="1520" t="s">
        <v>5590</v>
      </c>
      <c r="H316" s="1489" t="s">
        <v>4145</v>
      </c>
      <c r="I316" s="1497"/>
      <c r="J316" s="143" t="s">
        <v>2837</v>
      </c>
      <c r="K316" s="785" t="s">
        <v>177</v>
      </c>
      <c r="L316" s="77" t="s">
        <v>3558</v>
      </c>
      <c r="M316" s="143" t="str">
        <f>VLOOKUP(L316,CódigosRetorno!$A$2:$B$1784,2,FALSE)</f>
        <v>El XML no contiene el tag o no existe información de código de tributo.</v>
      </c>
      <c r="N316" s="498" t="s">
        <v>169</v>
      </c>
      <c r="O316" s="301"/>
    </row>
    <row r="317" spans="1:15" ht="24" x14ac:dyDescent="0.35">
      <c r="A317" s="301"/>
      <c r="B317" s="1495"/>
      <c r="C317" s="1543"/>
      <c r="D317" s="1520"/>
      <c r="E317" s="1515"/>
      <c r="F317" s="1495"/>
      <c r="G317" s="1520"/>
      <c r="H317" s="1489"/>
      <c r="I317" s="1515"/>
      <c r="J317" s="145" t="s">
        <v>3922</v>
      </c>
      <c r="K317" s="152" t="s">
        <v>177</v>
      </c>
      <c r="L317" s="154" t="s">
        <v>2641</v>
      </c>
      <c r="M317" s="143" t="str">
        <f>VLOOKUP(L317,CódigosRetorno!$A$2:$B$1784,2,FALSE)</f>
        <v>El dato ingresado como codigo de tributo global no corresponde al valor esperado.</v>
      </c>
      <c r="N317" s="498" t="s">
        <v>4609</v>
      </c>
      <c r="O317" s="301"/>
    </row>
    <row r="318" spans="1:15" ht="24" x14ac:dyDescent="0.35">
      <c r="A318" s="301"/>
      <c r="B318" s="1495"/>
      <c r="C318" s="1543"/>
      <c r="D318" s="1520"/>
      <c r="E318" s="1515"/>
      <c r="F318" s="1495"/>
      <c r="G318" s="1520"/>
      <c r="H318" s="1489"/>
      <c r="I318" s="1515"/>
      <c r="J318" s="683" t="s">
        <v>6073</v>
      </c>
      <c r="K318" s="443" t="s">
        <v>177</v>
      </c>
      <c r="L318" s="443" t="s">
        <v>3772</v>
      </c>
      <c r="M318" s="811" t="str">
        <f>VLOOKUP(L318,CódigosRetorno!$A$2:$B$1784,2,FALSE)</f>
        <v>El código de tributo no debe repetirse a nivel de totales</v>
      </c>
      <c r="N318" s="129" t="s">
        <v>169</v>
      </c>
      <c r="O318" s="301"/>
    </row>
    <row r="319" spans="1:15" ht="48" x14ac:dyDescent="0.35">
      <c r="A319" s="301"/>
      <c r="B319" s="1495"/>
      <c r="C319" s="1543"/>
      <c r="D319" s="1520"/>
      <c r="E319" s="1515"/>
      <c r="F319" s="1495"/>
      <c r="G319" s="1520"/>
      <c r="H319" s="1489"/>
      <c r="I319" s="1515"/>
      <c r="J319" s="811" t="s">
        <v>7652</v>
      </c>
      <c r="K319" s="813" t="s">
        <v>177</v>
      </c>
      <c r="L319" s="443" t="s">
        <v>4236</v>
      </c>
      <c r="M319" s="811" t="str">
        <f>VLOOKUP(L319,CódigosRetorno!$A$2:$B$1784,2,FALSE)</f>
        <v>El dato ingresado como codigo de tributo global es invalido para tipo de operación.</v>
      </c>
      <c r="N319" s="808" t="s">
        <v>169</v>
      </c>
      <c r="O319" s="301"/>
    </row>
    <row r="320" spans="1:15" ht="48" x14ac:dyDescent="0.35">
      <c r="A320" s="301"/>
      <c r="B320" s="1495"/>
      <c r="C320" s="1543"/>
      <c r="D320" s="1520"/>
      <c r="E320" s="1515"/>
      <c r="F320" s="1495"/>
      <c r="G320" s="1520"/>
      <c r="H320" s="1489"/>
      <c r="I320" s="1498"/>
      <c r="J320" s="1202" t="s">
        <v>7653</v>
      </c>
      <c r="K320" s="1203" t="s">
        <v>177</v>
      </c>
      <c r="L320" s="443" t="s">
        <v>4236</v>
      </c>
      <c r="M320" s="143" t="str">
        <f>VLOOKUP(L320,CódigosRetorno!$A$2:$B$1784,2,FALSE)</f>
        <v>El dato ingresado como codigo de tributo global es invalido para tipo de operación.</v>
      </c>
      <c r="N320" s="501" t="s">
        <v>169</v>
      </c>
      <c r="O320" s="301"/>
    </row>
    <row r="321" spans="1:15" ht="24" x14ac:dyDescent="0.35">
      <c r="A321" s="301"/>
      <c r="B321" s="1495"/>
      <c r="C321" s="1543"/>
      <c r="D321" s="1520"/>
      <c r="E321" s="1515"/>
      <c r="F321" s="1495"/>
      <c r="G321" s="142" t="s">
        <v>3910</v>
      </c>
      <c r="H321" s="143" t="s">
        <v>3879</v>
      </c>
      <c r="I321" s="142"/>
      <c r="J321" s="143" t="s">
        <v>6134</v>
      </c>
      <c r="K321" s="785" t="s">
        <v>1071</v>
      </c>
      <c r="L321" s="786" t="s">
        <v>4194</v>
      </c>
      <c r="M321" s="143" t="str">
        <f>VLOOKUP(L321,CódigosRetorno!$A$2:$B$1784,2,FALSE)</f>
        <v>El dato ingresado como atributo @schemeName es incorrecto.</v>
      </c>
      <c r="N321" s="501" t="s">
        <v>169</v>
      </c>
      <c r="O321" s="301"/>
    </row>
    <row r="322" spans="1:15" ht="24" x14ac:dyDescent="0.35">
      <c r="A322" s="301"/>
      <c r="B322" s="1495"/>
      <c r="C322" s="1543"/>
      <c r="D322" s="1520"/>
      <c r="E322" s="1515"/>
      <c r="F322" s="1495"/>
      <c r="G322" s="142" t="s">
        <v>3863</v>
      </c>
      <c r="H322" s="143" t="s">
        <v>3880</v>
      </c>
      <c r="I322" s="142"/>
      <c r="J322" s="143" t="s">
        <v>4201</v>
      </c>
      <c r="K322" s="135" t="s">
        <v>1071</v>
      </c>
      <c r="L322" s="152" t="s">
        <v>4195</v>
      </c>
      <c r="M322" s="143" t="str">
        <f>VLOOKUP(L322,CódigosRetorno!$A$2:$B$1784,2,FALSE)</f>
        <v>El dato ingresado como atributo @schemeAgencyName es incorrecto.</v>
      </c>
      <c r="N322" s="501" t="s">
        <v>169</v>
      </c>
      <c r="O322" s="301"/>
    </row>
    <row r="323" spans="1:15" ht="36" x14ac:dyDescent="0.35">
      <c r="A323" s="301"/>
      <c r="B323" s="1495"/>
      <c r="C323" s="1543"/>
      <c r="D323" s="1520"/>
      <c r="E323" s="1515"/>
      <c r="F323" s="1495"/>
      <c r="G323" s="142" t="s">
        <v>4237</v>
      </c>
      <c r="H323" s="96" t="s">
        <v>3882</v>
      </c>
      <c r="I323" s="142"/>
      <c r="J323" s="143" t="s">
        <v>6135</v>
      </c>
      <c r="K323" s="786" t="s">
        <v>1071</v>
      </c>
      <c r="L323" s="795" t="s">
        <v>4196</v>
      </c>
      <c r="M323" s="143" t="str">
        <f>VLOOKUP(L323,CódigosRetorno!$A$2:$B$1784,2,FALSE)</f>
        <v>El dato ingresado como atributo @schemeURI es incorrecto.</v>
      </c>
      <c r="N323" s="501" t="s">
        <v>169</v>
      </c>
      <c r="O323" s="301"/>
    </row>
    <row r="324" spans="1:15" ht="24" x14ac:dyDescent="0.35">
      <c r="A324" s="301"/>
      <c r="B324" s="1495"/>
      <c r="C324" s="1543"/>
      <c r="D324" s="1520"/>
      <c r="E324" s="1515"/>
      <c r="F324" s="1495" t="s">
        <v>45</v>
      </c>
      <c r="G324" s="1520" t="s">
        <v>5590</v>
      </c>
      <c r="H324" s="1489" t="s">
        <v>4146</v>
      </c>
      <c r="I324" s="1497"/>
      <c r="J324" s="143" t="s">
        <v>2837</v>
      </c>
      <c r="K324" s="152" t="s">
        <v>177</v>
      </c>
      <c r="L324" s="154" t="s">
        <v>2271</v>
      </c>
      <c r="M324" s="143" t="str">
        <f>VLOOKUP(L324,CódigosRetorno!$A$2:$B$1784,2,FALSE)</f>
        <v>El XML no contiene el tag TaxScheme Name de impuestos globales</v>
      </c>
      <c r="N324" s="498" t="s">
        <v>169</v>
      </c>
      <c r="O324" s="301"/>
    </row>
    <row r="325" spans="1:15" ht="24" x14ac:dyDescent="0.35">
      <c r="A325" s="301"/>
      <c r="B325" s="1495"/>
      <c r="C325" s="1543"/>
      <c r="D325" s="1520"/>
      <c r="E325" s="1515"/>
      <c r="F325" s="1495"/>
      <c r="G325" s="1520"/>
      <c r="H325" s="1489"/>
      <c r="I325" s="1498"/>
      <c r="J325" s="145" t="s">
        <v>4818</v>
      </c>
      <c r="K325" s="152" t="s">
        <v>177</v>
      </c>
      <c r="L325" s="154" t="s">
        <v>3191</v>
      </c>
      <c r="M325" s="143" t="str">
        <f>VLOOKUP(L325,CódigosRetorno!$A$2:$B$1784,2,FALSE)</f>
        <v>El valor del tag nombre del tributo no corresponde al esperado.</v>
      </c>
      <c r="N325" s="498" t="s">
        <v>4609</v>
      </c>
      <c r="O325" s="301"/>
    </row>
    <row r="326" spans="1:15" ht="24" x14ac:dyDescent="0.35">
      <c r="A326" s="301"/>
      <c r="B326" s="1495"/>
      <c r="C326" s="1543"/>
      <c r="D326" s="1520"/>
      <c r="E326" s="1515"/>
      <c r="F326" s="1495" t="s">
        <v>13</v>
      </c>
      <c r="G326" s="1520"/>
      <c r="H326" s="1489" t="s">
        <v>4147</v>
      </c>
      <c r="I326" s="1497"/>
      <c r="J326" s="143" t="s">
        <v>2837</v>
      </c>
      <c r="K326" s="152" t="s">
        <v>177</v>
      </c>
      <c r="L326" s="154" t="s">
        <v>2273</v>
      </c>
      <c r="M326" s="143" t="str">
        <f>VLOOKUP(L326,CódigosRetorno!$A$2:$B$1784,2,FALSE)</f>
        <v>El XML no contiene el tag código de tributo internacional de impuestos globales</v>
      </c>
      <c r="N326" s="498" t="s">
        <v>169</v>
      </c>
      <c r="O326" s="301"/>
    </row>
    <row r="327" spans="1:15" ht="24" x14ac:dyDescent="0.35">
      <c r="A327" s="301"/>
      <c r="B327" s="1495"/>
      <c r="C327" s="1543"/>
      <c r="D327" s="1520"/>
      <c r="E327" s="1498"/>
      <c r="F327" s="1495"/>
      <c r="G327" s="1520"/>
      <c r="H327" s="1489"/>
      <c r="I327" s="1498"/>
      <c r="J327" s="145" t="s">
        <v>4816</v>
      </c>
      <c r="K327" s="152" t="s">
        <v>177</v>
      </c>
      <c r="L327" s="154" t="s">
        <v>3187</v>
      </c>
      <c r="M327" s="143" t="str">
        <f>VLOOKUP(L327,CódigosRetorno!$A$2:$B$1784,2,FALSE)</f>
        <v>El valor del tag codigo de tributo internacional no corresponde al esperado.</v>
      </c>
      <c r="N327" s="498" t="s">
        <v>4609</v>
      </c>
      <c r="O327" s="301"/>
    </row>
    <row r="328" spans="1:15" ht="24" x14ac:dyDescent="0.35">
      <c r="A328" s="301"/>
      <c r="B328" s="1495" t="s">
        <v>5358</v>
      </c>
      <c r="C328" s="1543" t="s">
        <v>5568</v>
      </c>
      <c r="D328" s="1520" t="s">
        <v>3</v>
      </c>
      <c r="E328" s="1495" t="s">
        <v>9</v>
      </c>
      <c r="F328" s="1495" t="s">
        <v>12</v>
      </c>
      <c r="G328" s="1520" t="s">
        <v>3977</v>
      </c>
      <c r="H328" s="1489" t="s">
        <v>4667</v>
      </c>
      <c r="I328" s="1497"/>
      <c r="J328" s="812" t="s">
        <v>6101</v>
      </c>
      <c r="K328" s="813" t="s">
        <v>177</v>
      </c>
      <c r="L328" s="443" t="s">
        <v>2637</v>
      </c>
      <c r="M328" s="143" t="str">
        <f>VLOOKUP(L328,CódigosRetorno!$A$2:$B$1784,2,FALSE)</f>
        <v>El XML no contiene el tag o no existe información de total valor de venta globales</v>
      </c>
      <c r="N328" s="501" t="s">
        <v>169</v>
      </c>
      <c r="O328" s="301"/>
    </row>
    <row r="329" spans="1:15" ht="24" x14ac:dyDescent="0.35">
      <c r="A329" s="301"/>
      <c r="B329" s="1495"/>
      <c r="C329" s="1543"/>
      <c r="D329" s="1520"/>
      <c r="E329" s="1495"/>
      <c r="F329" s="1495"/>
      <c r="G329" s="1520"/>
      <c r="H329" s="1489"/>
      <c r="I329" s="1515"/>
      <c r="J329" s="143" t="s">
        <v>4997</v>
      </c>
      <c r="K329" s="785" t="s">
        <v>177</v>
      </c>
      <c r="L329" s="786" t="s">
        <v>3663</v>
      </c>
      <c r="M329" s="143" t="str">
        <f>VLOOKUP(L329,CódigosRetorno!$A$2:$B$1784,2,FALSE)</f>
        <v>El dato ingresado en el total valor de venta globales no cumple con el formato establecido</v>
      </c>
      <c r="N329" s="501" t="s">
        <v>169</v>
      </c>
      <c r="O329" s="301"/>
    </row>
    <row r="330" spans="1:15" ht="120" x14ac:dyDescent="0.35">
      <c r="A330" s="301"/>
      <c r="B330" s="1495"/>
      <c r="C330" s="1543"/>
      <c r="D330" s="1520"/>
      <c r="E330" s="1495"/>
      <c r="F330" s="1495"/>
      <c r="G330" s="1520"/>
      <c r="H330" s="1489"/>
      <c r="I330" s="1515"/>
      <c r="J330" s="1137" t="s">
        <v>8309</v>
      </c>
      <c r="K330" s="1258" t="s">
        <v>8127</v>
      </c>
      <c r="L330" s="1138" t="s">
        <v>8174</v>
      </c>
      <c r="M330" s="1202" t="str">
        <f>VLOOKUP(MID(L330,1,4),CódigosRetorno!$A$2:$B$1784,2,FALSE)</f>
        <v>La sumatoria del monto base - ISC de línea no corresponden al total</v>
      </c>
      <c r="N330" s="501" t="s">
        <v>169</v>
      </c>
      <c r="O330" s="301"/>
    </row>
    <row r="331" spans="1:15" s="910" customFormat="1" ht="120" x14ac:dyDescent="0.35">
      <c r="A331" s="897"/>
      <c r="B331" s="1495"/>
      <c r="C331" s="1543"/>
      <c r="D331" s="1520"/>
      <c r="E331" s="1495"/>
      <c r="F331" s="1495"/>
      <c r="G331" s="1520"/>
      <c r="H331" s="1489"/>
      <c r="I331" s="1515"/>
      <c r="J331" s="1137" t="s">
        <v>8310</v>
      </c>
      <c r="K331" s="1139" t="s">
        <v>1071</v>
      </c>
      <c r="L331" s="1138" t="s">
        <v>4886</v>
      </c>
      <c r="M331" s="1281" t="str">
        <f>VLOOKUP(L331,CódigosRetorno!$A$2:$B$1784,2,FALSE)</f>
        <v>La sumatoria del monto base - ISC de línea no corresponden al total</v>
      </c>
      <c r="N331" s="1280" t="s">
        <v>169</v>
      </c>
      <c r="O331" s="897"/>
    </row>
    <row r="332" spans="1:15" ht="77.25" customHeight="1" x14ac:dyDescent="0.35">
      <c r="A332" s="301"/>
      <c r="B332" s="1495"/>
      <c r="C332" s="1543"/>
      <c r="D332" s="1520"/>
      <c r="E332" s="1495"/>
      <c r="F332" s="1495"/>
      <c r="G332" s="1520"/>
      <c r="H332" s="1489"/>
      <c r="I332" s="1498"/>
      <c r="J332" s="1137" t="s">
        <v>8311</v>
      </c>
      <c r="K332" s="1258" t="s">
        <v>8127</v>
      </c>
      <c r="L332" s="1138" t="s">
        <v>8175</v>
      </c>
      <c r="M332" s="143" t="str">
        <f>VLOOKUP(MID(L332,1,4),CódigosRetorno!$A$2:$B$1784,2,FALSE)</f>
        <v>La sumatoria del monto base - Otros tributos de línea no corresponden al total</v>
      </c>
      <c r="N332" s="501" t="s">
        <v>169</v>
      </c>
      <c r="O332" s="301"/>
    </row>
    <row r="333" spans="1:15" s="910" customFormat="1" ht="88.5" customHeight="1" x14ac:dyDescent="0.35">
      <c r="A333" s="897"/>
      <c r="B333" s="1495"/>
      <c r="C333" s="1543"/>
      <c r="D333" s="1520"/>
      <c r="E333" s="1495"/>
      <c r="F333" s="1272"/>
      <c r="G333" s="1269"/>
      <c r="H333" s="1273"/>
      <c r="I333" s="1271"/>
      <c r="J333" s="1137" t="s">
        <v>8312</v>
      </c>
      <c r="K333" s="1139" t="s">
        <v>1071</v>
      </c>
      <c r="L333" s="1138" t="s">
        <v>4887</v>
      </c>
      <c r="M333" s="1273" t="str">
        <f>VLOOKUP(L333,CódigosRetorno!$A$2:$B$1784,2,FALSE)</f>
        <v>La sumatoria del monto base - Otros tributos de línea no corresponden al total</v>
      </c>
      <c r="N333" s="1280" t="s">
        <v>169</v>
      </c>
      <c r="O333" s="897"/>
    </row>
    <row r="334" spans="1:15" ht="24" x14ac:dyDescent="0.35">
      <c r="A334" s="301"/>
      <c r="B334" s="1495"/>
      <c r="C334" s="1543"/>
      <c r="D334" s="1520"/>
      <c r="E334" s="1495"/>
      <c r="F334" s="142" t="s">
        <v>13</v>
      </c>
      <c r="G334" s="135" t="s">
        <v>5580</v>
      </c>
      <c r="H334" s="96" t="s">
        <v>3906</v>
      </c>
      <c r="I334" s="142"/>
      <c r="J334" s="145" t="s">
        <v>4689</v>
      </c>
      <c r="K334" s="813" t="s">
        <v>177</v>
      </c>
      <c r="L334" s="443" t="s">
        <v>694</v>
      </c>
      <c r="M334" s="143" t="str">
        <f>VLOOKUP(L334,CódigosRetorno!$A$2:$B$1784,2,FALSE)</f>
        <v>La moneda debe ser la misma en todo el documento. Salvo las percepciones que sólo son en moneda nacional</v>
      </c>
      <c r="N334" s="498" t="s">
        <v>169</v>
      </c>
      <c r="O334" s="301"/>
    </row>
    <row r="335" spans="1:15" ht="24" x14ac:dyDescent="0.35">
      <c r="A335" s="301"/>
      <c r="B335" s="1495"/>
      <c r="C335" s="1543"/>
      <c r="D335" s="1520"/>
      <c r="E335" s="1495"/>
      <c r="F335" s="1495" t="s">
        <v>12</v>
      </c>
      <c r="G335" s="1520" t="s">
        <v>3977</v>
      </c>
      <c r="H335" s="1489" t="s">
        <v>4673</v>
      </c>
      <c r="I335" s="1497"/>
      <c r="J335" s="143" t="s">
        <v>4997</v>
      </c>
      <c r="K335" s="813" t="s">
        <v>177</v>
      </c>
      <c r="L335" s="443" t="s">
        <v>2277</v>
      </c>
      <c r="M335" s="143" t="str">
        <f>VLOOKUP(L335,CódigosRetorno!$A$2:$B$1784,2,FALSE)</f>
        <v>El dato ingresado en TaxAmount no cumple con el formato establecido</v>
      </c>
      <c r="N335" s="498" t="s">
        <v>169</v>
      </c>
      <c r="O335" s="301"/>
    </row>
    <row r="336" spans="1:15" ht="108" x14ac:dyDescent="0.35">
      <c r="A336" s="301"/>
      <c r="B336" s="1495"/>
      <c r="C336" s="1543"/>
      <c r="D336" s="1520"/>
      <c r="E336" s="1495"/>
      <c r="F336" s="1495"/>
      <c r="G336" s="1520"/>
      <c r="H336" s="1489"/>
      <c r="I336" s="1515"/>
      <c r="J336" s="1137" t="s">
        <v>8313</v>
      </c>
      <c r="K336" s="1258" t="s">
        <v>8127</v>
      </c>
      <c r="L336" s="1138" t="s">
        <v>8176</v>
      </c>
      <c r="M336" s="143" t="str">
        <f>VLOOKUP(MID(L336,1,4),CódigosRetorno!$A$2:$B$1784,2,FALSE)</f>
        <v>La sumatoria del total del importe del tributo ISC de línea no corresponden al total</v>
      </c>
      <c r="N336" s="498" t="s">
        <v>169</v>
      </c>
      <c r="O336" s="301"/>
    </row>
    <row r="337" spans="1:15" s="910" customFormat="1" ht="108" x14ac:dyDescent="0.35">
      <c r="A337" s="897"/>
      <c r="B337" s="1495"/>
      <c r="C337" s="1543"/>
      <c r="D337" s="1520"/>
      <c r="E337" s="1495"/>
      <c r="F337" s="1495"/>
      <c r="G337" s="1520"/>
      <c r="H337" s="1489"/>
      <c r="I337" s="1515"/>
      <c r="J337" s="1137" t="s">
        <v>8314</v>
      </c>
      <c r="K337" s="1139" t="s">
        <v>1071</v>
      </c>
      <c r="L337" s="1332" t="s">
        <v>4888</v>
      </c>
      <c r="M337" s="1273" t="str">
        <f>VLOOKUP(L337,CódigosRetorno!$A$2:$B$1784,2,FALSE)</f>
        <v>La sumatoria del total del importe del tributo ISC de línea no corresponden al total</v>
      </c>
      <c r="N337" s="1272" t="s">
        <v>169</v>
      </c>
      <c r="O337" s="897"/>
    </row>
    <row r="338" spans="1:15" ht="60" x14ac:dyDescent="0.35">
      <c r="A338" s="301"/>
      <c r="B338" s="1495"/>
      <c r="C338" s="1543"/>
      <c r="D338" s="1520"/>
      <c r="E338" s="1495"/>
      <c r="F338" s="1495"/>
      <c r="G338" s="1520"/>
      <c r="H338" s="1489"/>
      <c r="I338" s="1515"/>
      <c r="J338" s="1137" t="s">
        <v>8315</v>
      </c>
      <c r="K338" s="1258" t="s">
        <v>8127</v>
      </c>
      <c r="L338" s="1138" t="s">
        <v>8178</v>
      </c>
      <c r="M338" s="143" t="str">
        <f>VLOOKUP(MID(L338,1,4),CódigosRetorno!$A$2:$B$1784,2,FALSE)</f>
        <v>La sumatoria del total del importe del tributo Otros tributos de línea no corresponden al total</v>
      </c>
      <c r="N338" s="498" t="s">
        <v>169</v>
      </c>
      <c r="O338" s="301"/>
    </row>
    <row r="339" spans="1:15" s="910" customFormat="1" ht="60" x14ac:dyDescent="0.35">
      <c r="A339" s="897"/>
      <c r="B339" s="1495"/>
      <c r="C339" s="1543"/>
      <c r="D339" s="1520"/>
      <c r="E339" s="1495"/>
      <c r="F339" s="1272"/>
      <c r="G339" s="1269"/>
      <c r="H339" s="1273"/>
      <c r="I339" s="1274"/>
      <c r="J339" s="1137" t="s">
        <v>8316</v>
      </c>
      <c r="K339" s="1139" t="s">
        <v>1071</v>
      </c>
      <c r="L339" s="1332" t="s">
        <v>4889</v>
      </c>
      <c r="M339" s="1273" t="str">
        <f>VLOOKUP(L339,CódigosRetorno!$A$2:$B$1784,2,FALSE)</f>
        <v>La sumatoria del total del importe del tributo Otros tributos de línea no corresponden al total</v>
      </c>
      <c r="N339" s="1272" t="s">
        <v>169</v>
      </c>
      <c r="O339" s="897"/>
    </row>
    <row r="340" spans="1:15" ht="24" x14ac:dyDescent="0.35">
      <c r="A340" s="301"/>
      <c r="B340" s="1495"/>
      <c r="C340" s="1543"/>
      <c r="D340" s="1520"/>
      <c r="E340" s="1495"/>
      <c r="F340" s="142" t="s">
        <v>13</v>
      </c>
      <c r="G340" s="135" t="s">
        <v>5580</v>
      </c>
      <c r="H340" s="96" t="s">
        <v>3906</v>
      </c>
      <c r="I340" s="142"/>
      <c r="J340" s="145" t="s">
        <v>4689</v>
      </c>
      <c r="K340" s="813" t="s">
        <v>177</v>
      </c>
      <c r="L340" s="443" t="s">
        <v>694</v>
      </c>
      <c r="M340" s="143" t="str">
        <f>VLOOKUP(L340,CódigosRetorno!$A$2:$B$1784,2,FALSE)</f>
        <v>La moneda debe ser la misma en todo el documento. Salvo las percepciones que sólo son en moneda nacional</v>
      </c>
      <c r="N340" s="498" t="s">
        <v>169</v>
      </c>
      <c r="O340" s="301"/>
    </row>
    <row r="341" spans="1:15" ht="24" x14ac:dyDescent="0.35">
      <c r="A341" s="301"/>
      <c r="B341" s="1495"/>
      <c r="C341" s="1543"/>
      <c r="D341" s="1520"/>
      <c r="E341" s="1495"/>
      <c r="F341" s="1495" t="s">
        <v>43</v>
      </c>
      <c r="G341" s="1520" t="s">
        <v>5590</v>
      </c>
      <c r="H341" s="1489" t="s">
        <v>4145</v>
      </c>
      <c r="I341" s="1497"/>
      <c r="J341" s="143" t="s">
        <v>2837</v>
      </c>
      <c r="K341" s="813" t="s">
        <v>177</v>
      </c>
      <c r="L341" s="443" t="s">
        <v>3558</v>
      </c>
      <c r="M341" s="143" t="str">
        <f>VLOOKUP(L341,CódigosRetorno!$A$2:$B$1784,2,FALSE)</f>
        <v>El XML no contiene el tag o no existe información de código de tributo.</v>
      </c>
      <c r="N341" s="498" t="s">
        <v>169</v>
      </c>
      <c r="O341" s="301"/>
    </row>
    <row r="342" spans="1:15" ht="24" x14ac:dyDescent="0.35">
      <c r="A342" s="301"/>
      <c r="B342" s="1495"/>
      <c r="C342" s="1543"/>
      <c r="D342" s="1520"/>
      <c r="E342" s="1495"/>
      <c r="F342" s="1495"/>
      <c r="G342" s="1520"/>
      <c r="H342" s="1489"/>
      <c r="I342" s="1515"/>
      <c r="J342" s="145" t="s">
        <v>3922</v>
      </c>
      <c r="K342" s="813" t="s">
        <v>177</v>
      </c>
      <c r="L342" s="443" t="s">
        <v>2641</v>
      </c>
      <c r="M342" s="143" t="str">
        <f>VLOOKUP(L342,CódigosRetorno!$A$2:$B$1784,2,FALSE)</f>
        <v>El dato ingresado como codigo de tributo global no corresponde al valor esperado.</v>
      </c>
      <c r="N342" s="498" t="s">
        <v>4609</v>
      </c>
      <c r="O342" s="301"/>
    </row>
    <row r="343" spans="1:15" ht="24" x14ac:dyDescent="0.35">
      <c r="A343" s="301"/>
      <c r="B343" s="1495"/>
      <c r="C343" s="1543"/>
      <c r="D343" s="1520"/>
      <c r="E343" s="1495"/>
      <c r="F343" s="1495"/>
      <c r="G343" s="1520"/>
      <c r="H343" s="1489"/>
      <c r="I343" s="1515"/>
      <c r="J343" s="683" t="s">
        <v>6073</v>
      </c>
      <c r="K343" s="443" t="s">
        <v>177</v>
      </c>
      <c r="L343" s="443" t="s">
        <v>3772</v>
      </c>
      <c r="M343" s="143" t="str">
        <f>VLOOKUP(L343,CódigosRetorno!$A$2:$B$1784,2,FALSE)</f>
        <v>El código de tributo no debe repetirse a nivel de totales</v>
      </c>
      <c r="N343" s="129" t="s">
        <v>169</v>
      </c>
      <c r="O343" s="301"/>
    </row>
    <row r="344" spans="1:15" ht="24" x14ac:dyDescent="0.35">
      <c r="A344" s="301"/>
      <c r="B344" s="1495"/>
      <c r="C344" s="1543"/>
      <c r="D344" s="1520"/>
      <c r="E344" s="1495"/>
      <c r="F344" s="1495"/>
      <c r="G344" s="1520"/>
      <c r="H344" s="1489"/>
      <c r="I344" s="1515"/>
      <c r="J344" s="143" t="s">
        <v>6051</v>
      </c>
      <c r="K344" s="813" t="s">
        <v>177</v>
      </c>
      <c r="L344" s="443" t="s">
        <v>4236</v>
      </c>
      <c r="M344" s="143" t="str">
        <f>VLOOKUP(L344,CódigosRetorno!$A$2:$B$1784,2,FALSE)</f>
        <v>El dato ingresado como codigo de tributo global es invalido para tipo de operación.</v>
      </c>
      <c r="N344" s="129" t="s">
        <v>169</v>
      </c>
      <c r="O344" s="301"/>
    </row>
    <row r="345" spans="1:15" ht="24" x14ac:dyDescent="0.35">
      <c r="A345" s="301"/>
      <c r="B345" s="1495"/>
      <c r="C345" s="1543"/>
      <c r="D345" s="1520"/>
      <c r="E345" s="1495"/>
      <c r="F345" s="1495"/>
      <c r="G345" s="1520"/>
      <c r="H345" s="1489"/>
      <c r="I345" s="1498"/>
      <c r="J345" s="143" t="s">
        <v>6052</v>
      </c>
      <c r="K345" s="786" t="s">
        <v>177</v>
      </c>
      <c r="L345" s="795" t="s">
        <v>4236</v>
      </c>
      <c r="M345" s="143" t="str">
        <f>VLOOKUP(L345,CódigosRetorno!$A$2:$B$1784,2,FALSE)</f>
        <v>El dato ingresado como codigo de tributo global es invalido para tipo de operación.</v>
      </c>
      <c r="N345" s="129" t="s">
        <v>169</v>
      </c>
      <c r="O345" s="301"/>
    </row>
    <row r="346" spans="1:15" ht="24" x14ac:dyDescent="0.35">
      <c r="A346" s="301"/>
      <c r="B346" s="1495"/>
      <c r="C346" s="1543"/>
      <c r="D346" s="1520"/>
      <c r="E346" s="1495"/>
      <c r="F346" s="1495"/>
      <c r="G346" s="142" t="s">
        <v>3910</v>
      </c>
      <c r="H346" s="143" t="s">
        <v>3879</v>
      </c>
      <c r="I346" s="142"/>
      <c r="J346" s="143" t="s">
        <v>6134</v>
      </c>
      <c r="K346" s="785" t="s">
        <v>1071</v>
      </c>
      <c r="L346" s="786" t="s">
        <v>4194</v>
      </c>
      <c r="M346" s="143" t="str">
        <f>VLOOKUP(L346,CódigosRetorno!$A$2:$B$1784,2,FALSE)</f>
        <v>El dato ingresado como atributo @schemeName es incorrecto.</v>
      </c>
      <c r="N346" s="501" t="s">
        <v>169</v>
      </c>
      <c r="O346" s="301"/>
    </row>
    <row r="347" spans="1:15" ht="24" x14ac:dyDescent="0.35">
      <c r="A347" s="301"/>
      <c r="B347" s="1495"/>
      <c r="C347" s="1543"/>
      <c r="D347" s="1520"/>
      <c r="E347" s="1495"/>
      <c r="F347" s="1495"/>
      <c r="G347" s="142" t="s">
        <v>3863</v>
      </c>
      <c r="H347" s="143" t="s">
        <v>3880</v>
      </c>
      <c r="I347" s="142"/>
      <c r="J347" s="143" t="s">
        <v>4201</v>
      </c>
      <c r="K347" s="135" t="s">
        <v>1071</v>
      </c>
      <c r="L347" s="152" t="s">
        <v>4195</v>
      </c>
      <c r="M347" s="143" t="str">
        <f>VLOOKUP(L347,CódigosRetorno!$A$2:$B$1784,2,FALSE)</f>
        <v>El dato ingresado como atributo @schemeAgencyName es incorrecto.</v>
      </c>
      <c r="N347" s="501" t="s">
        <v>169</v>
      </c>
      <c r="O347" s="301"/>
    </row>
    <row r="348" spans="1:15" ht="36" x14ac:dyDescent="0.35">
      <c r="A348" s="301"/>
      <c r="B348" s="1495"/>
      <c r="C348" s="1543"/>
      <c r="D348" s="1520"/>
      <c r="E348" s="1495"/>
      <c r="F348" s="1495"/>
      <c r="G348" s="142" t="s">
        <v>4237</v>
      </c>
      <c r="H348" s="96" t="s">
        <v>3882</v>
      </c>
      <c r="I348" s="142"/>
      <c r="J348" s="143" t="s">
        <v>6135</v>
      </c>
      <c r="K348" s="786" t="s">
        <v>1071</v>
      </c>
      <c r="L348" s="795" t="s">
        <v>4196</v>
      </c>
      <c r="M348" s="143" t="str">
        <f>VLOOKUP(L348,CódigosRetorno!$A$2:$B$1784,2,FALSE)</f>
        <v>El dato ingresado como atributo @schemeURI es incorrecto.</v>
      </c>
      <c r="N348" s="501" t="s">
        <v>169</v>
      </c>
      <c r="O348" s="301"/>
    </row>
    <row r="349" spans="1:15" ht="24" x14ac:dyDescent="0.35">
      <c r="A349" s="301"/>
      <c r="B349" s="1495"/>
      <c r="C349" s="1543"/>
      <c r="D349" s="1520"/>
      <c r="E349" s="1495"/>
      <c r="F349" s="1495" t="s">
        <v>45</v>
      </c>
      <c r="G349" s="1520" t="s">
        <v>5590</v>
      </c>
      <c r="H349" s="1489" t="s">
        <v>4146</v>
      </c>
      <c r="I349" s="1497"/>
      <c r="J349" s="143" t="s">
        <v>2837</v>
      </c>
      <c r="K349" s="152" t="s">
        <v>177</v>
      </c>
      <c r="L349" s="154" t="s">
        <v>2271</v>
      </c>
      <c r="M349" s="143" t="str">
        <f>VLOOKUP(L349,CódigosRetorno!$A$2:$B$1784,2,FALSE)</f>
        <v>El XML no contiene el tag TaxScheme Name de impuestos globales</v>
      </c>
      <c r="N349" s="498" t="s">
        <v>169</v>
      </c>
      <c r="O349" s="301"/>
    </row>
    <row r="350" spans="1:15" ht="24" x14ac:dyDescent="0.35">
      <c r="A350" s="301"/>
      <c r="B350" s="1495"/>
      <c r="C350" s="1543"/>
      <c r="D350" s="1520"/>
      <c r="E350" s="1495"/>
      <c r="F350" s="1495"/>
      <c r="G350" s="1520"/>
      <c r="H350" s="1489"/>
      <c r="I350" s="1498"/>
      <c r="J350" s="145" t="s">
        <v>4818</v>
      </c>
      <c r="K350" s="152" t="s">
        <v>177</v>
      </c>
      <c r="L350" s="154" t="s">
        <v>3191</v>
      </c>
      <c r="M350" s="143" t="str">
        <f>VLOOKUP(L350,CódigosRetorno!$A$2:$B$1784,2,FALSE)</f>
        <v>El valor del tag nombre del tributo no corresponde al esperado.</v>
      </c>
      <c r="N350" s="498" t="s">
        <v>4609</v>
      </c>
      <c r="O350" s="301"/>
    </row>
    <row r="351" spans="1:15" ht="24" x14ac:dyDescent="0.35">
      <c r="A351" s="301"/>
      <c r="B351" s="1495"/>
      <c r="C351" s="1543"/>
      <c r="D351" s="1520"/>
      <c r="E351" s="1495"/>
      <c r="F351" s="1495" t="s">
        <v>13</v>
      </c>
      <c r="G351" s="1520"/>
      <c r="H351" s="1489" t="s">
        <v>4147</v>
      </c>
      <c r="I351" s="1497"/>
      <c r="J351" s="143" t="s">
        <v>2837</v>
      </c>
      <c r="K351" s="152" t="s">
        <v>177</v>
      </c>
      <c r="L351" s="154" t="s">
        <v>2273</v>
      </c>
      <c r="M351" s="143" t="str">
        <f>VLOOKUP(L351,CódigosRetorno!$A$2:$B$1784,2,FALSE)</f>
        <v>El XML no contiene el tag código de tributo internacional de impuestos globales</v>
      </c>
      <c r="N351" s="498" t="s">
        <v>169</v>
      </c>
      <c r="O351" s="301"/>
    </row>
    <row r="352" spans="1:15" ht="24" x14ac:dyDescent="0.35">
      <c r="A352" s="301"/>
      <c r="B352" s="1495"/>
      <c r="C352" s="1543"/>
      <c r="D352" s="1520"/>
      <c r="E352" s="1495"/>
      <c r="F352" s="1495"/>
      <c r="G352" s="1520"/>
      <c r="H352" s="1489"/>
      <c r="I352" s="1498"/>
      <c r="J352" s="145" t="s">
        <v>4816</v>
      </c>
      <c r="K352" s="152" t="s">
        <v>177</v>
      </c>
      <c r="L352" s="154" t="s">
        <v>3187</v>
      </c>
      <c r="M352" s="143" t="str">
        <f>VLOOKUP(L352,CódigosRetorno!$A$2:$B$1784,2,FALSE)</f>
        <v>El valor del tag codigo de tributo internacional no corresponde al esperado.</v>
      </c>
      <c r="N352" s="498" t="s">
        <v>4609</v>
      </c>
      <c r="O352" s="301"/>
    </row>
    <row r="353" spans="1:15" ht="24" customHeight="1" x14ac:dyDescent="0.35">
      <c r="A353" s="301"/>
      <c r="B353" s="1547" t="s">
        <v>6390</v>
      </c>
      <c r="C353" s="1491" t="s">
        <v>6389</v>
      </c>
      <c r="D353" s="1583" t="s">
        <v>3</v>
      </c>
      <c r="E353" s="1547" t="s">
        <v>9</v>
      </c>
      <c r="F353" s="787" t="s">
        <v>12</v>
      </c>
      <c r="G353" s="804" t="s">
        <v>3977</v>
      </c>
      <c r="H353" s="790" t="s">
        <v>5786</v>
      </c>
      <c r="I353" s="787">
        <v>1</v>
      </c>
      <c r="J353" s="811" t="s">
        <v>4997</v>
      </c>
      <c r="K353" s="813" t="s">
        <v>177</v>
      </c>
      <c r="L353" s="443" t="s">
        <v>2277</v>
      </c>
      <c r="M353" s="811" t="str">
        <f>VLOOKUP(L353,CódigosRetorno!$A$2:$B$1784,2,FALSE)</f>
        <v>El dato ingresado en TaxAmount no cumple con el formato establecido</v>
      </c>
      <c r="N353" s="810" t="s">
        <v>169</v>
      </c>
      <c r="O353" s="301"/>
    </row>
    <row r="354" spans="1:15" ht="60" x14ac:dyDescent="0.35">
      <c r="A354" s="301"/>
      <c r="B354" s="1548"/>
      <c r="C354" s="1550"/>
      <c r="D354" s="1584"/>
      <c r="E354" s="1548"/>
      <c r="F354" s="788"/>
      <c r="G354" s="805"/>
      <c r="H354" s="791"/>
      <c r="I354" s="787"/>
      <c r="J354" s="1137" t="s">
        <v>8318</v>
      </c>
      <c r="K354" s="1258" t="s">
        <v>8127</v>
      </c>
      <c r="L354" s="1138" t="s">
        <v>8177</v>
      </c>
      <c r="M354" s="811" t="str">
        <f>VLOOKUP(MID(L354,1,4),CódigosRetorno!$A$2:$B$1784,2,FALSE)</f>
        <v>La sumatoria del total del importe del tributo ICBPER de línea no corresponden al total</v>
      </c>
      <c r="N354" s="810" t="s">
        <v>169</v>
      </c>
      <c r="O354" s="301"/>
    </row>
    <row r="355" spans="1:15" s="910" customFormat="1" ht="60" x14ac:dyDescent="0.35">
      <c r="A355" s="897"/>
      <c r="B355" s="1548"/>
      <c r="C355" s="1550"/>
      <c r="D355" s="1584"/>
      <c r="E355" s="1548"/>
      <c r="F355" s="1276"/>
      <c r="G355" s="1279"/>
      <c r="H355" s="1277"/>
      <c r="I355" s="1275"/>
      <c r="J355" s="1137" t="s">
        <v>8317</v>
      </c>
      <c r="K355" s="1139" t="s">
        <v>1071</v>
      </c>
      <c r="L355" s="1332" t="s">
        <v>5674</v>
      </c>
      <c r="M355" s="1281" t="str">
        <f>VLOOKUP(L355,CódigosRetorno!$A$2:$B$1784,2,FALSE)</f>
        <v>La sumatoria del total del importe del tributo ICBPER de línea no corresponden al total</v>
      </c>
      <c r="N355" s="1278" t="s">
        <v>169</v>
      </c>
      <c r="O355" s="897"/>
    </row>
    <row r="356" spans="1:15" ht="24" customHeight="1" x14ac:dyDescent="0.35">
      <c r="A356" s="301"/>
      <c r="B356" s="1548"/>
      <c r="C356" s="1550"/>
      <c r="D356" s="1584"/>
      <c r="E356" s="1548"/>
      <c r="F356" s="789"/>
      <c r="G356" s="806"/>
      <c r="H356" s="792"/>
      <c r="I356" s="787"/>
      <c r="J356" s="811" t="s">
        <v>6157</v>
      </c>
      <c r="K356" s="793" t="s">
        <v>177</v>
      </c>
      <c r="L356" s="443" t="s">
        <v>3172</v>
      </c>
      <c r="M356" s="811" t="str">
        <f>VLOOKUP(L356,CódigosRetorno!$A$2:$B$1784,2,FALSE)</f>
        <v>El impuesto ICBPER no se encuentra vigente</v>
      </c>
      <c r="N356" s="810" t="s">
        <v>169</v>
      </c>
      <c r="O356" s="301"/>
    </row>
    <row r="357" spans="1:15" ht="24" x14ac:dyDescent="0.35">
      <c r="A357" s="301"/>
      <c r="B357" s="1548"/>
      <c r="C357" s="1550"/>
      <c r="D357" s="1584"/>
      <c r="E357" s="1548"/>
      <c r="F357" s="787" t="s">
        <v>13</v>
      </c>
      <c r="G357" s="804" t="s">
        <v>5580</v>
      </c>
      <c r="H357" s="645" t="s">
        <v>3906</v>
      </c>
      <c r="I357" s="810">
        <v>1</v>
      </c>
      <c r="J357" s="812" t="s">
        <v>4689</v>
      </c>
      <c r="K357" s="813" t="s">
        <v>177</v>
      </c>
      <c r="L357" s="443" t="s">
        <v>694</v>
      </c>
      <c r="M357" s="811" t="str">
        <f>VLOOKUP(L357,CódigosRetorno!$A$2:$B$1784,2,FALSE)</f>
        <v>La moneda debe ser la misma en todo el documento. Salvo las percepciones que sólo son en moneda nacional</v>
      </c>
      <c r="N357" s="810" t="s">
        <v>4493</v>
      </c>
      <c r="O357" s="301"/>
    </row>
    <row r="358" spans="1:15" ht="36" x14ac:dyDescent="0.35">
      <c r="A358" s="301"/>
      <c r="B358" s="1548"/>
      <c r="C358" s="1550"/>
      <c r="D358" s="1584"/>
      <c r="E358" s="1548"/>
      <c r="F358" s="787" t="s">
        <v>43</v>
      </c>
      <c r="G358" s="804" t="s">
        <v>5590</v>
      </c>
      <c r="H358" s="797" t="s">
        <v>4145</v>
      </c>
      <c r="I358" s="787">
        <v>1</v>
      </c>
      <c r="J358" s="811" t="s">
        <v>2837</v>
      </c>
      <c r="K358" s="813" t="s">
        <v>177</v>
      </c>
      <c r="L358" s="443" t="s">
        <v>3558</v>
      </c>
      <c r="M358" s="811" t="str">
        <f>VLOOKUP(L358,CódigosRetorno!$A$2:$B$1784,2,FALSE)</f>
        <v>El XML no contiene el tag o no existe información de código de tributo.</v>
      </c>
      <c r="N358" s="810" t="s">
        <v>169</v>
      </c>
      <c r="O358" s="301"/>
    </row>
    <row r="359" spans="1:15" ht="24" x14ac:dyDescent="0.35">
      <c r="A359" s="301"/>
      <c r="B359" s="1548"/>
      <c r="C359" s="1550"/>
      <c r="D359" s="1584"/>
      <c r="E359" s="1548"/>
      <c r="F359" s="787"/>
      <c r="G359" s="810" t="s">
        <v>3910</v>
      </c>
      <c r="H359" s="811" t="s">
        <v>3879</v>
      </c>
      <c r="I359" s="832" t="s">
        <v>3865</v>
      </c>
      <c r="J359" s="811" t="s">
        <v>6134</v>
      </c>
      <c r="K359" s="793" t="s">
        <v>1071</v>
      </c>
      <c r="L359" s="813" t="s">
        <v>4194</v>
      </c>
      <c r="M359" s="811" t="str">
        <f>VLOOKUP(L359,CódigosRetorno!$A$2:$B$1784,2,FALSE)</f>
        <v>El dato ingresado como atributo @schemeName es incorrecto.</v>
      </c>
      <c r="N359" s="647" t="s">
        <v>169</v>
      </c>
      <c r="O359" s="301"/>
    </row>
    <row r="360" spans="1:15" ht="24" x14ac:dyDescent="0.35">
      <c r="A360" s="301"/>
      <c r="B360" s="1548"/>
      <c r="C360" s="1550"/>
      <c r="D360" s="1584"/>
      <c r="E360" s="1548"/>
      <c r="F360" s="788"/>
      <c r="G360" s="810" t="s">
        <v>3863</v>
      </c>
      <c r="H360" s="811" t="s">
        <v>3880</v>
      </c>
      <c r="I360" s="832" t="s">
        <v>3865</v>
      </c>
      <c r="J360" s="811" t="s">
        <v>4201</v>
      </c>
      <c r="K360" s="793" t="s">
        <v>1071</v>
      </c>
      <c r="L360" s="813" t="s">
        <v>4195</v>
      </c>
      <c r="M360" s="811" t="str">
        <f>VLOOKUP(L360,CódigosRetorno!$A$2:$B$1784,2,FALSE)</f>
        <v>El dato ingresado como atributo @schemeAgencyName es incorrecto.</v>
      </c>
      <c r="N360" s="647" t="s">
        <v>169</v>
      </c>
      <c r="O360" s="301"/>
    </row>
    <row r="361" spans="1:15" ht="36" x14ac:dyDescent="0.35">
      <c r="A361" s="301"/>
      <c r="B361" s="1548"/>
      <c r="C361" s="1550"/>
      <c r="D361" s="1584"/>
      <c r="E361" s="1548"/>
      <c r="F361" s="789"/>
      <c r="G361" s="810" t="s">
        <v>4237</v>
      </c>
      <c r="H361" s="675" t="s">
        <v>3882</v>
      </c>
      <c r="I361" s="832" t="s">
        <v>3865</v>
      </c>
      <c r="J361" s="811" t="s">
        <v>6135</v>
      </c>
      <c r="K361" s="813" t="s">
        <v>1071</v>
      </c>
      <c r="L361" s="443" t="s">
        <v>4196</v>
      </c>
      <c r="M361" s="811" t="str">
        <f>VLOOKUP(L361,CódigosRetorno!$A$2:$B$1784,2,FALSE)</f>
        <v>El dato ingresado como atributo @schemeURI es incorrecto.</v>
      </c>
      <c r="N361" s="647" t="s">
        <v>169</v>
      </c>
      <c r="O361" s="301"/>
    </row>
    <row r="362" spans="1:15" ht="36" x14ac:dyDescent="0.35">
      <c r="A362" s="301"/>
      <c r="B362" s="1548"/>
      <c r="C362" s="1550"/>
      <c r="D362" s="1584"/>
      <c r="E362" s="1548"/>
      <c r="F362" s="787" t="s">
        <v>45</v>
      </c>
      <c r="G362" s="805" t="s">
        <v>5590</v>
      </c>
      <c r="H362" s="798" t="s">
        <v>4146</v>
      </c>
      <c r="I362" s="787">
        <v>1</v>
      </c>
      <c r="J362" s="811" t="s">
        <v>2837</v>
      </c>
      <c r="K362" s="813" t="s">
        <v>177</v>
      </c>
      <c r="L362" s="443" t="s">
        <v>2271</v>
      </c>
      <c r="M362" s="811" t="str">
        <f>VLOOKUP(L362,CódigosRetorno!$A$2:$B$1784,2,FALSE)</f>
        <v>El XML no contiene el tag TaxScheme Name de impuestos globales</v>
      </c>
      <c r="N362" s="810" t="s">
        <v>169</v>
      </c>
      <c r="O362" s="301"/>
    </row>
    <row r="363" spans="1:15" ht="24" x14ac:dyDescent="0.35">
      <c r="A363" s="301"/>
      <c r="B363" s="1548"/>
      <c r="C363" s="1550"/>
      <c r="D363" s="1584"/>
      <c r="E363" s="1548"/>
      <c r="F363" s="788"/>
      <c r="G363" s="805"/>
      <c r="H363" s="798"/>
      <c r="I363" s="788"/>
      <c r="J363" s="812" t="s">
        <v>4818</v>
      </c>
      <c r="K363" s="813" t="s">
        <v>177</v>
      </c>
      <c r="L363" s="443" t="s">
        <v>3191</v>
      </c>
      <c r="M363" s="811" t="str">
        <f>VLOOKUP(L363,CódigosRetorno!$A$2:$B$1784,2,FALSE)</f>
        <v>El valor del tag nombre del tributo no corresponde al esperado.</v>
      </c>
      <c r="N363" s="810" t="s">
        <v>4609</v>
      </c>
      <c r="O363" s="301"/>
    </row>
    <row r="364" spans="1:15" ht="24" customHeight="1" x14ac:dyDescent="0.35">
      <c r="A364" s="301"/>
      <c r="B364" s="1548"/>
      <c r="C364" s="1550"/>
      <c r="D364" s="1584"/>
      <c r="E364" s="1548"/>
      <c r="F364" s="1547" t="s">
        <v>13</v>
      </c>
      <c r="G364" s="1583"/>
      <c r="H364" s="1524" t="s">
        <v>4147</v>
      </c>
      <c r="I364" s="1547">
        <v>1</v>
      </c>
      <c r="J364" s="811" t="s">
        <v>2837</v>
      </c>
      <c r="K364" s="813" t="s">
        <v>177</v>
      </c>
      <c r="L364" s="443" t="s">
        <v>2273</v>
      </c>
      <c r="M364" s="811" t="str">
        <f>VLOOKUP(L364,CódigosRetorno!$A$2:$B$1784,2,FALSE)</f>
        <v>El XML no contiene el tag código de tributo internacional de impuestos globales</v>
      </c>
      <c r="N364" s="810" t="s">
        <v>169</v>
      </c>
      <c r="O364" s="301"/>
    </row>
    <row r="365" spans="1:15" ht="24" x14ac:dyDescent="0.35">
      <c r="A365" s="301"/>
      <c r="B365" s="1548"/>
      <c r="C365" s="1550"/>
      <c r="D365" s="1584"/>
      <c r="E365" s="1548"/>
      <c r="F365" s="1548"/>
      <c r="G365" s="1584"/>
      <c r="H365" s="1525"/>
      <c r="I365" s="1548"/>
      <c r="J365" s="812" t="s">
        <v>4816</v>
      </c>
      <c r="K365" s="813" t="s">
        <v>177</v>
      </c>
      <c r="L365" s="443" t="s">
        <v>3187</v>
      </c>
      <c r="M365" s="811" t="str">
        <f>VLOOKUP(L365,CódigosRetorno!$A$2:$B$1784,2,FALSE)</f>
        <v>El valor del tag codigo de tributo internacional no corresponde al esperado.</v>
      </c>
      <c r="N365" s="810" t="s">
        <v>4609</v>
      </c>
      <c r="O365" s="301"/>
    </row>
    <row r="366" spans="1:15" ht="24" x14ac:dyDescent="0.35">
      <c r="A366" s="301"/>
      <c r="B366" s="1495">
        <v>47</v>
      </c>
      <c r="C366" s="1543" t="s">
        <v>5970</v>
      </c>
      <c r="D366" s="1520" t="s">
        <v>3</v>
      </c>
      <c r="E366" s="1520" t="s">
        <v>9</v>
      </c>
      <c r="F366" s="135" t="s">
        <v>12</v>
      </c>
      <c r="G366" s="135" t="s">
        <v>16</v>
      </c>
      <c r="H366" s="143" t="s">
        <v>3120</v>
      </c>
      <c r="I366" s="136">
        <v>1</v>
      </c>
      <c r="J366" s="811" t="s">
        <v>4984</v>
      </c>
      <c r="K366" s="813" t="s">
        <v>177</v>
      </c>
      <c r="L366" s="813" t="s">
        <v>2261</v>
      </c>
      <c r="M366" s="143" t="str">
        <f>VLOOKUP(L366,CódigosRetorno!$A$2:$B$1784,2,FALSE)</f>
        <v>El dato ingresado en ChargeTotalAmount no cumple con el formato establecido</v>
      </c>
      <c r="N366" s="498" t="s">
        <v>169</v>
      </c>
      <c r="O366" s="301"/>
    </row>
    <row r="367" spans="1:15" ht="24" x14ac:dyDescent="0.35">
      <c r="A367" s="301"/>
      <c r="B367" s="1495"/>
      <c r="C367" s="1543"/>
      <c r="D367" s="1520"/>
      <c r="E367" s="1520"/>
      <c r="F367" s="142" t="s">
        <v>13</v>
      </c>
      <c r="G367" s="135" t="s">
        <v>5580</v>
      </c>
      <c r="H367" s="96" t="s">
        <v>3906</v>
      </c>
      <c r="I367" s="155">
        <v>1</v>
      </c>
      <c r="J367" s="145" t="s">
        <v>4689</v>
      </c>
      <c r="K367" s="813" t="s">
        <v>177</v>
      </c>
      <c r="L367" s="443" t="s">
        <v>694</v>
      </c>
      <c r="M367" s="143" t="str">
        <f>VLOOKUP(L367,CódigosRetorno!$A$2:$B$1784,2,FALSE)</f>
        <v>La moneda debe ser la misma en todo el documento. Salvo las percepciones que sólo son en moneda nacional</v>
      </c>
      <c r="N367" s="498" t="s">
        <v>169</v>
      </c>
      <c r="O367" s="301"/>
    </row>
    <row r="368" spans="1:15" ht="36" customHeight="1" x14ac:dyDescent="0.35">
      <c r="A368" s="301"/>
      <c r="B368" s="1495">
        <f>B366+1</f>
        <v>48</v>
      </c>
      <c r="C368" s="1543" t="s">
        <v>4148</v>
      </c>
      <c r="D368" s="1520" t="s">
        <v>3</v>
      </c>
      <c r="E368" s="1520" t="s">
        <v>4</v>
      </c>
      <c r="F368" s="1509" t="s">
        <v>12</v>
      </c>
      <c r="G368" s="1509" t="s">
        <v>16</v>
      </c>
      <c r="H368" s="1527" t="s">
        <v>3119</v>
      </c>
      <c r="I368" s="142">
        <v>1</v>
      </c>
      <c r="J368" s="143" t="s">
        <v>4997</v>
      </c>
      <c r="K368" s="813" t="s">
        <v>177</v>
      </c>
      <c r="L368" s="443" t="s">
        <v>2263</v>
      </c>
      <c r="M368" s="143" t="str">
        <f>VLOOKUP(L368,CódigosRetorno!$A$2:$B$1784,2,FALSE)</f>
        <v>El dato ingresado en PayableAmount no cumple con el formato establecido</v>
      </c>
      <c r="N368" s="498" t="s">
        <v>169</v>
      </c>
      <c r="O368" s="301"/>
    </row>
    <row r="369" spans="1:15" ht="132" x14ac:dyDescent="0.35">
      <c r="A369" s="301"/>
      <c r="B369" s="1495"/>
      <c r="C369" s="1543"/>
      <c r="D369" s="1520"/>
      <c r="E369" s="1520"/>
      <c r="F369" s="1511"/>
      <c r="G369" s="1511"/>
      <c r="H369" s="1528"/>
      <c r="I369" s="142"/>
      <c r="J369" s="1257" t="s">
        <v>8307</v>
      </c>
      <c r="K369" s="1255" t="s">
        <v>8113</v>
      </c>
      <c r="L369" s="1255" t="s">
        <v>8122</v>
      </c>
      <c r="M369" s="1251" t="str">
        <f>VLOOKUP(MID(L369,1,4),CódigosRetorno!$A$2:$B$1784,2,FALSE)</f>
        <v>El importe total del comprobante no coincide con el valor calculado</v>
      </c>
      <c r="N369" s="1217" t="s">
        <v>169</v>
      </c>
      <c r="O369" s="301"/>
    </row>
    <row r="370" spans="1:15" s="910" customFormat="1" ht="132" x14ac:dyDescent="0.35">
      <c r="A370" s="897"/>
      <c r="B370" s="1495"/>
      <c r="C370" s="1543"/>
      <c r="D370" s="1520"/>
      <c r="E370" s="1520"/>
      <c r="F370" s="1304"/>
      <c r="G370" s="1304"/>
      <c r="H370" s="1305"/>
      <c r="I370" s="1307"/>
      <c r="J370" s="1257" t="s">
        <v>8308</v>
      </c>
      <c r="K370" s="1138" t="s">
        <v>1071</v>
      </c>
      <c r="L370" s="1255" t="s">
        <v>8190</v>
      </c>
      <c r="M370" s="1316" t="str">
        <f>VLOOKUP(MID(L370,1,4),CódigosRetorno!$A$2:$B$1784,2,FALSE)</f>
        <v>El importe total del comprobante no coincide con el valor calculado</v>
      </c>
      <c r="N370" s="1307" t="s">
        <v>169</v>
      </c>
      <c r="O370" s="897"/>
    </row>
    <row r="371" spans="1:15" s="910" customFormat="1" ht="24" x14ac:dyDescent="0.35">
      <c r="A371" s="897"/>
      <c r="B371" s="1495"/>
      <c r="C371" s="1543"/>
      <c r="D371" s="1520"/>
      <c r="E371" s="1520"/>
      <c r="F371" s="1283"/>
      <c r="G371" s="1283"/>
      <c r="H371" s="1284"/>
      <c r="I371" s="1289"/>
      <c r="J371" s="1137" t="s">
        <v>8210</v>
      </c>
      <c r="K371" s="1138" t="s">
        <v>177</v>
      </c>
      <c r="L371" s="1138" t="s">
        <v>8243</v>
      </c>
      <c r="M371" s="1137" t="str">
        <f>VLOOKUP(MID(L371,1,4),CódigosRetorno!$A$2:$B$1784,2,FALSE)</f>
        <v>Si el tipo de nota de credito es 13, el Importe total debe ser cero</v>
      </c>
      <c r="N371" s="1289" t="s">
        <v>169</v>
      </c>
      <c r="O371" s="897"/>
    </row>
    <row r="372" spans="1:15" ht="24" x14ac:dyDescent="0.35">
      <c r="A372" s="301"/>
      <c r="B372" s="1495"/>
      <c r="C372" s="1543"/>
      <c r="D372" s="1520"/>
      <c r="E372" s="1520"/>
      <c r="F372" s="142" t="s">
        <v>13</v>
      </c>
      <c r="G372" s="135" t="s">
        <v>5580</v>
      </c>
      <c r="H372" s="96" t="s">
        <v>3906</v>
      </c>
      <c r="I372" s="142">
        <v>1</v>
      </c>
      <c r="J372" s="145" t="s">
        <v>4689</v>
      </c>
      <c r="K372" s="786" t="s">
        <v>177</v>
      </c>
      <c r="L372" s="795" t="s">
        <v>694</v>
      </c>
      <c r="M372" s="143" t="str">
        <f>VLOOKUP(L372,CódigosRetorno!$A$2:$B$1784,2,FALSE)</f>
        <v>La moneda debe ser la misma en todo el documento. Salvo las percepciones que sólo son en moneda nacional</v>
      </c>
      <c r="N372" s="498" t="s">
        <v>169</v>
      </c>
      <c r="O372" s="301"/>
    </row>
    <row r="373" spans="1:15" ht="24" x14ac:dyDescent="0.35">
      <c r="A373" s="301"/>
      <c r="B373" s="1497">
        <f>B368+1</f>
        <v>49</v>
      </c>
      <c r="C373" s="1527" t="s">
        <v>5752</v>
      </c>
      <c r="D373" s="1509" t="s">
        <v>3</v>
      </c>
      <c r="E373" s="1509" t="s">
        <v>9</v>
      </c>
      <c r="F373" s="142" t="s">
        <v>12</v>
      </c>
      <c r="G373" s="135" t="s">
        <v>16</v>
      </c>
      <c r="H373" s="143" t="s">
        <v>4969</v>
      </c>
      <c r="I373" s="142"/>
      <c r="J373" s="1257" t="s">
        <v>8319</v>
      </c>
      <c r="K373" s="1138" t="s">
        <v>8127</v>
      </c>
      <c r="L373" s="1138" t="s">
        <v>8161</v>
      </c>
      <c r="M373" s="143" t="str">
        <f>VLOOKUP(MID(L373,1,4),CódigosRetorno!$A$2:$B$1784,2,FALSE)</f>
        <v>El monto para el redondeo del Importe Total excede el valor permitido</v>
      </c>
      <c r="N373" s="498" t="s">
        <v>169</v>
      </c>
      <c r="O373" s="301"/>
    </row>
    <row r="374" spans="1:15" s="910" customFormat="1" ht="24" x14ac:dyDescent="0.35">
      <c r="A374" s="897"/>
      <c r="B374" s="1515"/>
      <c r="C374" s="1532"/>
      <c r="D374" s="1510"/>
      <c r="E374" s="1510"/>
      <c r="F374" s="1272"/>
      <c r="G374" s="1269"/>
      <c r="H374" s="1273"/>
      <c r="I374" s="1272"/>
      <c r="J374" s="1257" t="s">
        <v>8320</v>
      </c>
      <c r="K374" s="1138" t="s">
        <v>1071</v>
      </c>
      <c r="L374" s="1332" t="s">
        <v>5081</v>
      </c>
      <c r="M374" s="1273" t="str">
        <f>VLOOKUP(L374,CódigosRetorno!$A$2:$B$1784,2,FALSE)</f>
        <v>El monto para el redondeo del Importe Total excede el valor permitido</v>
      </c>
      <c r="N374" s="1272" t="s">
        <v>169</v>
      </c>
      <c r="O374" s="897"/>
    </row>
    <row r="375" spans="1:15" ht="24" x14ac:dyDescent="0.35">
      <c r="A375" s="301"/>
      <c r="B375" s="1498"/>
      <c r="C375" s="1528"/>
      <c r="D375" s="1511"/>
      <c r="E375" s="1511"/>
      <c r="F375" s="142" t="s">
        <v>13</v>
      </c>
      <c r="G375" s="135" t="s">
        <v>5580</v>
      </c>
      <c r="H375" s="96" t="s">
        <v>3906</v>
      </c>
      <c r="I375" s="142"/>
      <c r="J375" s="145" t="s">
        <v>4689</v>
      </c>
      <c r="K375" s="1203" t="s">
        <v>177</v>
      </c>
      <c r="L375" s="443" t="s">
        <v>694</v>
      </c>
      <c r="M375" s="143" t="str">
        <f>VLOOKUP(L375,CódigosRetorno!$A$2:$B$1784,2,FALSE)</f>
        <v>La moneda debe ser la misma en todo el documento. Salvo las percepciones que sólo son en moneda nacional</v>
      </c>
      <c r="N375" s="498" t="s">
        <v>169</v>
      </c>
      <c r="O375" s="301"/>
    </row>
    <row r="376" spans="1:15" x14ac:dyDescent="0.35">
      <c r="A376" s="301"/>
      <c r="B376" s="191" t="s">
        <v>5569</v>
      </c>
      <c r="C376" s="185"/>
      <c r="D376" s="185"/>
      <c r="E376" s="186"/>
      <c r="F376" s="186"/>
      <c r="G376" s="186"/>
      <c r="H376" s="185"/>
      <c r="I376" s="240"/>
      <c r="J376" s="172" t="s">
        <v>169</v>
      </c>
      <c r="K376" s="177" t="s">
        <v>169</v>
      </c>
      <c r="L376" s="178" t="s">
        <v>169</v>
      </c>
      <c r="M376" s="172" t="str">
        <f>VLOOKUP(L376,CódigosRetorno!$A$2:$B$1784,2,FALSE)</f>
        <v>-</v>
      </c>
      <c r="N376" s="179" t="s">
        <v>169</v>
      </c>
      <c r="O376" s="301"/>
    </row>
    <row r="377" spans="1:15" ht="24" customHeight="1" x14ac:dyDescent="0.35">
      <c r="A377" s="301"/>
      <c r="B377" s="1634">
        <f>B373+1</f>
        <v>50</v>
      </c>
      <c r="C377" s="1609" t="s">
        <v>3983</v>
      </c>
      <c r="D377" s="1634" t="s">
        <v>3</v>
      </c>
      <c r="E377" s="1634" t="s">
        <v>9</v>
      </c>
      <c r="F377" s="142" t="s">
        <v>43</v>
      </c>
      <c r="G377" s="135" t="s">
        <v>5606</v>
      </c>
      <c r="H377" s="145" t="s">
        <v>4114</v>
      </c>
      <c r="I377" s="147">
        <v>1</v>
      </c>
      <c r="J377" s="145" t="s">
        <v>3986</v>
      </c>
      <c r="K377" s="152" t="s">
        <v>177</v>
      </c>
      <c r="L377" s="152" t="s">
        <v>3707</v>
      </c>
      <c r="M377" s="143" t="str">
        <f>VLOOKUP(L377,CódigosRetorno!$A$2:$B$1784,2,FALSE)</f>
        <v>El valor del atributo no se encuentra en el catálogo</v>
      </c>
      <c r="N377" s="498" t="s">
        <v>4612</v>
      </c>
      <c r="O377" s="301"/>
    </row>
    <row r="378" spans="1:15" ht="60" customHeight="1" x14ac:dyDescent="0.35">
      <c r="A378" s="301"/>
      <c r="B378" s="1634"/>
      <c r="C378" s="1609"/>
      <c r="D378" s="1634"/>
      <c r="E378" s="1634"/>
      <c r="F378" s="142" t="s">
        <v>3884</v>
      </c>
      <c r="G378" s="135"/>
      <c r="H378" s="143" t="s">
        <v>4149</v>
      </c>
      <c r="I378" s="155">
        <v>1</v>
      </c>
      <c r="J378" s="811" t="s">
        <v>6306</v>
      </c>
      <c r="K378" s="813" t="s">
        <v>177</v>
      </c>
      <c r="L378" s="443" t="s">
        <v>2640</v>
      </c>
      <c r="M378" s="143" t="str">
        <f>VLOOKUP(L378,CódigosRetorno!$A$2:$B$1784,2,FALSE)</f>
        <v>El dato ingresado en descripcion de leyenda no cumple con el formato establecido.</v>
      </c>
      <c r="N378" s="501" t="s">
        <v>169</v>
      </c>
      <c r="O378" s="301"/>
    </row>
    <row r="379" spans="1:15" x14ac:dyDescent="0.35">
      <c r="A379" s="301"/>
      <c r="B379" s="180" t="s">
        <v>5971</v>
      </c>
      <c r="C379" s="172"/>
      <c r="D379" s="177"/>
      <c r="E379" s="177"/>
      <c r="F379" s="179"/>
      <c r="G379" s="177"/>
      <c r="H379" s="172" t="s">
        <v>169</v>
      </c>
      <c r="I379" s="179"/>
      <c r="J379" s="172" t="s">
        <v>169</v>
      </c>
      <c r="K379" s="177" t="s">
        <v>169</v>
      </c>
      <c r="L379" s="178" t="s">
        <v>169</v>
      </c>
      <c r="M379" s="172" t="str">
        <f>VLOOKUP(L379,CódigosRetorno!$A$2:$B$1784,2,FALSE)</f>
        <v>-</v>
      </c>
      <c r="N379" s="179" t="s">
        <v>169</v>
      </c>
      <c r="O379" s="301"/>
    </row>
    <row r="380" spans="1:15" ht="36" x14ac:dyDescent="0.35">
      <c r="A380" s="301"/>
      <c r="B380" s="1495" t="s">
        <v>7588</v>
      </c>
      <c r="C380" s="1543" t="s">
        <v>7589</v>
      </c>
      <c r="D380" s="1520" t="s">
        <v>15</v>
      </c>
      <c r="E380" s="1520" t="s">
        <v>9</v>
      </c>
      <c r="F380" s="152" t="s">
        <v>5</v>
      </c>
      <c r="G380" s="142"/>
      <c r="H380" s="143" t="s">
        <v>4150</v>
      </c>
      <c r="I380" s="142"/>
      <c r="J380" s="143" t="s">
        <v>4690</v>
      </c>
      <c r="K380" s="135" t="s">
        <v>1071</v>
      </c>
      <c r="L380" s="152" t="s">
        <v>3833</v>
      </c>
      <c r="M380" s="143" t="str">
        <f>VLOOKUP(L380,CódigosRetorno!$A$2:$B$1784,2,FALSE)</f>
        <v>No existe información en el nombre del concepto.</v>
      </c>
      <c r="N380" s="501" t="s">
        <v>169</v>
      </c>
      <c r="O380" s="301"/>
    </row>
    <row r="381" spans="1:15" ht="24" x14ac:dyDescent="0.35">
      <c r="A381" s="301"/>
      <c r="B381" s="1495"/>
      <c r="C381" s="1543"/>
      <c r="D381" s="1520"/>
      <c r="E381" s="1520"/>
      <c r="F381" s="1572" t="s">
        <v>43</v>
      </c>
      <c r="G381" s="1520" t="s">
        <v>5594</v>
      </c>
      <c r="H381" s="1543" t="s">
        <v>4151</v>
      </c>
      <c r="I381" s="142"/>
      <c r="J381" s="783" t="s">
        <v>4621</v>
      </c>
      <c r="K381" s="785" t="s">
        <v>177</v>
      </c>
      <c r="L381" s="786" t="s">
        <v>4397</v>
      </c>
      <c r="M381" s="783" t="str">
        <f>VLOOKUP(L381,CódigosRetorno!$A$2:$B$1784,2,FALSE)</f>
        <v>El XML no contiene el tag de Créditos Hipotecarios: Tipo de préstamo</v>
      </c>
      <c r="N381" s="782" t="s">
        <v>4606</v>
      </c>
      <c r="O381" s="301"/>
    </row>
    <row r="382" spans="1:15" ht="36" x14ac:dyDescent="0.35">
      <c r="A382" s="301"/>
      <c r="B382" s="1495"/>
      <c r="C382" s="1543"/>
      <c r="D382" s="1520"/>
      <c r="E382" s="1520"/>
      <c r="F382" s="1572"/>
      <c r="G382" s="1520"/>
      <c r="H382" s="1543"/>
      <c r="I382" s="142"/>
      <c r="J382" s="143" t="s">
        <v>4624</v>
      </c>
      <c r="K382" s="135" t="s">
        <v>177</v>
      </c>
      <c r="L382" s="152" t="s">
        <v>4398</v>
      </c>
      <c r="M382" s="143" t="str">
        <f>VLOOKUP(L382,CódigosRetorno!$A$2:$B$1784,2,FALSE)</f>
        <v>El XML no contiene el tag de Créditos Hipotecarios: Partida Registral</v>
      </c>
      <c r="N382" s="501" t="s">
        <v>169</v>
      </c>
      <c r="O382" s="301"/>
    </row>
    <row r="383" spans="1:15" ht="24" x14ac:dyDescent="0.35">
      <c r="A383" s="301"/>
      <c r="B383" s="1495"/>
      <c r="C383" s="1543"/>
      <c r="D383" s="1520"/>
      <c r="E383" s="1520"/>
      <c r="F383" s="1572"/>
      <c r="G383" s="1520"/>
      <c r="H383" s="1543"/>
      <c r="I383" s="142"/>
      <c r="J383" s="143" t="s">
        <v>4622</v>
      </c>
      <c r="K383" s="135" t="s">
        <v>177</v>
      </c>
      <c r="L383" s="152" t="s">
        <v>4399</v>
      </c>
      <c r="M383" s="143" t="str">
        <f>VLOOKUP(L383,CódigosRetorno!$A$2:$B$1784,2,FALSE)</f>
        <v>El XML no contiene el tag de Créditos Hipotecarios: Número de contrato</v>
      </c>
      <c r="N383" s="501" t="s">
        <v>169</v>
      </c>
      <c r="O383" s="301"/>
    </row>
    <row r="384" spans="1:15" ht="24" x14ac:dyDescent="0.35">
      <c r="A384" s="301"/>
      <c r="B384" s="1495"/>
      <c r="C384" s="1543"/>
      <c r="D384" s="1520"/>
      <c r="E384" s="1520"/>
      <c r="F384" s="1572"/>
      <c r="G384" s="1520"/>
      <c r="H384" s="1543"/>
      <c r="I384" s="142"/>
      <c r="J384" s="143" t="s">
        <v>4623</v>
      </c>
      <c r="K384" s="135" t="s">
        <v>177</v>
      </c>
      <c r="L384" s="152" t="s">
        <v>4400</v>
      </c>
      <c r="M384" s="143" t="str">
        <f>VLOOKUP(L384,CódigosRetorno!$A$2:$B$1784,2,FALSE)</f>
        <v>El XML no contiene el tag de Créditos Hipotecarios: Fecha de otorgamiento del crédito</v>
      </c>
      <c r="N384" s="501" t="s">
        <v>169</v>
      </c>
      <c r="O384" s="301"/>
    </row>
    <row r="385" spans="1:15" ht="36" x14ac:dyDescent="0.35">
      <c r="A385" s="301"/>
      <c r="B385" s="1495"/>
      <c r="C385" s="1543"/>
      <c r="D385" s="1520"/>
      <c r="E385" s="1520"/>
      <c r="F385" s="1572"/>
      <c r="G385" s="1520"/>
      <c r="H385" s="1543"/>
      <c r="I385" s="142"/>
      <c r="J385" s="143" t="s">
        <v>4625</v>
      </c>
      <c r="K385" s="135" t="s">
        <v>177</v>
      </c>
      <c r="L385" s="152" t="s">
        <v>4401</v>
      </c>
      <c r="M385" s="143" t="str">
        <f>VLOOKUP(L385,CódigosRetorno!$A$2:$B$1784,2,FALSE)</f>
        <v>El XML no contiene el tag de Créditos Hipotecarios: Dirección del predio - Código de ubigeo</v>
      </c>
      <c r="N385" s="501" t="s">
        <v>169</v>
      </c>
      <c r="O385" s="301"/>
    </row>
    <row r="386" spans="1:15" ht="36" x14ac:dyDescent="0.35">
      <c r="A386" s="301"/>
      <c r="B386" s="1495"/>
      <c r="C386" s="1543"/>
      <c r="D386" s="1520"/>
      <c r="E386" s="1520"/>
      <c r="F386" s="1572"/>
      <c r="G386" s="1520"/>
      <c r="H386" s="1543"/>
      <c r="I386" s="142"/>
      <c r="J386" s="143" t="s">
        <v>4626</v>
      </c>
      <c r="K386" s="135" t="s">
        <v>177</v>
      </c>
      <c r="L386" s="152" t="s">
        <v>4402</v>
      </c>
      <c r="M386" s="143" t="str">
        <f>VLOOKUP(L386,CódigosRetorno!$A$2:$B$1784,2,FALSE)</f>
        <v>El XML no contiene el tag de Créditos Hipotecarios: Dirección del predio - Dirección completa</v>
      </c>
      <c r="N386" s="501" t="s">
        <v>169</v>
      </c>
      <c r="O386" s="301"/>
    </row>
    <row r="387" spans="1:15" ht="24" x14ac:dyDescent="0.35">
      <c r="A387" s="301"/>
      <c r="B387" s="1495"/>
      <c r="C387" s="1543"/>
      <c r="D387" s="1520"/>
      <c r="E387" s="1520"/>
      <c r="F387" s="1572"/>
      <c r="G387" s="142" t="s">
        <v>3962</v>
      </c>
      <c r="H387" s="143" t="s">
        <v>3867</v>
      </c>
      <c r="I387" s="142"/>
      <c r="J387" s="143" t="s">
        <v>6247</v>
      </c>
      <c r="K387" s="135" t="s">
        <v>1071</v>
      </c>
      <c r="L387" s="152" t="s">
        <v>4190</v>
      </c>
      <c r="M387" s="143" t="str">
        <f>VLOOKUP(L387,CódigosRetorno!$A$2:$B$1784,2,FALSE)</f>
        <v>El dato ingresado como atributo @listName es incorrecto.</v>
      </c>
      <c r="N387" s="501" t="s">
        <v>169</v>
      </c>
      <c r="O387" s="301"/>
    </row>
    <row r="388" spans="1:15" ht="24" x14ac:dyDescent="0.35">
      <c r="A388" s="301"/>
      <c r="B388" s="1495"/>
      <c r="C388" s="1543"/>
      <c r="D388" s="1520"/>
      <c r="E388" s="1520"/>
      <c r="F388" s="1572"/>
      <c r="G388" s="142" t="s">
        <v>3863</v>
      </c>
      <c r="H388" s="143" t="s">
        <v>3864</v>
      </c>
      <c r="I388" s="142"/>
      <c r="J388" s="143" t="s">
        <v>4201</v>
      </c>
      <c r="K388" s="152" t="s">
        <v>1071</v>
      </c>
      <c r="L388" s="154" t="s">
        <v>4189</v>
      </c>
      <c r="M388" s="143" t="str">
        <f>VLOOKUP(L388,CódigosRetorno!$A$2:$B$1784,2,FALSE)</f>
        <v>El dato ingresado como atributo @listAgencyName es incorrecto.</v>
      </c>
      <c r="N388" s="501" t="s">
        <v>169</v>
      </c>
      <c r="O388" s="301"/>
    </row>
    <row r="389" spans="1:15" ht="36" x14ac:dyDescent="0.35">
      <c r="A389" s="301"/>
      <c r="B389" s="1495"/>
      <c r="C389" s="1543"/>
      <c r="D389" s="1520"/>
      <c r="E389" s="1520"/>
      <c r="F389" s="1573"/>
      <c r="G389" s="865" t="s">
        <v>3963</v>
      </c>
      <c r="H389" s="866" t="s">
        <v>3869</v>
      </c>
      <c r="I389" s="142"/>
      <c r="J389" s="1382" t="s">
        <v>6248</v>
      </c>
      <c r="K389" s="1380" t="s">
        <v>1071</v>
      </c>
      <c r="L389" s="443" t="s">
        <v>4191</v>
      </c>
      <c r="M389" s="143" t="str">
        <f>VLOOKUP(L389,CódigosRetorno!$A$2:$B$1784,2,FALSE)</f>
        <v>El dato ingresado como atributo @listURI es incorrecto.</v>
      </c>
      <c r="N389" s="501" t="s">
        <v>169</v>
      </c>
      <c r="O389" s="301"/>
    </row>
    <row r="390" spans="1:15" ht="45" customHeight="1" x14ac:dyDescent="0.35">
      <c r="A390" s="301"/>
      <c r="B390" s="1495"/>
      <c r="C390" s="1543"/>
      <c r="D390" s="1520"/>
      <c r="E390" s="1611"/>
      <c r="F390" s="870" t="s">
        <v>241</v>
      </c>
      <c r="G390" s="870" t="s">
        <v>7586</v>
      </c>
      <c r="H390" s="867" t="s">
        <v>7575</v>
      </c>
      <c r="I390" s="156"/>
      <c r="J390" s="1382" t="s">
        <v>7834</v>
      </c>
      <c r="K390" s="1374" t="s">
        <v>177</v>
      </c>
      <c r="L390" s="1380" t="s">
        <v>3765</v>
      </c>
      <c r="M390" s="143" t="str">
        <f>VLOOKUP(L390,CódigosRetorno!$A$2:$B$1784,2,FALSE)</f>
        <v>El XML no contiene tag o no existe información del valor del concepto por linea.</v>
      </c>
      <c r="N390" s="501" t="s">
        <v>169</v>
      </c>
      <c r="O390" s="301"/>
    </row>
    <row r="391" spans="1:15" ht="45" customHeight="1" x14ac:dyDescent="0.35">
      <c r="A391" s="301"/>
      <c r="B391" s="1495"/>
      <c r="C391" s="1543"/>
      <c r="D391" s="1520"/>
      <c r="E391" s="1611"/>
      <c r="F391" s="873" t="s">
        <v>141</v>
      </c>
      <c r="G391" s="873" t="s">
        <v>24</v>
      </c>
      <c r="H391" s="868" t="s">
        <v>7576</v>
      </c>
      <c r="I391" s="156"/>
      <c r="J391" s="1382" t="s">
        <v>4821</v>
      </c>
      <c r="K391" s="1374" t="s">
        <v>1071</v>
      </c>
      <c r="L391" s="1380" t="s">
        <v>4361</v>
      </c>
      <c r="M391" s="143" t="str">
        <f>VLOOKUP(L391,CódigosRetorno!$A$2:$B$1784,2,FALSE)</f>
        <v>El dato ingresado como valor del concepto de la linea no cumple con el formato establecido.</v>
      </c>
      <c r="N391" s="498" t="s">
        <v>4620</v>
      </c>
      <c r="O391" s="301"/>
    </row>
    <row r="392" spans="1:15" ht="44.25" customHeight="1" x14ac:dyDescent="0.35">
      <c r="A392" s="301"/>
      <c r="B392" s="1495"/>
      <c r="C392" s="1543"/>
      <c r="D392" s="1520"/>
      <c r="E392" s="1611"/>
      <c r="F392" s="873" t="s">
        <v>141</v>
      </c>
      <c r="G392" s="873" t="s">
        <v>5620</v>
      </c>
      <c r="H392" s="868" t="s">
        <v>7577</v>
      </c>
      <c r="I392" s="156"/>
      <c r="J392" s="143" t="s">
        <v>4822</v>
      </c>
      <c r="K392" s="135" t="s">
        <v>1071</v>
      </c>
      <c r="L392" s="152" t="s">
        <v>4361</v>
      </c>
      <c r="M392" s="143" t="str">
        <f>VLOOKUP(L392,CódigosRetorno!$A$2:$B$1784,2,FALSE)</f>
        <v>El dato ingresado como valor del concepto de la linea no cumple con el formato establecido.</v>
      </c>
      <c r="N392" s="498" t="s">
        <v>4619</v>
      </c>
      <c r="O392" s="301"/>
    </row>
    <row r="393" spans="1:15" ht="69" customHeight="1" x14ac:dyDescent="0.35">
      <c r="A393" s="301"/>
      <c r="B393" s="1495"/>
      <c r="C393" s="1543"/>
      <c r="D393" s="1520"/>
      <c r="E393" s="1611"/>
      <c r="F393" s="873" t="s">
        <v>241</v>
      </c>
      <c r="G393" s="873"/>
      <c r="H393" s="868" t="s">
        <v>7578</v>
      </c>
      <c r="I393" s="156"/>
      <c r="J393" s="811" t="s">
        <v>6302</v>
      </c>
      <c r="K393" s="793" t="s">
        <v>1071</v>
      </c>
      <c r="L393" s="813" t="s">
        <v>4361</v>
      </c>
      <c r="M393" s="143" t="str">
        <f>VLOOKUP(L393,CódigosRetorno!$A$2:$B$1784,2,FALSE)</f>
        <v>El dato ingresado como valor del concepto de la linea no cumple con el formato establecido.</v>
      </c>
      <c r="N393" s="501" t="s">
        <v>169</v>
      </c>
      <c r="O393" s="301"/>
    </row>
    <row r="394" spans="1:15" ht="60" x14ac:dyDescent="0.35">
      <c r="A394" s="301"/>
      <c r="B394" s="1495"/>
      <c r="C394" s="1543"/>
      <c r="D394" s="1520"/>
      <c r="E394" s="1611"/>
      <c r="F394" s="873" t="s">
        <v>46</v>
      </c>
      <c r="G394" s="873" t="s">
        <v>5621</v>
      </c>
      <c r="H394" s="868" t="s">
        <v>7579</v>
      </c>
      <c r="I394" s="156"/>
      <c r="J394" s="811" t="s">
        <v>6303</v>
      </c>
      <c r="K394" s="793" t="s">
        <v>1071</v>
      </c>
      <c r="L394" s="813" t="s">
        <v>4361</v>
      </c>
      <c r="M394" s="143" t="str">
        <f>VLOOKUP(L394,CódigosRetorno!$A$2:$B$1784,2,FALSE)</f>
        <v>El dato ingresado como valor del concepto de la linea no cumple con el formato establecido.</v>
      </c>
      <c r="N394" s="501" t="s">
        <v>169</v>
      </c>
      <c r="O394" s="301"/>
    </row>
    <row r="395" spans="1:15" ht="45.75" customHeight="1" x14ac:dyDescent="0.35">
      <c r="A395" s="301"/>
      <c r="B395" s="1495"/>
      <c r="C395" s="1543"/>
      <c r="D395" s="1520"/>
      <c r="E395" s="1611"/>
      <c r="F395" s="873" t="s">
        <v>47</v>
      </c>
      <c r="G395" s="873" t="s">
        <v>5582</v>
      </c>
      <c r="H395" s="868" t="s">
        <v>7580</v>
      </c>
      <c r="I395" s="156"/>
      <c r="J395" s="811" t="s">
        <v>4280</v>
      </c>
      <c r="K395" s="793" t="s">
        <v>1071</v>
      </c>
      <c r="L395" s="813" t="s">
        <v>4361</v>
      </c>
      <c r="M395" s="143" t="str">
        <f>VLOOKUP(L395,CódigosRetorno!$A$2:$B$1784,2,FALSE)</f>
        <v>El dato ingresado como valor del concepto de la linea no cumple con el formato establecido.</v>
      </c>
      <c r="N395" s="501" t="s">
        <v>169</v>
      </c>
      <c r="O395" s="301"/>
    </row>
    <row r="396" spans="1:15" ht="36" x14ac:dyDescent="0.35">
      <c r="A396" s="301"/>
      <c r="B396" s="1495"/>
      <c r="C396" s="1543"/>
      <c r="D396" s="1520"/>
      <c r="E396" s="1611"/>
      <c r="F396" s="873" t="s">
        <v>3884</v>
      </c>
      <c r="G396" s="873"/>
      <c r="H396" s="868" t="s">
        <v>7581</v>
      </c>
      <c r="I396" s="156"/>
      <c r="J396" s="811" t="s">
        <v>4823</v>
      </c>
      <c r="K396" s="793" t="s">
        <v>1071</v>
      </c>
      <c r="L396" s="813" t="s">
        <v>4361</v>
      </c>
      <c r="M396" s="143" t="str">
        <f>VLOOKUP(L396,CódigosRetorno!$A$2:$B$1784,2,FALSE)</f>
        <v>El dato ingresado como valor del concepto de la linea no cumple con el formato establecido.</v>
      </c>
      <c r="N396" s="498" t="s">
        <v>4602</v>
      </c>
      <c r="O396" s="301"/>
    </row>
    <row r="397" spans="1:15" s="891" customFormat="1" ht="71.150000000000006" customHeight="1" x14ac:dyDescent="0.35">
      <c r="A397" s="892"/>
      <c r="B397" s="1495"/>
      <c r="C397" s="1543"/>
      <c r="D397" s="1520"/>
      <c r="E397" s="1611"/>
      <c r="F397" s="873" t="s">
        <v>48</v>
      </c>
      <c r="G397" s="873"/>
      <c r="H397" s="868" t="s">
        <v>7582</v>
      </c>
      <c r="I397" s="156"/>
      <c r="J397" s="1491" t="s">
        <v>6304</v>
      </c>
      <c r="K397" s="1583" t="s">
        <v>1071</v>
      </c>
      <c r="L397" s="1583" t="s">
        <v>4361</v>
      </c>
      <c r="M397" s="1491" t="str">
        <f>VLOOKUP(L397,CódigosRetorno!$A$2:$B$1784,2,FALSE)</f>
        <v>El dato ingresado como valor del concepto de la linea no cumple con el formato establecido.</v>
      </c>
      <c r="N397" s="1583" t="s">
        <v>169</v>
      </c>
      <c r="O397" s="892"/>
    </row>
    <row r="398" spans="1:15" s="891" customFormat="1" ht="42.75" customHeight="1" x14ac:dyDescent="0.35">
      <c r="A398" s="892"/>
      <c r="B398" s="1495"/>
      <c r="C398" s="1543"/>
      <c r="D398" s="1520"/>
      <c r="E398" s="1611"/>
      <c r="F398" s="873" t="s">
        <v>18</v>
      </c>
      <c r="G398" s="873"/>
      <c r="H398" s="868" t="s">
        <v>7583</v>
      </c>
      <c r="I398" s="156"/>
      <c r="J398" s="1550"/>
      <c r="K398" s="1584"/>
      <c r="L398" s="1584"/>
      <c r="M398" s="1550"/>
      <c r="N398" s="1584"/>
      <c r="O398" s="892"/>
    </row>
    <row r="399" spans="1:15" s="891" customFormat="1" ht="43.5" customHeight="1" x14ac:dyDescent="0.35">
      <c r="A399" s="892"/>
      <c r="B399" s="1495"/>
      <c r="C399" s="1543"/>
      <c r="D399" s="1520"/>
      <c r="E399" s="1611"/>
      <c r="F399" s="873" t="s">
        <v>18</v>
      </c>
      <c r="G399" s="873"/>
      <c r="H399" s="868" t="s">
        <v>7584</v>
      </c>
      <c r="I399" s="156"/>
      <c r="J399" s="1550"/>
      <c r="K399" s="1584"/>
      <c r="L399" s="1584"/>
      <c r="M399" s="1550"/>
      <c r="N399" s="1584"/>
      <c r="O399" s="892"/>
    </row>
    <row r="400" spans="1:15" s="891" customFormat="1" ht="44.25" customHeight="1" x14ac:dyDescent="0.35">
      <c r="A400" s="892"/>
      <c r="B400" s="1495"/>
      <c r="C400" s="1543"/>
      <c r="D400" s="1520"/>
      <c r="E400" s="1611"/>
      <c r="F400" s="873" t="s">
        <v>18</v>
      </c>
      <c r="G400" s="873"/>
      <c r="H400" s="868" t="s">
        <v>7585</v>
      </c>
      <c r="I400" s="156"/>
      <c r="J400" s="1492"/>
      <c r="K400" s="1585"/>
      <c r="L400" s="1585"/>
      <c r="M400" s="1492"/>
      <c r="N400" s="1585"/>
      <c r="O400" s="892"/>
    </row>
    <row r="401" spans="1:15" s="891" customFormat="1" ht="36" x14ac:dyDescent="0.35">
      <c r="A401" s="892"/>
      <c r="B401" s="1497"/>
      <c r="C401" s="1527"/>
      <c r="D401" s="1509"/>
      <c r="E401" s="1636"/>
      <c r="F401" s="961" t="s">
        <v>143</v>
      </c>
      <c r="G401" s="961" t="s">
        <v>136</v>
      </c>
      <c r="H401" s="674" t="s">
        <v>7587</v>
      </c>
      <c r="I401" s="876"/>
      <c r="J401" s="1379" t="s">
        <v>7828</v>
      </c>
      <c r="K401" s="1380" t="s">
        <v>1071</v>
      </c>
      <c r="L401" s="1380" t="s">
        <v>4361</v>
      </c>
      <c r="M401" s="1382" t="str">
        <f>VLOOKUP(L401,CódigosRetorno!$A$2:$B$1784,2,FALSE)</f>
        <v>El dato ingresado como valor del concepto de la linea no cumple con el formato establecido.</v>
      </c>
      <c r="N401" s="1054" t="s">
        <v>169</v>
      </c>
      <c r="O401" s="892"/>
    </row>
    <row r="402" spans="1:15" x14ac:dyDescent="0.35">
      <c r="A402" s="298"/>
      <c r="B402" s="252" t="s">
        <v>7562</v>
      </c>
      <c r="C402" s="899"/>
      <c r="D402" s="899"/>
      <c r="E402" s="899"/>
      <c r="F402" s="902"/>
      <c r="G402" s="902"/>
      <c r="H402" s="903"/>
      <c r="I402" s="904"/>
      <c r="J402" s="905"/>
      <c r="K402" s="906"/>
      <c r="L402" s="907"/>
      <c r="M402" s="908"/>
      <c r="N402" s="906"/>
      <c r="O402" s="298"/>
    </row>
    <row r="403" spans="1:15" ht="36" x14ac:dyDescent="0.35">
      <c r="B403" s="1576" t="s">
        <v>7596</v>
      </c>
      <c r="C403" s="1577" t="s">
        <v>7555</v>
      </c>
      <c r="D403" s="1633" t="s">
        <v>15</v>
      </c>
      <c r="E403" s="1633" t="s">
        <v>9</v>
      </c>
      <c r="F403" s="959" t="s">
        <v>5</v>
      </c>
      <c r="G403" s="955"/>
      <c r="H403" s="957" t="s">
        <v>4150</v>
      </c>
      <c r="I403" s="957"/>
      <c r="J403" s="1382" t="s">
        <v>4690</v>
      </c>
      <c r="K403" s="1374" t="s">
        <v>1071</v>
      </c>
      <c r="L403" s="1380" t="s">
        <v>3833</v>
      </c>
      <c r="M403" s="1382" t="str">
        <f>VLOOKUP(L403,CódigosRetorno!$A$2:$B$1784,2,FALSE)</f>
        <v>No existe información en el nombre del concepto.</v>
      </c>
      <c r="N403" s="854" t="s">
        <v>169</v>
      </c>
    </row>
    <row r="404" spans="1:15" ht="36" x14ac:dyDescent="0.35">
      <c r="B404" s="1551"/>
      <c r="C404" s="1578"/>
      <c r="D404" s="1633"/>
      <c r="E404" s="1633"/>
      <c r="F404" s="959" t="s">
        <v>43</v>
      </c>
      <c r="G404" s="953" t="s">
        <v>5594</v>
      </c>
      <c r="H404" s="956" t="s">
        <v>4151</v>
      </c>
      <c r="I404" s="957"/>
      <c r="J404" s="1379" t="s">
        <v>2502</v>
      </c>
      <c r="K404" s="1374" t="s">
        <v>169</v>
      </c>
      <c r="L404" s="1380" t="s">
        <v>169</v>
      </c>
      <c r="M404" s="1382" t="str">
        <f>VLOOKUP(L404,CódigosRetorno!$A$2:$B$1784,2,FALSE)</f>
        <v>-</v>
      </c>
      <c r="N404" s="854" t="s">
        <v>169</v>
      </c>
    </row>
    <row r="405" spans="1:15" ht="24" x14ac:dyDescent="0.35">
      <c r="B405" s="1551"/>
      <c r="C405" s="1578"/>
      <c r="D405" s="1633"/>
      <c r="E405" s="1633"/>
      <c r="F405" s="1580"/>
      <c r="G405" s="955" t="s">
        <v>3962</v>
      </c>
      <c r="H405" s="957" t="s">
        <v>3867</v>
      </c>
      <c r="I405" s="957"/>
      <c r="J405" s="1382" t="s">
        <v>6247</v>
      </c>
      <c r="K405" s="1374" t="s">
        <v>1071</v>
      </c>
      <c r="L405" s="1380" t="s">
        <v>4190</v>
      </c>
      <c r="M405" s="1382" t="str">
        <f>VLOOKUP(L405,CódigosRetorno!$A$2:$B$1784,2,FALSE)</f>
        <v>El dato ingresado como atributo @listName es incorrecto.</v>
      </c>
      <c r="N405" s="854" t="s">
        <v>169</v>
      </c>
    </row>
    <row r="406" spans="1:15" ht="24" x14ac:dyDescent="0.35">
      <c r="B406" s="1551"/>
      <c r="C406" s="1578"/>
      <c r="D406" s="1633"/>
      <c r="E406" s="1633"/>
      <c r="F406" s="1580"/>
      <c r="G406" s="955" t="s">
        <v>3863</v>
      </c>
      <c r="H406" s="957" t="s">
        <v>3864</v>
      </c>
      <c r="I406" s="957"/>
      <c r="J406" s="1382" t="s">
        <v>4201</v>
      </c>
      <c r="K406" s="1380" t="s">
        <v>1071</v>
      </c>
      <c r="L406" s="443" t="s">
        <v>4189</v>
      </c>
      <c r="M406" s="1382" t="str">
        <f>VLOOKUP(L406,CódigosRetorno!$A$2:$B$1784,2,FALSE)</f>
        <v>El dato ingresado como atributo @listAgencyName es incorrecto.</v>
      </c>
      <c r="N406" s="854" t="s">
        <v>169</v>
      </c>
    </row>
    <row r="407" spans="1:15" ht="36" x14ac:dyDescent="0.35">
      <c r="B407" s="1551"/>
      <c r="C407" s="1578"/>
      <c r="D407" s="1633"/>
      <c r="E407" s="1633"/>
      <c r="F407" s="1581"/>
      <c r="G407" s="958" t="s">
        <v>3963</v>
      </c>
      <c r="H407" s="670" t="s">
        <v>3869</v>
      </c>
      <c r="I407" s="957"/>
      <c r="J407" s="1382" t="s">
        <v>6248</v>
      </c>
      <c r="K407" s="1380" t="s">
        <v>1071</v>
      </c>
      <c r="L407" s="443" t="s">
        <v>4191</v>
      </c>
      <c r="M407" s="1382" t="str">
        <f>VLOOKUP(L407,CódigosRetorno!$A$2:$B$1784,2,FALSE)</f>
        <v>El dato ingresado como atributo @listURI es incorrecto.</v>
      </c>
      <c r="N407" s="854" t="s">
        <v>169</v>
      </c>
    </row>
    <row r="408" spans="1:15" ht="24" x14ac:dyDescent="0.35">
      <c r="B408" s="1551"/>
      <c r="C408" s="1578"/>
      <c r="D408" s="1633"/>
      <c r="E408" s="1635"/>
      <c r="F408" s="1581" t="s">
        <v>241</v>
      </c>
      <c r="G408" s="1631"/>
      <c r="H408" s="1491" t="s">
        <v>7591</v>
      </c>
      <c r="I408" s="692"/>
      <c r="J408" s="1400" t="s">
        <v>7817</v>
      </c>
      <c r="K408" s="1402" t="s">
        <v>177</v>
      </c>
      <c r="L408" s="1402" t="s">
        <v>3765</v>
      </c>
      <c r="M408" s="857" t="str">
        <f>VLOOKUP(L408,CódigosRetorno!$A$2:$B$1784,2,FALSE)</f>
        <v>El XML no contiene tag o no existe información del valor del concepto por linea.</v>
      </c>
      <c r="N408" s="854" t="s">
        <v>169</v>
      </c>
    </row>
    <row r="409" spans="1:15" s="910" customFormat="1" ht="64.5" customHeight="1" x14ac:dyDescent="0.35">
      <c r="B409" s="1551"/>
      <c r="C409" s="1578"/>
      <c r="D409" s="1633"/>
      <c r="E409" s="1635"/>
      <c r="F409" s="1613"/>
      <c r="G409" s="1632"/>
      <c r="H409" s="1550"/>
      <c r="I409" s="692"/>
      <c r="J409" s="1382" t="s">
        <v>7830</v>
      </c>
      <c r="K409" s="1380" t="s">
        <v>1071</v>
      </c>
      <c r="L409" s="1380" t="s">
        <v>4361</v>
      </c>
      <c r="M409" s="1382" t="str">
        <f>VLOOKUP(L409,CódigosRetorno!$A$2:$B$1784,2,FALSE)</f>
        <v>El dato ingresado como valor del concepto de la linea no cumple con el formato establecido.</v>
      </c>
      <c r="N409" s="1127"/>
    </row>
    <row r="410" spans="1:15" ht="43.5" customHeight="1" x14ac:dyDescent="0.35">
      <c r="B410" s="1551"/>
      <c r="C410" s="1578"/>
      <c r="D410" s="1633"/>
      <c r="E410" s="1635"/>
      <c r="F410" s="960" t="s">
        <v>11</v>
      </c>
      <c r="G410" s="963"/>
      <c r="H410" s="951" t="s">
        <v>7592</v>
      </c>
      <c r="I410" s="692"/>
      <c r="J410" s="1400" t="s">
        <v>8045</v>
      </c>
      <c r="K410" s="1402" t="s">
        <v>1071</v>
      </c>
      <c r="L410" s="1402" t="s">
        <v>4361</v>
      </c>
      <c r="M410" s="857" t="str">
        <f>VLOOKUP(L410,CódigosRetorno!$A$2:$B$1784,2,FALSE)</f>
        <v>El dato ingresado como valor del concepto de la linea no cumple con el formato establecido.</v>
      </c>
      <c r="N410" s="854" t="s">
        <v>169</v>
      </c>
    </row>
    <row r="411" spans="1:15" ht="36" x14ac:dyDescent="0.35">
      <c r="B411" s="1551"/>
      <c r="C411" s="1578"/>
      <c r="D411" s="1633"/>
      <c r="E411" s="1635"/>
      <c r="F411" s="961" t="s">
        <v>143</v>
      </c>
      <c r="G411" s="961" t="s">
        <v>136</v>
      </c>
      <c r="H411" s="952" t="s">
        <v>7593</v>
      </c>
      <c r="I411" s="692"/>
      <c r="J411" s="1382" t="s">
        <v>7831</v>
      </c>
      <c r="K411" s="1380" t="s">
        <v>1071</v>
      </c>
      <c r="L411" s="1380" t="s">
        <v>4361</v>
      </c>
      <c r="M411" s="1382" t="str">
        <f>VLOOKUP(L411,CódigosRetorno!$A$2:$B$1784,2,FALSE)</f>
        <v>El dato ingresado como valor del concepto de la linea no cumple con el formato establecido.</v>
      </c>
      <c r="N411" s="854" t="s">
        <v>169</v>
      </c>
    </row>
    <row r="412" spans="1:15" ht="36" customHeight="1" x14ac:dyDescent="0.35">
      <c r="B412" s="1576" t="s">
        <v>8047</v>
      </c>
      <c r="C412" s="1577" t="s">
        <v>7559</v>
      </c>
      <c r="D412" s="1551" t="s">
        <v>15</v>
      </c>
      <c r="E412" s="1633" t="s">
        <v>9</v>
      </c>
      <c r="F412" s="1135" t="s">
        <v>5</v>
      </c>
      <c r="G412" s="1133"/>
      <c r="H412" s="1136" t="s">
        <v>4150</v>
      </c>
      <c r="I412" s="957"/>
      <c r="J412" s="1382" t="s">
        <v>4690</v>
      </c>
      <c r="K412" s="1374" t="s">
        <v>1071</v>
      </c>
      <c r="L412" s="1380" t="s">
        <v>3833</v>
      </c>
      <c r="M412" s="1382" t="str">
        <f>VLOOKUP(L412,CódigosRetorno!$A$2:$B$1784,2,FALSE)</f>
        <v>No existe información en el nombre del concepto.</v>
      </c>
      <c r="N412" s="854" t="s">
        <v>169</v>
      </c>
    </row>
    <row r="413" spans="1:15" ht="36" x14ac:dyDescent="0.35">
      <c r="B413" s="1576"/>
      <c r="C413" s="1577"/>
      <c r="D413" s="1551"/>
      <c r="E413" s="1633"/>
      <c r="F413" s="1135" t="s">
        <v>43</v>
      </c>
      <c r="G413" s="1132" t="s">
        <v>5594</v>
      </c>
      <c r="H413" s="1134" t="s">
        <v>4151</v>
      </c>
      <c r="I413" s="957"/>
      <c r="J413" s="1379" t="s">
        <v>2502</v>
      </c>
      <c r="K413" s="1374" t="s">
        <v>169</v>
      </c>
      <c r="L413" s="1380" t="s">
        <v>169</v>
      </c>
      <c r="M413" s="1382" t="str">
        <f>VLOOKUP(L413,CódigosRetorno!$A$2:$B$1784,2,FALSE)</f>
        <v>-</v>
      </c>
      <c r="N413" s="854" t="s">
        <v>169</v>
      </c>
    </row>
    <row r="414" spans="1:15" ht="24" x14ac:dyDescent="0.35">
      <c r="B414" s="1576"/>
      <c r="C414" s="1577"/>
      <c r="D414" s="1551"/>
      <c r="E414" s="1633"/>
      <c r="F414" s="1551"/>
      <c r="G414" s="1133" t="s">
        <v>3962</v>
      </c>
      <c r="H414" s="1136" t="s">
        <v>3867</v>
      </c>
      <c r="I414" s="957"/>
      <c r="J414" s="1382" t="s">
        <v>6247</v>
      </c>
      <c r="K414" s="1374" t="s">
        <v>1071</v>
      </c>
      <c r="L414" s="1380" t="s">
        <v>4190</v>
      </c>
      <c r="M414" s="1382" t="str">
        <f>VLOOKUP(L414,CódigosRetorno!$A$2:$B$1784,2,FALSE)</f>
        <v>El dato ingresado como atributo @listName es incorrecto.</v>
      </c>
      <c r="N414" s="854" t="s">
        <v>169</v>
      </c>
    </row>
    <row r="415" spans="1:15" ht="24" x14ac:dyDescent="0.35">
      <c r="B415" s="1576"/>
      <c r="C415" s="1577"/>
      <c r="D415" s="1551"/>
      <c r="E415" s="1633"/>
      <c r="F415" s="1551"/>
      <c r="G415" s="1133" t="s">
        <v>3863</v>
      </c>
      <c r="H415" s="1136" t="s">
        <v>3864</v>
      </c>
      <c r="I415" s="957"/>
      <c r="J415" s="1382" t="s">
        <v>4201</v>
      </c>
      <c r="K415" s="1380" t="s">
        <v>1071</v>
      </c>
      <c r="L415" s="443" t="s">
        <v>4189</v>
      </c>
      <c r="M415" s="1382" t="str">
        <f>VLOOKUP(L415,CódigosRetorno!$A$2:$B$1784,2,FALSE)</f>
        <v>El dato ingresado como atributo @listAgencyName es incorrecto.</v>
      </c>
      <c r="N415" s="854" t="s">
        <v>169</v>
      </c>
    </row>
    <row r="416" spans="1:15" ht="36" x14ac:dyDescent="0.35">
      <c r="B416" s="1576"/>
      <c r="C416" s="1577"/>
      <c r="D416" s="1551"/>
      <c r="E416" s="1633"/>
      <c r="F416" s="1551"/>
      <c r="G416" s="647" t="s">
        <v>3963</v>
      </c>
      <c r="H416" s="675" t="s">
        <v>3869</v>
      </c>
      <c r="I416" s="957"/>
      <c r="J416" s="1382" t="s">
        <v>6248</v>
      </c>
      <c r="K416" s="1380" t="s">
        <v>1071</v>
      </c>
      <c r="L416" s="443" t="s">
        <v>4191</v>
      </c>
      <c r="M416" s="1382" t="str">
        <f>VLOOKUP(L416,CódigosRetorno!$A$2:$B$1784,2,FALSE)</f>
        <v>El dato ingresado como atributo @listURI es incorrecto.</v>
      </c>
      <c r="N416" s="854" t="s">
        <v>169</v>
      </c>
    </row>
    <row r="417" spans="2:14" ht="48" customHeight="1" x14ac:dyDescent="0.35">
      <c r="B417" s="1576"/>
      <c r="C417" s="1577"/>
      <c r="D417" s="1551"/>
      <c r="E417" s="1633"/>
      <c r="F417" s="1580" t="s">
        <v>141</v>
      </c>
      <c r="G417" s="1580" t="s">
        <v>24</v>
      </c>
      <c r="H417" s="1577" t="s">
        <v>7594</v>
      </c>
      <c r="I417" s="957"/>
      <c r="J417" s="1400" t="s">
        <v>7818</v>
      </c>
      <c r="K417" s="1398" t="s">
        <v>177</v>
      </c>
      <c r="L417" s="1402" t="s">
        <v>7824</v>
      </c>
      <c r="M417" s="1400" t="str">
        <f>VLOOKUP(L417,CódigosRetorno!$A$2:$B$1784,2,FALSE)</f>
        <v>El XML no contiene tag o no existe información de la fecha del concepto por linea</v>
      </c>
      <c r="N417" s="854" t="s">
        <v>169</v>
      </c>
    </row>
    <row r="418" spans="2:14" s="910" customFormat="1" ht="24" x14ac:dyDescent="0.35">
      <c r="B418" s="1576"/>
      <c r="C418" s="1577"/>
      <c r="D418" s="1551"/>
      <c r="E418" s="1633"/>
      <c r="F418" s="1580"/>
      <c r="G418" s="1580"/>
      <c r="H418" s="1577"/>
      <c r="I418" s="1136"/>
      <c r="J418" s="1400" t="s">
        <v>7819</v>
      </c>
      <c r="K418" s="1402" t="s">
        <v>1071</v>
      </c>
      <c r="L418" s="1402" t="s">
        <v>4361</v>
      </c>
      <c r="M418" s="1400" t="str">
        <f>VLOOKUP(L418,CódigosRetorno!$A$2:$B$1784,2,FALSE)</f>
        <v>El dato ingresado como valor del concepto de la linea no cumple con el formato establecido.</v>
      </c>
      <c r="N418" s="1127"/>
    </row>
    <row r="419" spans="2:14" ht="48" customHeight="1" x14ac:dyDescent="0.35">
      <c r="B419" s="1576"/>
      <c r="C419" s="1577"/>
      <c r="D419" s="1551"/>
      <c r="E419" s="1633"/>
      <c r="F419" s="1580" t="s">
        <v>141</v>
      </c>
      <c r="G419" s="1580" t="s">
        <v>24</v>
      </c>
      <c r="H419" s="1577" t="s">
        <v>7595</v>
      </c>
      <c r="I419" s="957"/>
      <c r="J419" s="1400" t="s">
        <v>7818</v>
      </c>
      <c r="K419" s="1398" t="s">
        <v>1071</v>
      </c>
      <c r="L419" s="1402" t="s">
        <v>7827</v>
      </c>
      <c r="M419" s="1400" t="str">
        <f>VLOOKUP(L419,CódigosRetorno!$A$2:$B$1784,2,FALSE)</f>
        <v>El XML no contiene tag o no existe información de la fecha del concepto por linea</v>
      </c>
      <c r="N419" s="854" t="s">
        <v>169</v>
      </c>
    </row>
    <row r="420" spans="2:14" s="910" customFormat="1" ht="24" x14ac:dyDescent="0.35">
      <c r="B420" s="1576"/>
      <c r="C420" s="1577"/>
      <c r="D420" s="1551"/>
      <c r="E420" s="1633"/>
      <c r="F420" s="1580"/>
      <c r="G420" s="1580"/>
      <c r="H420" s="1577"/>
      <c r="I420" s="1136"/>
      <c r="J420" s="1382" t="s">
        <v>7819</v>
      </c>
      <c r="K420" s="1380" t="s">
        <v>1071</v>
      </c>
      <c r="L420" s="1380" t="s">
        <v>4361</v>
      </c>
      <c r="M420" s="1382" t="str">
        <f>VLOOKUP(L420,CódigosRetorno!$A$2:$B$1784,2,FALSE)</f>
        <v>El dato ingresado como valor del concepto de la linea no cumple con el formato establecido.</v>
      </c>
      <c r="N420" s="1127"/>
    </row>
    <row r="421" spans="2:14" x14ac:dyDescent="0.35">
      <c r="B421" s="252" t="s">
        <v>7962</v>
      </c>
      <c r="C421" s="912"/>
      <c r="D421" s="912"/>
      <c r="E421" s="912"/>
      <c r="F421" s="912"/>
      <c r="G421" s="912"/>
      <c r="H421" s="913"/>
      <c r="I421" s="179"/>
      <c r="J421" s="172"/>
      <c r="K421" s="177"/>
      <c r="L421" s="178"/>
      <c r="M421" s="172"/>
      <c r="N421" s="207"/>
    </row>
    <row r="422" spans="2:14" ht="36" x14ac:dyDescent="0.35">
      <c r="B422" s="1547">
        <v>63</v>
      </c>
      <c r="C422" s="1491" t="s">
        <v>7960</v>
      </c>
      <c r="D422" s="1583" t="s">
        <v>3</v>
      </c>
      <c r="E422" s="1583" t="s">
        <v>9</v>
      </c>
      <c r="F422" s="1177" t="s">
        <v>7920</v>
      </c>
      <c r="G422" s="1177" t="s">
        <v>7858</v>
      </c>
      <c r="H422" s="1186" t="s">
        <v>7905</v>
      </c>
      <c r="I422" s="1179"/>
      <c r="J422" s="1231" t="s">
        <v>7887</v>
      </c>
      <c r="K422" s="1232" t="s">
        <v>177</v>
      </c>
      <c r="L422" s="1233" t="s">
        <v>7892</v>
      </c>
      <c r="M422" s="1231" t="str">
        <f>VLOOKUP(L422,CódigosRetorno!$A$2:$B$1784,2,FALSE)</f>
        <v>Para el tipo de nota de credito 13 debe consignar información de la operación al credito</v>
      </c>
      <c r="N422" s="1065" t="s">
        <v>169</v>
      </c>
    </row>
    <row r="423" spans="2:14" ht="24" x14ac:dyDescent="0.35">
      <c r="B423" s="1548"/>
      <c r="C423" s="1550"/>
      <c r="D423" s="1584"/>
      <c r="E423" s="1584"/>
      <c r="F423" s="1583" t="s">
        <v>7866</v>
      </c>
      <c r="G423" s="1583" t="s">
        <v>7865</v>
      </c>
      <c r="H423" s="1491" t="s">
        <v>7964</v>
      </c>
      <c r="I423" s="1179"/>
      <c r="J423" s="1231" t="s">
        <v>7890</v>
      </c>
      <c r="K423" s="1232" t="s">
        <v>177</v>
      </c>
      <c r="L423" s="1233" t="s">
        <v>7875</v>
      </c>
      <c r="M423" s="1231" t="str">
        <f>VLOOKUP(L423,CódigosRetorno!$A$2:$B$1784,2,FALSE)</f>
        <v>Debe informar si el tipo de transaccion es al Contado o al Credito</v>
      </c>
      <c r="N423" s="1230" t="s">
        <v>169</v>
      </c>
    </row>
    <row r="424" spans="2:14" ht="60" x14ac:dyDescent="0.35">
      <c r="B424" s="1548"/>
      <c r="C424" s="1550"/>
      <c r="D424" s="1584"/>
      <c r="E424" s="1584"/>
      <c r="F424" s="1584"/>
      <c r="G424" s="1584"/>
      <c r="H424" s="1550"/>
      <c r="I424" s="1179"/>
      <c r="J424" s="1231" t="s">
        <v>7888</v>
      </c>
      <c r="K424" s="1232" t="s">
        <v>177</v>
      </c>
      <c r="L424" s="1233" t="s">
        <v>7876</v>
      </c>
      <c r="M424" s="1231" t="str">
        <f>VLOOKUP(L424,CódigosRetorno!$A$2:$B$1784,2,FALSE)</f>
        <v>El tipo de transaccion o el identificador de la cuota no cumple con el formato esperado</v>
      </c>
      <c r="N424" s="1230" t="s">
        <v>169</v>
      </c>
    </row>
    <row r="425" spans="2:14" ht="36" x14ac:dyDescent="0.35">
      <c r="B425" s="1548"/>
      <c r="C425" s="1550"/>
      <c r="D425" s="1584"/>
      <c r="E425" s="1584"/>
      <c r="F425" s="1584"/>
      <c r="G425" s="1584"/>
      <c r="H425" s="1550"/>
      <c r="I425" s="1179"/>
      <c r="J425" s="1231" t="s">
        <v>7871</v>
      </c>
      <c r="K425" s="1232" t="s">
        <v>177</v>
      </c>
      <c r="L425" s="1233" t="s">
        <v>7878</v>
      </c>
      <c r="M425" s="1231" t="str">
        <f>VLOOKUP(L425,CódigosRetorno!$A$2:$B$1784,2,FALSE)</f>
        <v>El tipo de transaccion o el identificador de la cuota no debe repetirse en el comprobante</v>
      </c>
      <c r="N425" s="1230" t="s">
        <v>169</v>
      </c>
    </row>
    <row r="426" spans="2:14" ht="60" x14ac:dyDescent="0.35">
      <c r="B426" s="1548"/>
      <c r="C426" s="1550"/>
      <c r="D426" s="1584"/>
      <c r="E426" s="1584"/>
      <c r="F426" s="1585"/>
      <c r="G426" s="1585"/>
      <c r="H426" s="1492"/>
      <c r="I426" s="1179"/>
      <c r="J426" s="1231" t="s">
        <v>8498</v>
      </c>
      <c r="K426" s="1232" t="s">
        <v>177</v>
      </c>
      <c r="L426" s="1233" t="s">
        <v>7879</v>
      </c>
      <c r="M426" s="1231" t="str">
        <f>VLOOKUP(L426,CódigosRetorno!$A$2:$B$1784,2,FALSE)</f>
        <v>Si el tipo de transaccion es al Credito debe existir al menos información de una cuota de pago</v>
      </c>
      <c r="N426" s="1230" t="s">
        <v>169</v>
      </c>
    </row>
    <row r="427" spans="2:14" ht="24" x14ac:dyDescent="0.35">
      <c r="B427" s="1548"/>
      <c r="C427" s="1550"/>
      <c r="D427" s="1584"/>
      <c r="E427" s="1584"/>
      <c r="F427" s="1583" t="s">
        <v>7862</v>
      </c>
      <c r="G427" s="1583" t="s">
        <v>16</v>
      </c>
      <c r="H427" s="1491" t="s">
        <v>7906</v>
      </c>
      <c r="I427" s="1179"/>
      <c r="J427" s="1231" t="s">
        <v>8069</v>
      </c>
      <c r="K427" s="1232" t="s">
        <v>177</v>
      </c>
      <c r="L427" s="1233" t="s">
        <v>7881</v>
      </c>
      <c r="M427" s="1231" t="str">
        <f>VLOOKUP(L427,CódigosRetorno!$A$2:$B$1784,2,FALSE)</f>
        <v>El Monto neto pendiente de pago no cumple el formato definido</v>
      </c>
      <c r="N427" s="1230" t="s">
        <v>169</v>
      </c>
    </row>
    <row r="428" spans="2:14" ht="57" customHeight="1" x14ac:dyDescent="0.35">
      <c r="B428" s="1548"/>
      <c r="C428" s="1550"/>
      <c r="D428" s="1584"/>
      <c r="E428" s="1584"/>
      <c r="F428" s="1585"/>
      <c r="G428" s="1585"/>
      <c r="H428" s="1492"/>
      <c r="I428" s="1179"/>
      <c r="J428" s="1231" t="s">
        <v>8499</v>
      </c>
      <c r="K428" s="1232" t="s">
        <v>177</v>
      </c>
      <c r="L428" s="1233" t="s">
        <v>7882</v>
      </c>
      <c r="M428" s="1231" t="str">
        <f>VLOOKUP(L428,CódigosRetorno!$A$2:$B$1784,2,FALSE)</f>
        <v>Si el tipo de transaccion es al Credito debe consignarse el Monto neto pendiente de pago</v>
      </c>
      <c r="N428" s="1230" t="s">
        <v>169</v>
      </c>
    </row>
    <row r="429" spans="2:14" s="910" customFormat="1" ht="60" x14ac:dyDescent="0.35">
      <c r="B429" s="1548"/>
      <c r="C429" s="1550"/>
      <c r="D429" s="1584"/>
      <c r="E429" s="1584"/>
      <c r="F429" s="1465"/>
      <c r="G429" s="1465"/>
      <c r="H429" s="1459"/>
      <c r="I429" s="1463"/>
      <c r="J429" s="1471" t="s">
        <v>8491</v>
      </c>
      <c r="K429" s="1472" t="s">
        <v>177</v>
      </c>
      <c r="L429" s="1475" t="s">
        <v>8482</v>
      </c>
      <c r="M429" s="1471" t="str">
        <f>VLOOKUP(L429,CódigosRetorno!$A$2:$B$1784,2,FALSE)</f>
        <v>El monto neto pendiente de pago debe ser menor o igual al monto de la factura</v>
      </c>
      <c r="N429" s="1463"/>
    </row>
    <row r="430" spans="2:14" s="910" customFormat="1" ht="60" x14ac:dyDescent="0.35">
      <c r="B430" s="1548"/>
      <c r="C430" s="1550"/>
      <c r="D430" s="1584"/>
      <c r="E430" s="1584"/>
      <c r="F430" s="1465"/>
      <c r="G430" s="1465"/>
      <c r="H430" s="1459"/>
      <c r="I430" s="1463"/>
      <c r="J430" s="1471" t="s">
        <v>8500</v>
      </c>
      <c r="K430" s="1472" t="s">
        <v>177</v>
      </c>
      <c r="L430" s="1475" t="s">
        <v>8480</v>
      </c>
      <c r="M430" s="1471" t="str">
        <f>VLOOKUP(L430,CódigosRetorno!$A$2:$B$1784,2,FALSE)</f>
        <v>La suma de las cuotas debe ser igual al Monto neto pendiente de pago.</v>
      </c>
      <c r="N430" s="1463"/>
    </row>
    <row r="431" spans="2:14" ht="24" x14ac:dyDescent="0.35">
      <c r="B431" s="1549"/>
      <c r="C431" s="1492"/>
      <c r="D431" s="1585"/>
      <c r="E431" s="1585"/>
      <c r="F431" s="1177" t="s">
        <v>13</v>
      </c>
      <c r="G431" s="1177" t="s">
        <v>5580</v>
      </c>
      <c r="H431" s="675" t="s">
        <v>3906</v>
      </c>
      <c r="I431" s="1179"/>
      <c r="J431" s="1180" t="s">
        <v>4688</v>
      </c>
      <c r="K431" s="1181" t="s">
        <v>177</v>
      </c>
      <c r="L431" s="443" t="s">
        <v>694</v>
      </c>
      <c r="M431" s="1186" t="str">
        <f>VLOOKUP(L431,CódigosRetorno!$A$2:$B$1784,2,FALSE)</f>
        <v>La moneda debe ser la misma en todo el documento. Salvo las percepciones que sólo son en moneda nacional</v>
      </c>
      <c r="N431" s="1065" t="s">
        <v>4493</v>
      </c>
    </row>
    <row r="432" spans="2:14" ht="36" x14ac:dyDescent="0.35">
      <c r="B432" s="1547" t="s">
        <v>7945</v>
      </c>
      <c r="C432" s="1491" t="s">
        <v>7928</v>
      </c>
      <c r="D432" s="1583" t="s">
        <v>3</v>
      </c>
      <c r="E432" s="1583" t="s">
        <v>9</v>
      </c>
      <c r="F432" s="1177" t="s">
        <v>7920</v>
      </c>
      <c r="G432" s="1177" t="s">
        <v>7858</v>
      </c>
      <c r="H432" s="1186" t="s">
        <v>7905</v>
      </c>
      <c r="I432" s="1179"/>
      <c r="J432" s="1231" t="s">
        <v>7887</v>
      </c>
      <c r="K432" s="1232" t="s">
        <v>177</v>
      </c>
      <c r="L432" s="1233" t="s">
        <v>7892</v>
      </c>
      <c r="M432" s="1231" t="str">
        <f>VLOOKUP(L432,CódigosRetorno!$A$2:$B$1784,2,FALSE)</f>
        <v>Para el tipo de nota de credito 13 debe consignar información de la operación al credito</v>
      </c>
      <c r="N432" s="1065" t="s">
        <v>169</v>
      </c>
    </row>
    <row r="433" spans="2:14" ht="24" x14ac:dyDescent="0.35">
      <c r="B433" s="1548"/>
      <c r="C433" s="1550"/>
      <c r="D433" s="1584"/>
      <c r="E433" s="1584"/>
      <c r="F433" s="1583" t="s">
        <v>166</v>
      </c>
      <c r="G433" s="1547" t="s">
        <v>7872</v>
      </c>
      <c r="H433" s="1491" t="s">
        <v>7907</v>
      </c>
      <c r="I433" s="1179"/>
      <c r="J433" s="1231" t="s">
        <v>7890</v>
      </c>
      <c r="K433" s="1232" t="s">
        <v>177</v>
      </c>
      <c r="L433" s="1233" t="s">
        <v>7875</v>
      </c>
      <c r="M433" s="1231" t="str">
        <f>VLOOKUP(L433,CódigosRetorno!$A$2:$B$1784,2,FALSE)</f>
        <v>Debe informar si el tipo de transaccion es al Contado o al Credito</v>
      </c>
      <c r="N433" s="1230" t="s">
        <v>169</v>
      </c>
    </row>
    <row r="434" spans="2:14" ht="60" x14ac:dyDescent="0.35">
      <c r="B434" s="1548"/>
      <c r="C434" s="1550"/>
      <c r="D434" s="1584"/>
      <c r="E434" s="1584"/>
      <c r="F434" s="1584"/>
      <c r="G434" s="1548"/>
      <c r="H434" s="1550"/>
      <c r="I434" s="1179"/>
      <c r="J434" s="1231" t="s">
        <v>7888</v>
      </c>
      <c r="K434" s="1232" t="s">
        <v>177</v>
      </c>
      <c r="L434" s="1233" t="s">
        <v>7876</v>
      </c>
      <c r="M434" s="1231" t="str">
        <f>VLOOKUP(L434,CódigosRetorno!$A$2:$B$1784,2,FALSE)</f>
        <v>El tipo de transaccion o el identificador de la cuota no cumple con el formato esperado</v>
      </c>
      <c r="N434" s="1230" t="s">
        <v>169</v>
      </c>
    </row>
    <row r="435" spans="2:14" ht="42.75" customHeight="1" x14ac:dyDescent="0.35">
      <c r="B435" s="1548"/>
      <c r="C435" s="1550"/>
      <c r="D435" s="1584"/>
      <c r="E435" s="1584"/>
      <c r="F435" s="1584"/>
      <c r="G435" s="1584"/>
      <c r="H435" s="1550"/>
      <c r="I435" s="1179"/>
      <c r="J435" s="1231" t="s">
        <v>7871</v>
      </c>
      <c r="K435" s="1232" t="s">
        <v>177</v>
      </c>
      <c r="L435" s="1233" t="s">
        <v>7878</v>
      </c>
      <c r="M435" s="1231" t="str">
        <f>VLOOKUP(L435,CódigosRetorno!$A$2:$B$1784,2,FALSE)</f>
        <v>El tipo de transaccion o el identificador de la cuota no debe repetirse en el comprobante</v>
      </c>
      <c r="N435" s="1230" t="s">
        <v>169</v>
      </c>
    </row>
    <row r="436" spans="2:14" ht="67.5" customHeight="1" x14ac:dyDescent="0.35">
      <c r="B436" s="1548"/>
      <c r="C436" s="1550"/>
      <c r="D436" s="1584"/>
      <c r="E436" s="1584"/>
      <c r="F436" s="1585"/>
      <c r="G436" s="1585"/>
      <c r="H436" s="1492"/>
      <c r="I436" s="1179"/>
      <c r="J436" s="1231" t="s">
        <v>7873</v>
      </c>
      <c r="K436" s="1232" t="s">
        <v>177</v>
      </c>
      <c r="L436" s="1233" t="s">
        <v>7883</v>
      </c>
      <c r="M436" s="1231" t="str">
        <f>VLOOKUP(L436,CódigosRetorno!$A$2:$B$1784,2,FALSE)</f>
        <v>Si existe información de cuota de pago, el tipo de transaccion debe ser al credito</v>
      </c>
      <c r="N436" s="1229" t="s">
        <v>169</v>
      </c>
    </row>
    <row r="437" spans="2:14" ht="65.25" customHeight="1" x14ac:dyDescent="0.35">
      <c r="B437" s="1548"/>
      <c r="C437" s="1550"/>
      <c r="D437" s="1584"/>
      <c r="E437" s="1584"/>
      <c r="F437" s="1583" t="s">
        <v>7862</v>
      </c>
      <c r="G437" s="1583" t="s">
        <v>16</v>
      </c>
      <c r="H437" s="1491" t="s">
        <v>7946</v>
      </c>
      <c r="I437" s="1179"/>
      <c r="J437" s="1231" t="s">
        <v>7952</v>
      </c>
      <c r="K437" s="1232" t="s">
        <v>177</v>
      </c>
      <c r="L437" s="1233" t="s">
        <v>7884</v>
      </c>
      <c r="M437" s="1231" t="str">
        <f>VLOOKUP(L437,CódigosRetorno!$A$2:$B$1784,2,FALSE)</f>
        <v>El Monto del pago único o de las cuotas no cumple el formato definido</v>
      </c>
      <c r="N437" s="1230" t="s">
        <v>169</v>
      </c>
    </row>
    <row r="438" spans="2:14" ht="60" x14ac:dyDescent="0.35">
      <c r="B438" s="1548"/>
      <c r="C438" s="1550"/>
      <c r="D438" s="1584"/>
      <c r="E438" s="1584"/>
      <c r="F438" s="1585"/>
      <c r="G438" s="1585"/>
      <c r="H438" s="1492"/>
      <c r="I438" s="1179"/>
      <c r="J438" s="1231" t="s">
        <v>8501</v>
      </c>
      <c r="K438" s="1232" t="s">
        <v>177</v>
      </c>
      <c r="L438" s="1233" t="s">
        <v>7886</v>
      </c>
      <c r="M438" s="1231" t="str">
        <f>VLOOKUP(L438,CódigosRetorno!$A$2:$B$1784,2,FALSE)</f>
        <v>Si se consigna información de la cuota de pago, debe indicarse el monto de la cuota</v>
      </c>
      <c r="N438" s="1230" t="s">
        <v>169</v>
      </c>
    </row>
    <row r="439" spans="2:14" ht="24" x14ac:dyDescent="0.35">
      <c r="B439" s="1548"/>
      <c r="C439" s="1550"/>
      <c r="D439" s="1584"/>
      <c r="E439" s="1584"/>
      <c r="F439" s="1177" t="s">
        <v>13</v>
      </c>
      <c r="G439" s="1177" t="s">
        <v>5580</v>
      </c>
      <c r="H439" s="675" t="s">
        <v>3906</v>
      </c>
      <c r="I439" s="1179"/>
      <c r="J439" s="1186" t="s">
        <v>4688</v>
      </c>
      <c r="K439" s="1181" t="s">
        <v>177</v>
      </c>
      <c r="L439" s="443" t="s">
        <v>694</v>
      </c>
      <c r="M439" s="1186" t="str">
        <f>VLOOKUP(L439,CódigosRetorno!$A$2:$B$1784,2,FALSE)</f>
        <v>La moneda debe ser la misma en todo el documento. Salvo las percepciones que sólo son en moneda nacional</v>
      </c>
      <c r="N439" s="1065" t="s">
        <v>4493</v>
      </c>
    </row>
    <row r="440" spans="2:14" ht="36" x14ac:dyDescent="0.35">
      <c r="B440" s="1548"/>
      <c r="C440" s="1550"/>
      <c r="D440" s="1584"/>
      <c r="E440" s="1584"/>
      <c r="F440" s="1583" t="s">
        <v>141</v>
      </c>
      <c r="G440" s="1583" t="s">
        <v>24</v>
      </c>
      <c r="H440" s="1491" t="s">
        <v>7947</v>
      </c>
      <c r="I440" s="1179"/>
      <c r="J440" s="1231" t="s">
        <v>7951</v>
      </c>
      <c r="K440" s="1232" t="s">
        <v>177</v>
      </c>
      <c r="L440" s="1233" t="s">
        <v>7889</v>
      </c>
      <c r="M440" s="1231" t="str">
        <f>VLOOKUP(L440,CódigosRetorno!$A$2:$B$1784,2,FALSE)</f>
        <v>Fecha del pago único o de las cuotas no cumple el formato definido</v>
      </c>
      <c r="N440" s="1230" t="s">
        <v>169</v>
      </c>
    </row>
    <row r="441" spans="2:14" s="910" customFormat="1" ht="48" x14ac:dyDescent="0.35">
      <c r="B441" s="1548"/>
      <c r="C441" s="1550"/>
      <c r="D441" s="1584"/>
      <c r="E441" s="1584"/>
      <c r="F441" s="1584"/>
      <c r="G441" s="1584"/>
      <c r="H441" s="1550"/>
      <c r="I441" s="1463"/>
      <c r="J441" s="1231" t="s">
        <v>8502</v>
      </c>
      <c r="K441" s="1232" t="s">
        <v>177</v>
      </c>
      <c r="L441" s="1233" t="s">
        <v>7891</v>
      </c>
      <c r="M441" s="1231" t="str">
        <f>VLOOKUP(L441,CódigosRetorno!$A$2:$B$1784,2,FALSE)</f>
        <v>Si se consigna información de la cuota de pago, debe indicarse la fecha del pago único o de las cuotas</v>
      </c>
      <c r="N441" s="1463"/>
    </row>
    <row r="442" spans="2:14" ht="48" x14ac:dyDescent="0.35">
      <c r="B442" s="1549"/>
      <c r="C442" s="1492"/>
      <c r="D442" s="1585"/>
      <c r="E442" s="1585"/>
      <c r="F442" s="1585"/>
      <c r="G442" s="1585"/>
      <c r="H442" s="1492"/>
      <c r="I442" s="1179"/>
      <c r="J442" s="1471" t="s">
        <v>8492</v>
      </c>
      <c r="K442" s="1472" t="s">
        <v>177</v>
      </c>
      <c r="L442" s="1475" t="s">
        <v>8484</v>
      </c>
      <c r="M442" s="1471" t="str">
        <f>VLOOKUP(L442,CódigosRetorno!$A$2:$B$1784,2,FALSE)</f>
        <v>La fecha de la cuota debe ser mayor a la fecha de emisión de la factura</v>
      </c>
      <c r="N442" s="1230" t="s">
        <v>169</v>
      </c>
    </row>
    <row r="443" spans="2:14" x14ac:dyDescent="0.35"/>
    <row r="444" spans="2:14" x14ac:dyDescent="0.35"/>
    <row r="445" spans="2:14" x14ac:dyDescent="0.35"/>
    <row r="446" spans="2:14" x14ac:dyDescent="0.35"/>
    <row r="447" spans="2:14" x14ac:dyDescent="0.35"/>
    <row r="448" spans="2:14"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hidden="1" x14ac:dyDescent="0.35"/>
    <row r="550" hidden="1" x14ac:dyDescent="0.35"/>
    <row r="551" hidden="1" x14ac:dyDescent="0.35"/>
    <row r="552" hidden="1" x14ac:dyDescent="0.35"/>
    <row r="553" hidden="1" x14ac:dyDescent="0.35"/>
    <row r="554" hidden="1" x14ac:dyDescent="0.35"/>
    <row r="555" hidden="1" x14ac:dyDescent="0.35"/>
    <row r="556" hidden="1" x14ac:dyDescent="0.35"/>
    <row r="557" hidden="1" x14ac:dyDescent="0.35"/>
    <row r="558" hidden="1" x14ac:dyDescent="0.35"/>
    <row r="559" hidden="1" x14ac:dyDescent="0.35"/>
    <row r="560" hidden="1" x14ac:dyDescent="0.35"/>
    <row r="561" hidden="1" x14ac:dyDescent="0.35"/>
    <row r="562" hidden="1" x14ac:dyDescent="0.35"/>
    <row r="563" hidden="1" x14ac:dyDescent="0.35"/>
    <row r="564" hidden="1" x14ac:dyDescent="0.35"/>
    <row r="565" hidden="1" x14ac:dyDescent="0.35"/>
    <row r="566" hidden="1" x14ac:dyDescent="0.35"/>
    <row r="567" x14ac:dyDescent="0.35"/>
    <row r="568" x14ac:dyDescent="0.35"/>
    <row r="569" x14ac:dyDescent="0.35"/>
  </sheetData>
  <mergeCells count="491">
    <mergeCell ref="F440:F442"/>
    <mergeCell ref="B422:B431"/>
    <mergeCell ref="C422:C431"/>
    <mergeCell ref="D422:D431"/>
    <mergeCell ref="E422:E431"/>
    <mergeCell ref="F423:F426"/>
    <mergeCell ref="G423:G426"/>
    <mergeCell ref="H423:H426"/>
    <mergeCell ref="F427:F428"/>
    <mergeCell ref="G427:G428"/>
    <mergeCell ref="H427:H428"/>
    <mergeCell ref="G440:G442"/>
    <mergeCell ref="H440:H442"/>
    <mergeCell ref="B432:B442"/>
    <mergeCell ref="C432:C442"/>
    <mergeCell ref="D432:D442"/>
    <mergeCell ref="E432:E442"/>
    <mergeCell ref="B147:B152"/>
    <mergeCell ref="C147:C152"/>
    <mergeCell ref="E171:E207"/>
    <mergeCell ref="F433:F436"/>
    <mergeCell ref="G433:G436"/>
    <mergeCell ref="H433:H436"/>
    <mergeCell ref="F437:F438"/>
    <mergeCell ref="G437:G438"/>
    <mergeCell ref="H437:H438"/>
    <mergeCell ref="B154:B156"/>
    <mergeCell ref="C154:C156"/>
    <mergeCell ref="D154:D156"/>
    <mergeCell ref="E154:E156"/>
    <mergeCell ref="H171:H175"/>
    <mergeCell ref="B157:B164"/>
    <mergeCell ref="C157:C164"/>
    <mergeCell ref="D157:D164"/>
    <mergeCell ref="E157:E164"/>
    <mergeCell ref="B165:B170"/>
    <mergeCell ref="B171:B207"/>
    <mergeCell ref="C171:C207"/>
    <mergeCell ref="D171:D207"/>
    <mergeCell ref="C165:C170"/>
    <mergeCell ref="D165:D170"/>
    <mergeCell ref="G245:G246"/>
    <mergeCell ref="H245:H246"/>
    <mergeCell ref="F197:F201"/>
    <mergeCell ref="E165:E170"/>
    <mergeCell ref="G197:G201"/>
    <mergeCell ref="G229:G230"/>
    <mergeCell ref="H229:H230"/>
    <mergeCell ref="G232:G234"/>
    <mergeCell ref="H232:H234"/>
    <mergeCell ref="G236:G238"/>
    <mergeCell ref="F194:F196"/>
    <mergeCell ref="G184:G187"/>
    <mergeCell ref="G293:G295"/>
    <mergeCell ref="H293:H295"/>
    <mergeCell ref="I301:I302"/>
    <mergeCell ref="D147:D152"/>
    <mergeCell ref="E147:E152"/>
    <mergeCell ref="F255:F260"/>
    <mergeCell ref="G255:G260"/>
    <mergeCell ref="G262:G269"/>
    <mergeCell ref="G271:G272"/>
    <mergeCell ref="H271:H272"/>
    <mergeCell ref="G284:G285"/>
    <mergeCell ref="H284:H285"/>
    <mergeCell ref="G274:G278"/>
    <mergeCell ref="H236:H238"/>
    <mergeCell ref="G239:G241"/>
    <mergeCell ref="H239:H241"/>
    <mergeCell ref="G248:G252"/>
    <mergeCell ref="F188:F193"/>
    <mergeCell ref="F262:F269"/>
    <mergeCell ref="H248:H252"/>
    <mergeCell ref="F210:F212"/>
    <mergeCell ref="F202:F204"/>
    <mergeCell ref="H226:H227"/>
    <mergeCell ref="G226:G227"/>
    <mergeCell ref="I328:I332"/>
    <mergeCell ref="I326:I327"/>
    <mergeCell ref="I197:I201"/>
    <mergeCell ref="I160:I161"/>
    <mergeCell ref="I293:I295"/>
    <mergeCell ref="I214:I216"/>
    <mergeCell ref="I210:I212"/>
    <mergeCell ref="I205:I206"/>
    <mergeCell ref="I299:I300"/>
    <mergeCell ref="I262:I269"/>
    <mergeCell ref="I286:I289"/>
    <mergeCell ref="I255:I261"/>
    <mergeCell ref="I282:I283"/>
    <mergeCell ref="I284:I285"/>
    <mergeCell ref="I220:I222"/>
    <mergeCell ref="I226:I227"/>
    <mergeCell ref="I217:I219"/>
    <mergeCell ref="I248:I252"/>
    <mergeCell ref="I271:I272"/>
    <mergeCell ref="I274:I278"/>
    <mergeCell ref="I303:I307"/>
    <mergeCell ref="I310:I314"/>
    <mergeCell ref="I316:I320"/>
    <mergeCell ref="I324:I325"/>
    <mergeCell ref="I10:I16"/>
    <mergeCell ref="I7:I8"/>
    <mergeCell ref="I5:I6"/>
    <mergeCell ref="I118:I119"/>
    <mergeCell ref="I105:I113"/>
    <mergeCell ref="I87:I104"/>
    <mergeCell ref="I78:I79"/>
    <mergeCell ref="I73:I74"/>
    <mergeCell ref="I68:I72"/>
    <mergeCell ref="I60:I64"/>
    <mergeCell ref="I46:I47"/>
    <mergeCell ref="I40:I41"/>
    <mergeCell ref="I35:I39"/>
    <mergeCell ref="I29:I31"/>
    <mergeCell ref="I27:I28"/>
    <mergeCell ref="I21:I23"/>
    <mergeCell ref="I17:I19"/>
    <mergeCell ref="I127:I129"/>
    <mergeCell ref="I124:I126"/>
    <mergeCell ref="I188:I193"/>
    <mergeCell ref="G136:G137"/>
    <mergeCell ref="H136:H137"/>
    <mergeCell ref="I134:I135"/>
    <mergeCell ref="I147:I151"/>
    <mergeCell ref="I142:I143"/>
    <mergeCell ref="I157:I158"/>
    <mergeCell ref="I154:I155"/>
    <mergeCell ref="H184:H187"/>
    <mergeCell ref="G188:G193"/>
    <mergeCell ref="H188:H193"/>
    <mergeCell ref="I184:I187"/>
    <mergeCell ref="I177:I182"/>
    <mergeCell ref="I171:I175"/>
    <mergeCell ref="I165:I169"/>
    <mergeCell ref="H299:H300"/>
    <mergeCell ref="H197:H201"/>
    <mergeCell ref="G301:G302"/>
    <mergeCell ref="H274:H278"/>
    <mergeCell ref="F184:F187"/>
    <mergeCell ref="F205:F206"/>
    <mergeCell ref="H217:H219"/>
    <mergeCell ref="G210:G212"/>
    <mergeCell ref="H210:H212"/>
    <mergeCell ref="G205:G206"/>
    <mergeCell ref="H205:H206"/>
    <mergeCell ref="H220:H222"/>
    <mergeCell ref="G220:G222"/>
    <mergeCell ref="G217:G219"/>
    <mergeCell ref="G214:G216"/>
    <mergeCell ref="H214:H216"/>
    <mergeCell ref="H286:H289"/>
    <mergeCell ref="G286:G289"/>
    <mergeCell ref="H255:H260"/>
    <mergeCell ref="H262:H269"/>
    <mergeCell ref="H282:H283"/>
    <mergeCell ref="G282:G283"/>
    <mergeCell ref="H301:H302"/>
    <mergeCell ref="G299:G300"/>
    <mergeCell ref="H35:H39"/>
    <mergeCell ref="H29:H31"/>
    <mergeCell ref="G78:G79"/>
    <mergeCell ref="H78:H79"/>
    <mergeCell ref="G134:G135"/>
    <mergeCell ref="H134:H135"/>
    <mergeCell ref="G40:G41"/>
    <mergeCell ref="H40:H41"/>
    <mergeCell ref="H60:H64"/>
    <mergeCell ref="G46:G47"/>
    <mergeCell ref="H46:H47"/>
    <mergeCell ref="H127:H129"/>
    <mergeCell ref="G35:G39"/>
    <mergeCell ref="H68:H72"/>
    <mergeCell ref="G73:G74"/>
    <mergeCell ref="H73:H74"/>
    <mergeCell ref="G60:G64"/>
    <mergeCell ref="G124:G126"/>
    <mergeCell ref="H124:H126"/>
    <mergeCell ref="F115:F117"/>
    <mergeCell ref="F147:F151"/>
    <mergeCell ref="F165:F169"/>
    <mergeCell ref="G165:G169"/>
    <mergeCell ref="H165:H169"/>
    <mergeCell ref="H147:H151"/>
    <mergeCell ref="G147:G151"/>
    <mergeCell ref="G171:G175"/>
    <mergeCell ref="G177:G182"/>
    <mergeCell ref="H177:H182"/>
    <mergeCell ref="H154:H155"/>
    <mergeCell ref="F171:F175"/>
    <mergeCell ref="F177:F182"/>
    <mergeCell ref="F157:F158"/>
    <mergeCell ref="G157:G158"/>
    <mergeCell ref="H157:H158"/>
    <mergeCell ref="F160:F161"/>
    <mergeCell ref="G160:G161"/>
    <mergeCell ref="H160:H161"/>
    <mergeCell ref="F162:F164"/>
    <mergeCell ref="G118:G119"/>
    <mergeCell ref="H118:H119"/>
    <mergeCell ref="F127:F129"/>
    <mergeCell ref="G127:G129"/>
    <mergeCell ref="H5:H6"/>
    <mergeCell ref="H7:H8"/>
    <mergeCell ref="H10:H16"/>
    <mergeCell ref="B10:B16"/>
    <mergeCell ref="C10:C16"/>
    <mergeCell ref="D10:D16"/>
    <mergeCell ref="E10:E16"/>
    <mergeCell ref="F10:F16"/>
    <mergeCell ref="G10:G16"/>
    <mergeCell ref="E5:E6"/>
    <mergeCell ref="F5:F6"/>
    <mergeCell ref="G5:G6"/>
    <mergeCell ref="E7:E8"/>
    <mergeCell ref="F7:F8"/>
    <mergeCell ref="G7:G8"/>
    <mergeCell ref="B7:B9"/>
    <mergeCell ref="C7:C9"/>
    <mergeCell ref="D7:D9"/>
    <mergeCell ref="B5:B6"/>
    <mergeCell ref="C5:C6"/>
    <mergeCell ref="D5:D6"/>
    <mergeCell ref="F17:F19"/>
    <mergeCell ref="G17:G19"/>
    <mergeCell ref="H17:H19"/>
    <mergeCell ref="G27:G28"/>
    <mergeCell ref="B21:B26"/>
    <mergeCell ref="C21:C26"/>
    <mergeCell ref="D21:D26"/>
    <mergeCell ref="E21:E23"/>
    <mergeCell ref="F21:F23"/>
    <mergeCell ref="G21:G23"/>
    <mergeCell ref="H21:H23"/>
    <mergeCell ref="E24:E26"/>
    <mergeCell ref="F24:F26"/>
    <mergeCell ref="B27:B28"/>
    <mergeCell ref="C27:C28"/>
    <mergeCell ref="D27:D28"/>
    <mergeCell ref="E27:E28"/>
    <mergeCell ref="F27:F28"/>
    <mergeCell ref="B17:B19"/>
    <mergeCell ref="C17:C19"/>
    <mergeCell ref="D17:D19"/>
    <mergeCell ref="E17:E19"/>
    <mergeCell ref="H27:H28"/>
    <mergeCell ref="B29:B31"/>
    <mergeCell ref="C29:C31"/>
    <mergeCell ref="D29:D31"/>
    <mergeCell ref="E29:E31"/>
    <mergeCell ref="F29:F31"/>
    <mergeCell ref="G29:G31"/>
    <mergeCell ref="B48:B59"/>
    <mergeCell ref="F40:F41"/>
    <mergeCell ref="F42:F44"/>
    <mergeCell ref="B46:B47"/>
    <mergeCell ref="C46:C47"/>
    <mergeCell ref="D46:D47"/>
    <mergeCell ref="E46:E47"/>
    <mergeCell ref="F46:F47"/>
    <mergeCell ref="C48:C59"/>
    <mergeCell ref="D48:D59"/>
    <mergeCell ref="E48:E59"/>
    <mergeCell ref="F52:F53"/>
    <mergeCell ref="F57:F59"/>
    <mergeCell ref="C68:C77"/>
    <mergeCell ref="D68:D77"/>
    <mergeCell ref="E68:E74"/>
    <mergeCell ref="F68:F72"/>
    <mergeCell ref="G68:G72"/>
    <mergeCell ref="E75:E77"/>
    <mergeCell ref="B68:B77"/>
    <mergeCell ref="B35:B44"/>
    <mergeCell ref="C35:C44"/>
    <mergeCell ref="D35:D44"/>
    <mergeCell ref="E35:E41"/>
    <mergeCell ref="E42:E44"/>
    <mergeCell ref="F35:F39"/>
    <mergeCell ref="E65:E66"/>
    <mergeCell ref="F65:F66"/>
    <mergeCell ref="F73:F74"/>
    <mergeCell ref="F75:F77"/>
    <mergeCell ref="B60:B66"/>
    <mergeCell ref="C60:C66"/>
    <mergeCell ref="D60:D66"/>
    <mergeCell ref="E60:E64"/>
    <mergeCell ref="F60:F64"/>
    <mergeCell ref="B78:B79"/>
    <mergeCell ref="C78:C79"/>
    <mergeCell ref="D78:D79"/>
    <mergeCell ref="E78:E79"/>
    <mergeCell ref="F78:F79"/>
    <mergeCell ref="H87:H104"/>
    <mergeCell ref="B105:B117"/>
    <mergeCell ref="C105:C117"/>
    <mergeCell ref="D105:D117"/>
    <mergeCell ref="E105:E117"/>
    <mergeCell ref="F105:F113"/>
    <mergeCell ref="G105:G113"/>
    <mergeCell ref="H105:H113"/>
    <mergeCell ref="B87:B104"/>
    <mergeCell ref="C87:C104"/>
    <mergeCell ref="D87:D104"/>
    <mergeCell ref="E87:E104"/>
    <mergeCell ref="F87:F104"/>
    <mergeCell ref="G87:G104"/>
    <mergeCell ref="B80:B85"/>
    <mergeCell ref="C80:C85"/>
    <mergeCell ref="D80:D85"/>
    <mergeCell ref="E80:E85"/>
    <mergeCell ref="F82:F84"/>
    <mergeCell ref="B134:B135"/>
    <mergeCell ref="C134:C135"/>
    <mergeCell ref="D134:D135"/>
    <mergeCell ref="E134:E135"/>
    <mergeCell ref="F134:F135"/>
    <mergeCell ref="E136:E137"/>
    <mergeCell ref="F136:F137"/>
    <mergeCell ref="B118:B123"/>
    <mergeCell ref="C118:C123"/>
    <mergeCell ref="D118:D123"/>
    <mergeCell ref="E118:E123"/>
    <mergeCell ref="F118:F119"/>
    <mergeCell ref="B124:B132"/>
    <mergeCell ref="C124:C132"/>
    <mergeCell ref="D124:D132"/>
    <mergeCell ref="E124:E132"/>
    <mergeCell ref="F124:F126"/>
    <mergeCell ref="F121:F123"/>
    <mergeCell ref="F130:F132"/>
    <mergeCell ref="B142:B146"/>
    <mergeCell ref="C142:C146"/>
    <mergeCell ref="D142:D146"/>
    <mergeCell ref="E142:E146"/>
    <mergeCell ref="F142:F143"/>
    <mergeCell ref="G142:G143"/>
    <mergeCell ref="H142:H143"/>
    <mergeCell ref="F144:F146"/>
    <mergeCell ref="B136:B139"/>
    <mergeCell ref="C136:C139"/>
    <mergeCell ref="D136:D139"/>
    <mergeCell ref="E138:E139"/>
    <mergeCell ref="F138:F139"/>
    <mergeCell ref="B208:B228"/>
    <mergeCell ref="C208:C228"/>
    <mergeCell ref="D208:D228"/>
    <mergeCell ref="B248:B253"/>
    <mergeCell ref="C248:C253"/>
    <mergeCell ref="D248:D253"/>
    <mergeCell ref="E248:E253"/>
    <mergeCell ref="F220:F222"/>
    <mergeCell ref="F223:F225"/>
    <mergeCell ref="F226:F227"/>
    <mergeCell ref="E208:E228"/>
    <mergeCell ref="B229:B247"/>
    <mergeCell ref="C229:C247"/>
    <mergeCell ref="D229:D247"/>
    <mergeCell ref="E229:E247"/>
    <mergeCell ref="F229:F230"/>
    <mergeCell ref="F242:F244"/>
    <mergeCell ref="F245:F246"/>
    <mergeCell ref="F217:F219"/>
    <mergeCell ref="F214:F216"/>
    <mergeCell ref="F248:F252"/>
    <mergeCell ref="F232:F234"/>
    <mergeCell ref="F236:F238"/>
    <mergeCell ref="F239:F241"/>
    <mergeCell ref="B255:B261"/>
    <mergeCell ref="C255:C261"/>
    <mergeCell ref="D255:D261"/>
    <mergeCell ref="E255:E261"/>
    <mergeCell ref="B262:B285"/>
    <mergeCell ref="D368:D372"/>
    <mergeCell ref="E368:E372"/>
    <mergeCell ref="E328:E352"/>
    <mergeCell ref="B286:B302"/>
    <mergeCell ref="D262:D285"/>
    <mergeCell ref="B303:B327"/>
    <mergeCell ref="C303:C327"/>
    <mergeCell ref="D303:D327"/>
    <mergeCell ref="B366:B367"/>
    <mergeCell ref="B368:B372"/>
    <mergeCell ref="C368:C372"/>
    <mergeCell ref="C366:C367"/>
    <mergeCell ref="D366:D367"/>
    <mergeCell ref="E366:E367"/>
    <mergeCell ref="C286:C302"/>
    <mergeCell ref="B328:B352"/>
    <mergeCell ref="C328:C352"/>
    <mergeCell ref="D328:D352"/>
    <mergeCell ref="B353:B365"/>
    <mergeCell ref="H324:H325"/>
    <mergeCell ref="H341:H345"/>
    <mergeCell ref="F349:F350"/>
    <mergeCell ref="G349:G350"/>
    <mergeCell ref="H349:H350"/>
    <mergeCell ref="G368:G369"/>
    <mergeCell ref="H368:H369"/>
    <mergeCell ref="G324:G325"/>
    <mergeCell ref="D380:D401"/>
    <mergeCell ref="E380:E401"/>
    <mergeCell ref="C353:C365"/>
    <mergeCell ref="D353:D365"/>
    <mergeCell ref="E353:E365"/>
    <mergeCell ref="G381:G386"/>
    <mergeCell ref="H381:H386"/>
    <mergeCell ref="F346:F348"/>
    <mergeCell ref="F335:F338"/>
    <mergeCell ref="G335:G338"/>
    <mergeCell ref="H328:H332"/>
    <mergeCell ref="D286:D302"/>
    <mergeCell ref="C262:C285"/>
    <mergeCell ref="E286:E302"/>
    <mergeCell ref="F351:F352"/>
    <mergeCell ref="E303:E327"/>
    <mergeCell ref="F341:F345"/>
    <mergeCell ref="E262:E285"/>
    <mergeCell ref="F328:F332"/>
    <mergeCell ref="F299:F300"/>
    <mergeCell ref="F301:F302"/>
    <mergeCell ref="F310:F314"/>
    <mergeCell ref="F274:F278"/>
    <mergeCell ref="F284:F285"/>
    <mergeCell ref="F271:F272"/>
    <mergeCell ref="F324:F325"/>
    <mergeCell ref="F293:F295"/>
    <mergeCell ref="F279:F281"/>
    <mergeCell ref="F282:F283"/>
    <mergeCell ref="F326:F327"/>
    <mergeCell ref="F303:F307"/>
    <mergeCell ref="F316:F320"/>
    <mergeCell ref="F321:F323"/>
    <mergeCell ref="F286:F289"/>
    <mergeCell ref="N397:N400"/>
    <mergeCell ref="J397:J400"/>
    <mergeCell ref="I364:I365"/>
    <mergeCell ref="I351:I352"/>
    <mergeCell ref="I349:I350"/>
    <mergeCell ref="I341:I345"/>
    <mergeCell ref="I335:I338"/>
    <mergeCell ref="F368:F369"/>
    <mergeCell ref="H303:H307"/>
    <mergeCell ref="G316:G320"/>
    <mergeCell ref="H316:H320"/>
    <mergeCell ref="G351:G352"/>
    <mergeCell ref="H351:H352"/>
    <mergeCell ref="G341:G345"/>
    <mergeCell ref="G326:G327"/>
    <mergeCell ref="G303:G307"/>
    <mergeCell ref="H326:H327"/>
    <mergeCell ref="G310:G314"/>
    <mergeCell ref="G328:G332"/>
    <mergeCell ref="F364:F365"/>
    <mergeCell ref="G364:G365"/>
    <mergeCell ref="H364:H365"/>
    <mergeCell ref="H335:H338"/>
    <mergeCell ref="H310:H314"/>
    <mergeCell ref="G417:G418"/>
    <mergeCell ref="G419:G420"/>
    <mergeCell ref="M397:M400"/>
    <mergeCell ref="K397:K400"/>
    <mergeCell ref="L397:L400"/>
    <mergeCell ref="H417:H418"/>
    <mergeCell ref="H419:H420"/>
    <mergeCell ref="F414:F416"/>
    <mergeCell ref="H408:H409"/>
    <mergeCell ref="G408:G409"/>
    <mergeCell ref="B373:B375"/>
    <mergeCell ref="C373:C375"/>
    <mergeCell ref="D373:D375"/>
    <mergeCell ref="E373:E375"/>
    <mergeCell ref="B412:B420"/>
    <mergeCell ref="C412:C420"/>
    <mergeCell ref="D412:D420"/>
    <mergeCell ref="E412:E420"/>
    <mergeCell ref="F417:F418"/>
    <mergeCell ref="F419:F420"/>
    <mergeCell ref="F408:F409"/>
    <mergeCell ref="B377:B378"/>
    <mergeCell ref="C377:C378"/>
    <mergeCell ref="D377:D378"/>
    <mergeCell ref="E377:E378"/>
    <mergeCell ref="B380:B401"/>
    <mergeCell ref="C380:C401"/>
    <mergeCell ref="F381:F386"/>
    <mergeCell ref="F387:F389"/>
    <mergeCell ref="B403:B411"/>
    <mergeCell ref="C403:C411"/>
    <mergeCell ref="D403:D411"/>
    <mergeCell ref="E403:E411"/>
    <mergeCell ref="F405:F407"/>
  </mergeCells>
  <pageMargins left="0.7" right="0.7" top="0.75" bottom="0.75" header="0.3" footer="0.3"/>
  <pageSetup paperSize="9" orientation="portrait" r:id="rId1"/>
  <ignoredErrors>
    <ignoredError sqref="L5:L8 L19:L22 L372 L36 L153:L156 L158:L160 L71 L115:L134 L73:L79 L40:L43 L261 L253 L255:L256 L170:L171 L176:L180 L270:L275 L289:L294 L315:L317 L279:L286 L223:L228 L296:L302 L319:L327 L344:L352 L340:L342 L144:L146 L162:L166 L376:L380 L263 L304 L329 L202:L213 L32:L34 L182 L136 L138:L139 L10:L12 L185:L199 L215:L221 L45:L46 L17 L107 L382:L396 L90:L91 L104 L86 L94:L97 L48:L60 L64:L69 L24:L30 L248 L366:L368 L141 L309:L310 L334:L335"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W439"/>
  <sheetViews>
    <sheetView zoomScaleNormal="100" workbookViewId="0">
      <pane xSplit="3" ySplit="2" topLeftCell="D3" activePane="bottomRight" state="frozen"/>
      <selection activeCell="L6" sqref="L6"/>
      <selection pane="topRight" activeCell="L6" sqref="L6"/>
      <selection pane="bottomLeft" activeCell="L6" sqref="L6"/>
      <selection pane="bottomRight" activeCell="H7" sqref="H7:H8"/>
    </sheetView>
  </sheetViews>
  <sheetFormatPr baseColWidth="10" defaultColWidth="0" defaultRowHeight="14.5" zeroHeight="1" x14ac:dyDescent="0.35"/>
  <cols>
    <col min="1" max="1" width="2.54296875" customWidth="1"/>
    <col min="2" max="2" width="4.453125" customWidth="1"/>
    <col min="3" max="3" width="28.54296875" customWidth="1"/>
    <col min="4" max="4" width="6.179687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23" width="0" hidden="1" customWidth="1"/>
    <col min="24" max="16384" width="11.453125" hidden="1"/>
  </cols>
  <sheetData>
    <row r="1" spans="1:15" x14ac:dyDescent="0.35">
      <c r="A1" s="298"/>
      <c r="B1" s="294"/>
      <c r="C1" s="301"/>
      <c r="D1" s="302"/>
      <c r="E1" s="290"/>
      <c r="F1" s="302"/>
      <c r="G1" s="302"/>
      <c r="H1" s="289"/>
      <c r="I1" s="332"/>
      <c r="J1" s="298"/>
      <c r="K1" s="284"/>
      <c r="L1" s="285"/>
      <c r="M1" s="300"/>
      <c r="N1" s="286"/>
      <c r="O1" s="298"/>
    </row>
    <row r="2" spans="1:15" ht="24" x14ac:dyDescent="0.35">
      <c r="A2" s="298"/>
      <c r="B2" s="75" t="s">
        <v>0</v>
      </c>
      <c r="C2" s="75" t="s">
        <v>56</v>
      </c>
      <c r="D2" s="75" t="s">
        <v>1</v>
      </c>
      <c r="E2" s="75" t="s">
        <v>2798</v>
      </c>
      <c r="F2" s="75" t="s">
        <v>2799</v>
      </c>
      <c r="G2" s="75" t="s">
        <v>2</v>
      </c>
      <c r="H2" s="75" t="s">
        <v>26</v>
      </c>
      <c r="I2" s="75" t="s">
        <v>3931</v>
      </c>
      <c r="J2" s="75" t="s">
        <v>2484</v>
      </c>
      <c r="K2" s="75" t="s">
        <v>4812</v>
      </c>
      <c r="L2" s="75" t="s">
        <v>4813</v>
      </c>
      <c r="M2" s="75" t="s">
        <v>2797</v>
      </c>
      <c r="N2" s="75" t="s">
        <v>2736</v>
      </c>
      <c r="O2" s="1"/>
    </row>
    <row r="3" spans="1:15" x14ac:dyDescent="0.35">
      <c r="A3" s="303"/>
      <c r="B3" s="226" t="s">
        <v>169</v>
      </c>
      <c r="C3" s="227" t="s">
        <v>169</v>
      </c>
      <c r="D3" s="226"/>
      <c r="E3" s="226" t="s">
        <v>169</v>
      </c>
      <c r="F3" s="226" t="s">
        <v>169</v>
      </c>
      <c r="G3" s="226" t="s">
        <v>169</v>
      </c>
      <c r="H3" s="90"/>
      <c r="I3" s="228"/>
      <c r="J3" s="225" t="s">
        <v>169</v>
      </c>
      <c r="K3" s="229" t="s">
        <v>169</v>
      </c>
      <c r="L3" s="229" t="s">
        <v>169</v>
      </c>
      <c r="M3" s="595" t="str">
        <f>VLOOKUP(L3,CódigosRetorno!$A$2:$B$1784,2,FALSE)</f>
        <v>-</v>
      </c>
      <c r="N3" s="228" t="s">
        <v>169</v>
      </c>
      <c r="O3" s="303"/>
    </row>
    <row r="4" spans="1:15" x14ac:dyDescent="0.35">
      <c r="A4" s="301"/>
      <c r="B4" s="185" t="s">
        <v>3099</v>
      </c>
      <c r="C4" s="185"/>
      <c r="D4" s="185"/>
      <c r="E4" s="186"/>
      <c r="F4" s="186"/>
      <c r="G4" s="186"/>
      <c r="H4" s="191"/>
      <c r="I4" s="186"/>
      <c r="J4" s="172" t="s">
        <v>169</v>
      </c>
      <c r="K4" s="177" t="s">
        <v>169</v>
      </c>
      <c r="L4" s="178" t="s">
        <v>169</v>
      </c>
      <c r="M4" s="172" t="str">
        <f>VLOOKUP(L4,CódigosRetorno!A:B,2,FALSE)</f>
        <v>-</v>
      </c>
      <c r="N4" s="177" t="s">
        <v>169</v>
      </c>
      <c r="O4" s="301"/>
    </row>
    <row r="5" spans="1:15" ht="24" x14ac:dyDescent="0.35">
      <c r="A5" s="301"/>
      <c r="B5" s="1495">
        <v>1</v>
      </c>
      <c r="C5" s="1543" t="s">
        <v>30</v>
      </c>
      <c r="D5" s="1520" t="s">
        <v>3</v>
      </c>
      <c r="E5" s="1520" t="s">
        <v>4</v>
      </c>
      <c r="F5" s="1495" t="s">
        <v>13</v>
      </c>
      <c r="G5" s="1555" t="s">
        <v>3861</v>
      </c>
      <c r="H5" s="1507" t="s">
        <v>2820</v>
      </c>
      <c r="I5" s="1497">
        <v>1</v>
      </c>
      <c r="J5" s="143" t="s">
        <v>2837</v>
      </c>
      <c r="K5" s="152" t="s">
        <v>177</v>
      </c>
      <c r="L5" s="77" t="s">
        <v>2253</v>
      </c>
      <c r="M5" s="143" t="str">
        <f>VLOOKUP(L5,CódigosRetorno!$A$2:$B$1784,2,FALSE)</f>
        <v>El XML no contiene el tag o no existe informacion de UBLVersionID</v>
      </c>
      <c r="N5" s="142" t="s">
        <v>169</v>
      </c>
      <c r="O5" s="301"/>
    </row>
    <row r="6" spans="1:15" x14ac:dyDescent="0.35">
      <c r="A6" s="301"/>
      <c r="B6" s="1495"/>
      <c r="C6" s="1543"/>
      <c r="D6" s="1520"/>
      <c r="E6" s="1520"/>
      <c r="F6" s="1639"/>
      <c r="G6" s="1555"/>
      <c r="H6" s="1508"/>
      <c r="I6" s="1498"/>
      <c r="J6" s="143" t="s">
        <v>4152</v>
      </c>
      <c r="K6" s="152" t="s">
        <v>177</v>
      </c>
      <c r="L6" s="77" t="s">
        <v>2254</v>
      </c>
      <c r="M6" s="143" t="str">
        <f>VLOOKUP(L6,CódigosRetorno!$A$2:$B$1784,2,FALSE)</f>
        <v>UBLVersionID - La versión del UBL no es correcta</v>
      </c>
      <c r="N6" s="142" t="s">
        <v>169</v>
      </c>
      <c r="O6" s="301"/>
    </row>
    <row r="7" spans="1:15" x14ac:dyDescent="0.35">
      <c r="A7" s="301"/>
      <c r="B7" s="1497">
        <f>B5+1</f>
        <v>2</v>
      </c>
      <c r="C7" s="1507" t="s">
        <v>31</v>
      </c>
      <c r="D7" s="1509" t="s">
        <v>3</v>
      </c>
      <c r="E7" s="1509" t="s">
        <v>4</v>
      </c>
      <c r="F7" s="1497" t="s">
        <v>13</v>
      </c>
      <c r="G7" s="1556" t="s">
        <v>3862</v>
      </c>
      <c r="H7" s="1507" t="s">
        <v>2821</v>
      </c>
      <c r="I7" s="1497">
        <v>1</v>
      </c>
      <c r="J7" s="143" t="s">
        <v>2837</v>
      </c>
      <c r="K7" s="152" t="s">
        <v>177</v>
      </c>
      <c r="L7" s="77" t="s">
        <v>2255</v>
      </c>
      <c r="M7" s="143" t="str">
        <f>VLOOKUP(L7,CódigosRetorno!$A$2:$B$1784,2,FALSE)</f>
        <v>El XML no existe informacion de CustomizationID</v>
      </c>
      <c r="N7" s="142" t="s">
        <v>169</v>
      </c>
      <c r="O7" s="301"/>
    </row>
    <row r="8" spans="1:15" x14ac:dyDescent="0.35">
      <c r="A8" s="301"/>
      <c r="B8" s="1515"/>
      <c r="C8" s="1512"/>
      <c r="D8" s="1510"/>
      <c r="E8" s="1511"/>
      <c r="F8" s="1498"/>
      <c r="G8" s="1557"/>
      <c r="H8" s="1508"/>
      <c r="I8" s="1498"/>
      <c r="J8" s="143" t="s">
        <v>2490</v>
      </c>
      <c r="K8" s="152" t="s">
        <v>177</v>
      </c>
      <c r="L8" s="77" t="s">
        <v>2256</v>
      </c>
      <c r="M8" s="143" t="str">
        <f>VLOOKUP(L8,CódigosRetorno!$A$2:$B$1784,2,FALSE)</f>
        <v>CustomizationID - La versión del documento no es la correcta</v>
      </c>
      <c r="N8" s="142" t="s">
        <v>169</v>
      </c>
      <c r="O8" s="301"/>
    </row>
    <row r="9" spans="1:15" ht="24" x14ac:dyDescent="0.35">
      <c r="A9" s="301"/>
      <c r="B9" s="1498"/>
      <c r="C9" s="1508"/>
      <c r="D9" s="1511"/>
      <c r="E9" s="141" t="s">
        <v>9</v>
      </c>
      <c r="F9" s="138"/>
      <c r="G9" s="148" t="s">
        <v>3863</v>
      </c>
      <c r="H9" s="151" t="s">
        <v>3880</v>
      </c>
      <c r="I9" s="137" t="s">
        <v>3865</v>
      </c>
      <c r="J9" s="143" t="s">
        <v>4201</v>
      </c>
      <c r="K9" s="1197" t="s">
        <v>1071</v>
      </c>
      <c r="L9" s="1203" t="s">
        <v>4195</v>
      </c>
      <c r="M9" s="143" t="str">
        <f>VLOOKUP(L9,CódigosRetorno!$A$2:$B$1784,2,FALSE)</f>
        <v>El dato ingresado como atributo @schemeAgencyName es incorrecto.</v>
      </c>
      <c r="N9" s="142" t="s">
        <v>169</v>
      </c>
      <c r="O9" s="301"/>
    </row>
    <row r="10" spans="1:15" ht="24" x14ac:dyDescent="0.35">
      <c r="A10" s="301"/>
      <c r="B10" s="1509">
        <f>B7+1</f>
        <v>3</v>
      </c>
      <c r="C10" s="1527" t="s">
        <v>27</v>
      </c>
      <c r="D10" s="1509" t="s">
        <v>3</v>
      </c>
      <c r="E10" s="1509" t="s">
        <v>4</v>
      </c>
      <c r="F10" s="1497" t="s">
        <v>44</v>
      </c>
      <c r="G10" s="1497" t="s">
        <v>55</v>
      </c>
      <c r="H10" s="1527" t="s">
        <v>88</v>
      </c>
      <c r="I10" s="1497">
        <v>1</v>
      </c>
      <c r="J10" s="145" t="s">
        <v>2794</v>
      </c>
      <c r="K10" s="152" t="s">
        <v>177</v>
      </c>
      <c r="L10" s="152" t="s">
        <v>2374</v>
      </c>
      <c r="M10" s="143" t="str">
        <f>VLOOKUP(L10,CódigosRetorno!$A$2:$B$1784,2,FALSE)</f>
        <v>Numero de Serie del nombre del archivo no coincide con el consignado en el contenido del archivo XML</v>
      </c>
      <c r="N10" s="142" t="s">
        <v>169</v>
      </c>
      <c r="O10" s="301"/>
    </row>
    <row r="11" spans="1:15" ht="24" x14ac:dyDescent="0.35">
      <c r="A11" s="301"/>
      <c r="B11" s="1510"/>
      <c r="C11" s="1532"/>
      <c r="D11" s="1510"/>
      <c r="E11" s="1510"/>
      <c r="F11" s="1515"/>
      <c r="G11" s="1515"/>
      <c r="H11" s="1532"/>
      <c r="I11" s="1515"/>
      <c r="J11" s="145" t="s">
        <v>2795</v>
      </c>
      <c r="K11" s="152" t="s">
        <v>177</v>
      </c>
      <c r="L11" s="152" t="s">
        <v>2373</v>
      </c>
      <c r="M11" s="143" t="str">
        <f>VLOOKUP(L11,CódigosRetorno!$A$2:$B$1784,2,FALSE)</f>
        <v>Número de documento en el nombre del archivo no coincide con el consignado en el contenido del XML</v>
      </c>
      <c r="N11" s="142" t="s">
        <v>169</v>
      </c>
      <c r="O11" s="301"/>
    </row>
    <row r="12" spans="1:15" ht="48" x14ac:dyDescent="0.35">
      <c r="A12" s="301"/>
      <c r="B12" s="1510"/>
      <c r="C12" s="1532"/>
      <c r="D12" s="1510"/>
      <c r="E12" s="1510"/>
      <c r="F12" s="1515"/>
      <c r="G12" s="1515"/>
      <c r="H12" s="1532"/>
      <c r="I12" s="1515"/>
      <c r="J12" s="956" t="s">
        <v>6960</v>
      </c>
      <c r="K12" s="959" t="s">
        <v>177</v>
      </c>
      <c r="L12" s="959" t="s">
        <v>2413</v>
      </c>
      <c r="M12" s="143" t="str">
        <f>VLOOKUP(L12,CódigosRetorno!$A$2:$B$1784,2,FALSE)</f>
        <v>ID - El dato SERIE-CORRELATIVO no cumple con el formato de acuerdo al tipo de comprobante</v>
      </c>
      <c r="N12" s="142" t="s">
        <v>169</v>
      </c>
      <c r="O12" s="301"/>
    </row>
    <row r="13" spans="1:15" ht="24" x14ac:dyDescent="0.35">
      <c r="A13" s="301"/>
      <c r="B13" s="1520"/>
      <c r="C13" s="1543"/>
      <c r="D13" s="1520"/>
      <c r="E13" s="1520"/>
      <c r="F13" s="1495"/>
      <c r="G13" s="1495"/>
      <c r="H13" s="1543"/>
      <c r="I13" s="1495"/>
      <c r="J13" s="812" t="s">
        <v>5418</v>
      </c>
      <c r="K13" s="813" t="s">
        <v>177</v>
      </c>
      <c r="L13" s="813" t="s">
        <v>2376</v>
      </c>
      <c r="M13" s="143" t="str">
        <f>VLOOKUP(L13,CódigosRetorno!$A$2:$B$1784,2,FALSE)</f>
        <v>El comprobante fue registrado previamente con otros datos</v>
      </c>
      <c r="N13" s="142" t="s">
        <v>2488</v>
      </c>
      <c r="O13" s="301"/>
    </row>
    <row r="14" spans="1:15" ht="60" x14ac:dyDescent="0.35">
      <c r="A14" s="301"/>
      <c r="B14" s="1520"/>
      <c r="C14" s="1543"/>
      <c r="D14" s="1520"/>
      <c r="E14" s="1520"/>
      <c r="F14" s="1495"/>
      <c r="G14" s="1495"/>
      <c r="H14" s="1543"/>
      <c r="I14" s="1495"/>
      <c r="J14" s="812" t="s">
        <v>5415</v>
      </c>
      <c r="K14" s="813" t="s">
        <v>177</v>
      </c>
      <c r="L14" s="813" t="s">
        <v>2377</v>
      </c>
      <c r="M14" s="143" t="str">
        <f>VLOOKUP(L14,CódigosRetorno!$A$2:$B$1784,2,FALSE)</f>
        <v>El comprobante ya esta informado y se encuentra con estado anulado o rechazado</v>
      </c>
      <c r="N14" s="142" t="s">
        <v>2488</v>
      </c>
      <c r="O14" s="301"/>
    </row>
    <row r="15" spans="1:15" ht="36" x14ac:dyDescent="0.35">
      <c r="A15" s="301"/>
      <c r="B15" s="1520"/>
      <c r="C15" s="1543"/>
      <c r="D15" s="1520"/>
      <c r="E15" s="1520"/>
      <c r="F15" s="1495"/>
      <c r="G15" s="1495"/>
      <c r="H15" s="1543"/>
      <c r="I15" s="1495"/>
      <c r="J15" s="1379" t="s">
        <v>4633</v>
      </c>
      <c r="K15" s="1380" t="s">
        <v>1071</v>
      </c>
      <c r="L15" s="1380" t="s">
        <v>8011</v>
      </c>
      <c r="M15" s="143" t="str">
        <f>VLOOKUP(L15,CódigosRetorno!$A$2:$B$1784,2,FALSE)</f>
        <v>Comprobante físico no se encuentra autorizado como comprobante de contingencia</v>
      </c>
      <c r="N15" s="142" t="s">
        <v>4630</v>
      </c>
      <c r="O15" s="301"/>
    </row>
    <row r="16" spans="1:15" ht="36" x14ac:dyDescent="0.35">
      <c r="A16" s="301"/>
      <c r="B16" s="1520"/>
      <c r="C16" s="1543"/>
      <c r="D16" s="1520"/>
      <c r="E16" s="1520"/>
      <c r="F16" s="1495"/>
      <c r="G16" s="1495"/>
      <c r="H16" s="1543"/>
      <c r="I16" s="1495"/>
      <c r="J16" s="145" t="s">
        <v>4633</v>
      </c>
      <c r="K16" s="152" t="s">
        <v>177</v>
      </c>
      <c r="L16" s="152" t="s">
        <v>4631</v>
      </c>
      <c r="M16" s="143" t="str">
        <f>VLOOKUP(L16,CódigosRetorno!$A$2:$B$1784,2,FALSE)</f>
        <v xml:space="preserve">Comprobante físico no se encuentra autorizado </v>
      </c>
      <c r="N16" s="142" t="s">
        <v>2832</v>
      </c>
      <c r="O16" s="301"/>
    </row>
    <row r="17" spans="1:15" ht="60" x14ac:dyDescent="0.35">
      <c r="A17" s="301"/>
      <c r="B17" s="1498">
        <f>B10+1</f>
        <v>4</v>
      </c>
      <c r="C17" s="1508" t="s">
        <v>22</v>
      </c>
      <c r="D17" s="1510" t="s">
        <v>3</v>
      </c>
      <c r="E17" s="1511" t="s">
        <v>4</v>
      </c>
      <c r="F17" s="1498" t="s">
        <v>141</v>
      </c>
      <c r="G17" s="1511" t="s">
        <v>24</v>
      </c>
      <c r="H17" s="1512" t="s">
        <v>85</v>
      </c>
      <c r="I17" s="1515">
        <v>1</v>
      </c>
      <c r="J17" s="1379" t="s">
        <v>8385</v>
      </c>
      <c r="K17" s="1381" t="s">
        <v>177</v>
      </c>
      <c r="L17" s="1381" t="s">
        <v>2216</v>
      </c>
      <c r="M17" s="143" t="str">
        <f>VLOOKUP(L17,CódigosRetorno!$A$2:$B$1784,2,FALSE)</f>
        <v>Presentacion fuera de fecha</v>
      </c>
      <c r="N17" s="142" t="s">
        <v>2764</v>
      </c>
      <c r="O17" s="301"/>
    </row>
    <row r="18" spans="1:15" ht="65.25" customHeight="1" x14ac:dyDescent="0.35">
      <c r="A18" s="301"/>
      <c r="B18" s="1498"/>
      <c r="C18" s="1508"/>
      <c r="D18" s="1510"/>
      <c r="E18" s="1511"/>
      <c r="F18" s="1498"/>
      <c r="G18" s="1511"/>
      <c r="H18" s="1512"/>
      <c r="I18" s="1515"/>
      <c r="J18" s="1379" t="s">
        <v>8387</v>
      </c>
      <c r="K18" s="1381" t="s">
        <v>177</v>
      </c>
      <c r="L18" s="1381" t="s">
        <v>6162</v>
      </c>
      <c r="M18" s="526" t="str">
        <f>VLOOKUP(L18,CódigosRetorno!$A$2:$B$1784,2,FALSE)</f>
        <v>Solo puede enviar el comprobante en un resumen diario</v>
      </c>
      <c r="N18" s="525" t="s">
        <v>169</v>
      </c>
      <c r="O18" s="301"/>
    </row>
    <row r="19" spans="1:15" ht="24" x14ac:dyDescent="0.35">
      <c r="A19" s="301"/>
      <c r="B19" s="1495"/>
      <c r="C19" s="1489"/>
      <c r="D19" s="1511"/>
      <c r="E19" s="1520"/>
      <c r="F19" s="1495"/>
      <c r="G19" s="1520"/>
      <c r="H19" s="1508"/>
      <c r="I19" s="1498"/>
      <c r="J19" s="145" t="s">
        <v>3055</v>
      </c>
      <c r="K19" s="152" t="s">
        <v>177</v>
      </c>
      <c r="L19" s="78" t="s">
        <v>1989</v>
      </c>
      <c r="M19" s="143" t="str">
        <f>VLOOKUP(L19,CódigosRetorno!$A$2:$B$1784,2,FALSE)</f>
        <v>La fecha de emision se encuentra fuera del limite permitido</v>
      </c>
      <c r="N19" s="142" t="s">
        <v>169</v>
      </c>
      <c r="O19" s="301"/>
    </row>
    <row r="20" spans="1:15" x14ac:dyDescent="0.35">
      <c r="A20" s="301"/>
      <c r="B20" s="142">
        <f>+B17+1</f>
        <v>5</v>
      </c>
      <c r="C20" s="145" t="s">
        <v>1070</v>
      </c>
      <c r="D20" s="135" t="s">
        <v>3</v>
      </c>
      <c r="E20" s="135" t="s">
        <v>9</v>
      </c>
      <c r="F20" s="72" t="s">
        <v>166</v>
      </c>
      <c r="G20" s="83" t="s">
        <v>2759</v>
      </c>
      <c r="H20" s="97" t="s">
        <v>2822</v>
      </c>
      <c r="I20" s="146" t="s">
        <v>3865</v>
      </c>
      <c r="J20" s="143" t="s">
        <v>2502</v>
      </c>
      <c r="K20" s="135" t="s">
        <v>169</v>
      </c>
      <c r="L20" s="152" t="s">
        <v>169</v>
      </c>
      <c r="M20" s="143" t="str">
        <f>VLOOKUP(L20,CódigosRetorno!$A$2:$B$1784,2,FALSE)</f>
        <v>-</v>
      </c>
      <c r="N20" s="142" t="s">
        <v>169</v>
      </c>
      <c r="O20" s="301"/>
    </row>
    <row r="21" spans="1:15" ht="24" x14ac:dyDescent="0.35">
      <c r="A21" s="301"/>
      <c r="B21" s="1655">
        <v>6</v>
      </c>
      <c r="C21" s="1659" t="s">
        <v>2807</v>
      </c>
      <c r="D21" s="1655" t="s">
        <v>3</v>
      </c>
      <c r="E21" s="1655" t="s">
        <v>4</v>
      </c>
      <c r="F21" s="1607" t="s">
        <v>10</v>
      </c>
      <c r="G21" s="1520" t="s">
        <v>5595</v>
      </c>
      <c r="H21" s="1507" t="s">
        <v>2823</v>
      </c>
      <c r="I21" s="1497">
        <v>1</v>
      </c>
      <c r="J21" s="143" t="s">
        <v>2837</v>
      </c>
      <c r="K21" s="135" t="s">
        <v>177</v>
      </c>
      <c r="L21" s="152" t="s">
        <v>675</v>
      </c>
      <c r="M21" s="143" t="str">
        <f>VLOOKUP(L21,CódigosRetorno!$A$2:$B$1784,2,FALSE)</f>
        <v>El XML no contiene el tag o no existe informacion de ResponseCode</v>
      </c>
      <c r="N21" s="142" t="s">
        <v>169</v>
      </c>
      <c r="O21" s="301"/>
    </row>
    <row r="22" spans="1:15" x14ac:dyDescent="0.35">
      <c r="A22" s="301"/>
      <c r="B22" s="1678"/>
      <c r="C22" s="1679"/>
      <c r="D22" s="1678"/>
      <c r="E22" s="1678"/>
      <c r="F22" s="1607"/>
      <c r="G22" s="1520"/>
      <c r="H22" s="1512"/>
      <c r="I22" s="1515"/>
      <c r="J22" s="143" t="s">
        <v>2499</v>
      </c>
      <c r="K22" s="135" t="s">
        <v>177</v>
      </c>
      <c r="L22" s="152" t="s">
        <v>740</v>
      </c>
      <c r="M22" s="143" t="str">
        <f>VLOOKUP(L22,CódigosRetorno!$A$2:$B$1784,2,FALSE)</f>
        <v>ResponseCode - El dato ingresado no cumple con la estructura</v>
      </c>
      <c r="N22" s="142" t="s">
        <v>3035</v>
      </c>
      <c r="O22" s="301"/>
    </row>
    <row r="23" spans="1:15" x14ac:dyDescent="0.35">
      <c r="A23" s="301"/>
      <c r="B23" s="1678"/>
      <c r="C23" s="1679"/>
      <c r="D23" s="1678"/>
      <c r="E23" s="1678"/>
      <c r="F23" s="1607"/>
      <c r="G23" s="1520"/>
      <c r="H23" s="1508"/>
      <c r="I23" s="1498"/>
      <c r="J23" s="811" t="s">
        <v>6222</v>
      </c>
      <c r="K23" s="793" t="s">
        <v>177</v>
      </c>
      <c r="L23" s="813" t="s">
        <v>4582</v>
      </c>
      <c r="M23" s="143" t="str">
        <f>VLOOKUP(L23,CódigosRetorno!$A$2:$B$1784,2,FALSE)</f>
        <v>El tipo de nota es un dato único</v>
      </c>
      <c r="N23" s="142" t="s">
        <v>169</v>
      </c>
      <c r="O23" s="301"/>
    </row>
    <row r="24" spans="1:15" ht="24" x14ac:dyDescent="0.35">
      <c r="A24" s="301"/>
      <c r="B24" s="1678"/>
      <c r="C24" s="1679"/>
      <c r="D24" s="1678"/>
      <c r="E24" s="1634" t="s">
        <v>9</v>
      </c>
      <c r="F24" s="1671"/>
      <c r="G24" s="142" t="s">
        <v>3863</v>
      </c>
      <c r="H24" s="143" t="s">
        <v>3864</v>
      </c>
      <c r="I24" s="142" t="s">
        <v>3865</v>
      </c>
      <c r="J24" s="143" t="s">
        <v>4201</v>
      </c>
      <c r="K24" s="135" t="s">
        <v>1071</v>
      </c>
      <c r="L24" s="152" t="s">
        <v>4189</v>
      </c>
      <c r="M24" s="143" t="str">
        <f>VLOOKUP(L24,CódigosRetorno!$A$2:$B$1784,2,FALSE)</f>
        <v>El dato ingresado como atributo @listAgencyName es incorrecto.</v>
      </c>
      <c r="N24" s="142" t="s">
        <v>169</v>
      </c>
      <c r="O24" s="301"/>
    </row>
    <row r="25" spans="1:15" ht="24" x14ac:dyDescent="0.35">
      <c r="A25" s="301"/>
      <c r="B25" s="1678"/>
      <c r="C25" s="1679"/>
      <c r="D25" s="1678"/>
      <c r="E25" s="1634"/>
      <c r="F25" s="1672"/>
      <c r="G25" s="142" t="s">
        <v>4708</v>
      </c>
      <c r="H25" s="143" t="s">
        <v>3867</v>
      </c>
      <c r="I25" s="142" t="s">
        <v>3865</v>
      </c>
      <c r="J25" s="143" t="s">
        <v>4294</v>
      </c>
      <c r="K25" s="135" t="s">
        <v>1071</v>
      </c>
      <c r="L25" s="152" t="s">
        <v>4190</v>
      </c>
      <c r="M25" s="143" t="str">
        <f>VLOOKUP(L25,CódigosRetorno!$A$2:$B$1784,2,FALSE)</f>
        <v>El dato ingresado como atributo @listName es incorrecto.</v>
      </c>
      <c r="N25" s="155" t="s">
        <v>169</v>
      </c>
      <c r="O25" s="301"/>
    </row>
    <row r="26" spans="1:15" ht="24" x14ac:dyDescent="0.35">
      <c r="A26" s="301"/>
      <c r="B26" s="1656"/>
      <c r="C26" s="1660"/>
      <c r="D26" s="1656"/>
      <c r="E26" s="1634"/>
      <c r="F26" s="1673"/>
      <c r="G26" s="142" t="s">
        <v>4153</v>
      </c>
      <c r="H26" s="143" t="s">
        <v>3869</v>
      </c>
      <c r="I26" s="142" t="s">
        <v>3865</v>
      </c>
      <c r="J26" s="143" t="s">
        <v>4293</v>
      </c>
      <c r="K26" s="152" t="s">
        <v>1071</v>
      </c>
      <c r="L26" s="154" t="s">
        <v>4191</v>
      </c>
      <c r="M26" s="143" t="str">
        <f>VLOOKUP(L26,CódigosRetorno!$A$2:$B$1784,2,FALSE)</f>
        <v>El dato ingresado como atributo @listURI es incorrecto.</v>
      </c>
      <c r="N26" s="155" t="s">
        <v>169</v>
      </c>
      <c r="O26" s="301"/>
    </row>
    <row r="27" spans="1:15" ht="24" x14ac:dyDescent="0.35">
      <c r="A27" s="301"/>
      <c r="B27" s="1655">
        <v>7</v>
      </c>
      <c r="C27" s="1659" t="s">
        <v>74</v>
      </c>
      <c r="D27" s="1655" t="s">
        <v>3</v>
      </c>
      <c r="E27" s="1655" t="s">
        <v>4</v>
      </c>
      <c r="F27" s="1671" t="s">
        <v>3903</v>
      </c>
      <c r="G27" s="1509"/>
      <c r="H27" s="1507" t="s">
        <v>90</v>
      </c>
      <c r="I27" s="1497">
        <v>1</v>
      </c>
      <c r="J27" s="143" t="s">
        <v>2837</v>
      </c>
      <c r="K27" s="135" t="s">
        <v>177</v>
      </c>
      <c r="L27" s="152" t="s">
        <v>677</v>
      </c>
      <c r="M27" s="143" t="str">
        <f>VLOOKUP(L27,CódigosRetorno!$A$2:$B$1784,2,FALSE)</f>
        <v>El XML no contiene el tag o no existe informacion de cac:DiscrepancyResponse/cbc:Description</v>
      </c>
      <c r="N27" s="142" t="s">
        <v>169</v>
      </c>
      <c r="O27" s="301"/>
    </row>
    <row r="28" spans="1:15" ht="48" x14ac:dyDescent="0.35">
      <c r="A28" s="301"/>
      <c r="B28" s="1656"/>
      <c r="C28" s="1660"/>
      <c r="D28" s="1656"/>
      <c r="E28" s="1656"/>
      <c r="F28" s="1673"/>
      <c r="G28" s="1511"/>
      <c r="H28" s="1508"/>
      <c r="I28" s="1498"/>
      <c r="J28" s="811" t="s">
        <v>6312</v>
      </c>
      <c r="K28" s="793" t="s">
        <v>177</v>
      </c>
      <c r="L28" s="813" t="s">
        <v>678</v>
      </c>
      <c r="M28" s="143" t="str">
        <f>VLOOKUP(L28,CódigosRetorno!$A$2:$B$1784,2,FALSE)</f>
        <v>cac:DiscrepancyResponse/cbc:Description - El dato ingresado no cumple con la estructura</v>
      </c>
      <c r="N28" s="142" t="s">
        <v>169</v>
      </c>
      <c r="O28" s="301"/>
    </row>
    <row r="29" spans="1:15" ht="24" x14ac:dyDescent="0.35">
      <c r="A29" s="301"/>
      <c r="B29" s="1497">
        <v>8</v>
      </c>
      <c r="C29" s="1527" t="s">
        <v>5963</v>
      </c>
      <c r="D29" s="1509" t="s">
        <v>3</v>
      </c>
      <c r="E29" s="1509" t="s">
        <v>4</v>
      </c>
      <c r="F29" s="1497" t="s">
        <v>13</v>
      </c>
      <c r="G29" s="1509" t="s">
        <v>5580</v>
      </c>
      <c r="H29" s="1527" t="s">
        <v>2824</v>
      </c>
      <c r="I29" s="1497">
        <v>1</v>
      </c>
      <c r="J29" s="143" t="s">
        <v>2837</v>
      </c>
      <c r="K29" s="152" t="s">
        <v>177</v>
      </c>
      <c r="L29" s="154" t="s">
        <v>693</v>
      </c>
      <c r="M29" s="143" t="str">
        <f>VLOOKUP(L29,CódigosRetorno!$A$2:$B$1784,2,FALSE)</f>
        <v>El XML no contiene el tag o no existe informacion de DocumentCurrencyCode</v>
      </c>
      <c r="N29" s="142" t="s">
        <v>169</v>
      </c>
      <c r="O29" s="301"/>
    </row>
    <row r="30" spans="1:15" ht="24" x14ac:dyDescent="0.35">
      <c r="A30" s="301"/>
      <c r="B30" s="1515"/>
      <c r="C30" s="1532"/>
      <c r="D30" s="1510"/>
      <c r="E30" s="1510"/>
      <c r="F30" s="1515"/>
      <c r="G30" s="1510"/>
      <c r="H30" s="1532"/>
      <c r="I30" s="1515"/>
      <c r="J30" s="145" t="s">
        <v>3065</v>
      </c>
      <c r="K30" s="152" t="s">
        <v>177</v>
      </c>
      <c r="L30" s="154" t="s">
        <v>694</v>
      </c>
      <c r="M30" s="143" t="str">
        <f>VLOOKUP(L30,CódigosRetorno!$A$2:$B$1784,2,FALSE)</f>
        <v>La moneda debe ser la misma en todo el documento. Salvo las percepciones que sólo son en moneda nacional</v>
      </c>
      <c r="N30" s="142" t="s">
        <v>169</v>
      </c>
      <c r="O30" s="301"/>
    </row>
    <row r="31" spans="1:15" s="910" customFormat="1" ht="24" x14ac:dyDescent="0.35">
      <c r="A31" s="897"/>
      <c r="B31" s="1515"/>
      <c r="C31" s="1532"/>
      <c r="D31" s="1510"/>
      <c r="E31" s="1510"/>
      <c r="F31" s="1515"/>
      <c r="G31" s="1510"/>
      <c r="H31" s="1532"/>
      <c r="I31" s="1515"/>
      <c r="J31" s="1123" t="s">
        <v>4113</v>
      </c>
      <c r="K31" s="1124" t="s">
        <v>177</v>
      </c>
      <c r="L31" s="1124" t="s">
        <v>3809</v>
      </c>
      <c r="M31" s="1122" t="str">
        <f>VLOOKUP(L31,CódigosRetorno!$A$2:$B$1784,2,FALSE)</f>
        <v>El valor ingresado como moneda del comprobante no es valido (catalogo nro 02).</v>
      </c>
      <c r="N31" s="1121" t="s">
        <v>4493</v>
      </c>
      <c r="O31" s="897"/>
    </row>
    <row r="32" spans="1:15" x14ac:dyDescent="0.35">
      <c r="A32" s="301"/>
      <c r="B32" s="265" t="s">
        <v>5560</v>
      </c>
      <c r="C32" s="266"/>
      <c r="D32" s="267"/>
      <c r="E32" s="268" t="s">
        <v>169</v>
      </c>
      <c r="F32" s="269" t="s">
        <v>169</v>
      </c>
      <c r="G32" s="269" t="s">
        <v>169</v>
      </c>
      <c r="H32" s="270"/>
      <c r="I32" s="269"/>
      <c r="J32" s="271" t="s">
        <v>169</v>
      </c>
      <c r="K32" s="272" t="s">
        <v>169</v>
      </c>
      <c r="L32" s="273" t="s">
        <v>169</v>
      </c>
      <c r="M32" s="271" t="str">
        <f>VLOOKUP(L32,CódigosRetorno!$A$2:$B$1784,2,FALSE)</f>
        <v>-</v>
      </c>
      <c r="N32" s="274" t="s">
        <v>169</v>
      </c>
      <c r="O32" s="301"/>
    </row>
    <row r="33" spans="1:15" x14ac:dyDescent="0.35">
      <c r="A33" s="301"/>
      <c r="B33" s="142">
        <f>B29+1</f>
        <v>9</v>
      </c>
      <c r="C33" s="143" t="s">
        <v>5570</v>
      </c>
      <c r="D33" s="135" t="s">
        <v>3</v>
      </c>
      <c r="E33" s="135" t="s">
        <v>4</v>
      </c>
      <c r="F33" s="142" t="s">
        <v>25</v>
      </c>
      <c r="G33" s="135" t="s">
        <v>169</v>
      </c>
      <c r="H33" s="143"/>
      <c r="I33" s="142"/>
      <c r="J33" s="143" t="s">
        <v>2788</v>
      </c>
      <c r="K33" s="135" t="s">
        <v>169</v>
      </c>
      <c r="L33" s="152" t="s">
        <v>169</v>
      </c>
      <c r="M33" s="143" t="str">
        <f>VLOOKUP(L33,CódigosRetorno!$A$2:$B$1784,2,FALSE)</f>
        <v>-</v>
      </c>
      <c r="N33" s="142" t="s">
        <v>169</v>
      </c>
      <c r="O33" s="301"/>
    </row>
    <row r="34" spans="1:15" x14ac:dyDescent="0.35">
      <c r="A34" s="301"/>
      <c r="B34" s="241" t="s">
        <v>5561</v>
      </c>
      <c r="C34" s="241"/>
      <c r="D34" s="242"/>
      <c r="E34" s="243" t="s">
        <v>169</v>
      </c>
      <c r="F34" s="244" t="s">
        <v>169</v>
      </c>
      <c r="G34" s="244" t="s">
        <v>169</v>
      </c>
      <c r="H34" s="245"/>
      <c r="I34" s="244"/>
      <c r="J34" s="246" t="s">
        <v>169</v>
      </c>
      <c r="K34" s="247" t="s">
        <v>169</v>
      </c>
      <c r="L34" s="248" t="s">
        <v>169</v>
      </c>
      <c r="M34" s="172" t="str">
        <f>VLOOKUP(L34,CódigosRetorno!$A$2:$B$1784,2,FALSE)</f>
        <v>-</v>
      </c>
      <c r="N34" s="179" t="s">
        <v>169</v>
      </c>
      <c r="O34" s="301"/>
    </row>
    <row r="35" spans="1:15" ht="24" x14ac:dyDescent="0.35">
      <c r="A35" s="301"/>
      <c r="B35" s="1497">
        <f>B33+1</f>
        <v>10</v>
      </c>
      <c r="C35" s="1527" t="s">
        <v>6</v>
      </c>
      <c r="D35" s="1509" t="s">
        <v>3</v>
      </c>
      <c r="E35" s="1520" t="s">
        <v>4</v>
      </c>
      <c r="F35" s="1495" t="s">
        <v>7</v>
      </c>
      <c r="G35" s="1497"/>
      <c r="H35" s="1527" t="s">
        <v>4155</v>
      </c>
      <c r="I35" s="1497">
        <v>1</v>
      </c>
      <c r="J35" s="143" t="s">
        <v>2498</v>
      </c>
      <c r="K35" s="152" t="s">
        <v>177</v>
      </c>
      <c r="L35" s="154" t="s">
        <v>2375</v>
      </c>
      <c r="M35" s="143" t="str">
        <f>VLOOKUP(L35,CódigosRetorno!$A$2:$B$1784,2,FALSE)</f>
        <v>Número de RUC del nombre del archivo no coincide con el consignado en el contenido del archivo XML</v>
      </c>
      <c r="N35" s="142" t="s">
        <v>169</v>
      </c>
      <c r="O35" s="301"/>
    </row>
    <row r="36" spans="1:15" ht="24" x14ac:dyDescent="0.35">
      <c r="A36" s="301"/>
      <c r="B36" s="1515"/>
      <c r="C36" s="1532"/>
      <c r="D36" s="1510"/>
      <c r="E36" s="1520"/>
      <c r="F36" s="1495"/>
      <c r="G36" s="1515"/>
      <c r="H36" s="1532"/>
      <c r="I36" s="1515"/>
      <c r="J36" s="143" t="s">
        <v>2504</v>
      </c>
      <c r="K36" s="152" t="s">
        <v>177</v>
      </c>
      <c r="L36" s="154" t="s">
        <v>2311</v>
      </c>
      <c r="M36" s="143" t="str">
        <f>VLOOKUP(L36,CódigosRetorno!$A$2:$B$1784,2,FALSE)</f>
        <v>El contribuyente no esta activo</v>
      </c>
      <c r="N36" s="142" t="s">
        <v>2500</v>
      </c>
      <c r="O36" s="301"/>
    </row>
    <row r="37" spans="1:15" ht="24" x14ac:dyDescent="0.35">
      <c r="A37" s="301"/>
      <c r="B37" s="1515"/>
      <c r="C37" s="1532"/>
      <c r="D37" s="1510"/>
      <c r="E37" s="1520"/>
      <c r="F37" s="1495"/>
      <c r="G37" s="1515"/>
      <c r="H37" s="1532"/>
      <c r="I37" s="1515"/>
      <c r="J37" s="811" t="s">
        <v>5657</v>
      </c>
      <c r="K37" s="813" t="s">
        <v>177</v>
      </c>
      <c r="L37" s="443" t="s">
        <v>2310</v>
      </c>
      <c r="M37" s="811" t="str">
        <f>VLOOKUP(L37,CódigosRetorno!$A$2:$B$1784,2,FALSE)</f>
        <v>El contribuyente no esta habido</v>
      </c>
      <c r="N37" s="411" t="s">
        <v>2500</v>
      </c>
      <c r="O37" s="301"/>
    </row>
    <row r="38" spans="1:15" ht="36" x14ac:dyDescent="0.35">
      <c r="A38" s="301"/>
      <c r="B38" s="1515"/>
      <c r="C38" s="1532"/>
      <c r="D38" s="1510"/>
      <c r="E38" s="1520"/>
      <c r="F38" s="1495"/>
      <c r="G38" s="1515"/>
      <c r="H38" s="1532"/>
      <c r="I38" s="1515"/>
      <c r="J38" s="812" t="s">
        <v>6487</v>
      </c>
      <c r="K38" s="810" t="s">
        <v>177</v>
      </c>
      <c r="L38" s="813" t="s">
        <v>5088</v>
      </c>
      <c r="M38" s="477" t="str">
        <f>VLOOKUP(L38,CódigosRetorno!$A$2:$B$1784,2,FALSE)</f>
        <v>El emisor no se encuentra autorizado a emitir en el SEE-Desde los sistemas del contribuyente</v>
      </c>
      <c r="N38" s="452" t="s">
        <v>169</v>
      </c>
      <c r="O38" s="301"/>
    </row>
    <row r="39" spans="1:15" ht="36" x14ac:dyDescent="0.35">
      <c r="A39" s="301"/>
      <c r="B39" s="1515"/>
      <c r="C39" s="1532"/>
      <c r="D39" s="1510"/>
      <c r="E39" s="1520"/>
      <c r="F39" s="1495"/>
      <c r="G39" s="1498"/>
      <c r="H39" s="1528"/>
      <c r="I39" s="1498"/>
      <c r="J39" s="811" t="s">
        <v>6871</v>
      </c>
      <c r="K39" s="813" t="s">
        <v>177</v>
      </c>
      <c r="L39" s="443" t="s">
        <v>6269</v>
      </c>
      <c r="M39" s="811" t="str">
        <f>VLOOKUP(L39,CódigosRetorno!$A$2:$B$1784,2,FALSE)</f>
        <v>Debe enviar su comprobante por el SEE-Empresas supervisadas</v>
      </c>
      <c r="N39" s="142" t="s">
        <v>169</v>
      </c>
      <c r="O39" s="301"/>
    </row>
    <row r="40" spans="1:15" ht="24" x14ac:dyDescent="0.35">
      <c r="A40" s="301"/>
      <c r="B40" s="1515"/>
      <c r="C40" s="1532"/>
      <c r="D40" s="1510"/>
      <c r="E40" s="1520"/>
      <c r="F40" s="1509" t="s">
        <v>46</v>
      </c>
      <c r="G40" s="1497" t="s">
        <v>3876</v>
      </c>
      <c r="H40" s="1527" t="s">
        <v>4156</v>
      </c>
      <c r="I40" s="1497">
        <v>1</v>
      </c>
      <c r="J40" s="143" t="s">
        <v>6128</v>
      </c>
      <c r="K40" s="152" t="s">
        <v>177</v>
      </c>
      <c r="L40" s="154" t="s">
        <v>3711</v>
      </c>
      <c r="M40" s="143" t="str">
        <f>VLOOKUP(L40,CódigosRetorno!$A$2:$B$1784,2,FALSE)</f>
        <v>El XML no contiene el tag o no existe información del tipo de documento de identidad del emisor</v>
      </c>
      <c r="N40" s="142" t="s">
        <v>169</v>
      </c>
      <c r="O40" s="301"/>
    </row>
    <row r="41" spans="1:15" x14ac:dyDescent="0.35">
      <c r="A41" s="301"/>
      <c r="B41" s="1515"/>
      <c r="C41" s="1532"/>
      <c r="D41" s="1510"/>
      <c r="E41" s="1520"/>
      <c r="F41" s="1511"/>
      <c r="G41" s="1498"/>
      <c r="H41" s="1528"/>
      <c r="I41" s="1498"/>
      <c r="J41" s="143" t="s">
        <v>2501</v>
      </c>
      <c r="K41" s="152" t="s">
        <v>177</v>
      </c>
      <c r="L41" s="154" t="s">
        <v>787</v>
      </c>
      <c r="M41" s="143" t="str">
        <f>VLOOKUP(L41,CódigosRetorno!$A$2:$B$1784,2,FALSE)</f>
        <v>El tipo de documento no es aceptado.</v>
      </c>
      <c r="N41" s="142" t="s">
        <v>169</v>
      </c>
      <c r="O41" s="301"/>
    </row>
    <row r="42" spans="1:15" ht="24" x14ac:dyDescent="0.35">
      <c r="A42" s="301"/>
      <c r="B42" s="1515"/>
      <c r="C42" s="1532"/>
      <c r="D42" s="1510"/>
      <c r="E42" s="1510" t="s">
        <v>9</v>
      </c>
      <c r="F42" s="1509"/>
      <c r="G42" s="155" t="s">
        <v>3878</v>
      </c>
      <c r="H42" s="92" t="s">
        <v>3879</v>
      </c>
      <c r="I42" s="142" t="s">
        <v>3865</v>
      </c>
      <c r="J42" s="143" t="s">
        <v>6125</v>
      </c>
      <c r="K42" s="135" t="s">
        <v>1071</v>
      </c>
      <c r="L42" s="152" t="s">
        <v>4194</v>
      </c>
      <c r="M42" s="143" t="str">
        <f>VLOOKUP(L42,CódigosRetorno!$A$2:$B$1784,2,FALSE)</f>
        <v>El dato ingresado como atributo @schemeName es incorrecto.</v>
      </c>
      <c r="N42" s="155" t="s">
        <v>169</v>
      </c>
      <c r="O42" s="301"/>
    </row>
    <row r="43" spans="1:15" ht="24" x14ac:dyDescent="0.35">
      <c r="A43" s="301"/>
      <c r="B43" s="1515"/>
      <c r="C43" s="1532"/>
      <c r="D43" s="1510"/>
      <c r="E43" s="1510"/>
      <c r="F43" s="1510"/>
      <c r="G43" s="155" t="s">
        <v>3863</v>
      </c>
      <c r="H43" s="92" t="s">
        <v>3880</v>
      </c>
      <c r="I43" s="142" t="s">
        <v>3865</v>
      </c>
      <c r="J43" s="143" t="s">
        <v>4201</v>
      </c>
      <c r="K43" s="135" t="s">
        <v>1071</v>
      </c>
      <c r="L43" s="152" t="s">
        <v>4195</v>
      </c>
      <c r="M43" s="143" t="str">
        <f>VLOOKUP(L43,CódigosRetorno!$A$2:$B$1784,2,FALSE)</f>
        <v>El dato ingresado como atributo @schemeAgencyName es incorrecto.</v>
      </c>
      <c r="N43" s="155" t="s">
        <v>169</v>
      </c>
      <c r="O43" s="301"/>
    </row>
    <row r="44" spans="1:15" ht="24" x14ac:dyDescent="0.35">
      <c r="A44" s="301"/>
      <c r="B44" s="1498"/>
      <c r="C44" s="1528"/>
      <c r="D44" s="1511"/>
      <c r="E44" s="1511"/>
      <c r="F44" s="1511"/>
      <c r="G44" s="155" t="s">
        <v>3881</v>
      </c>
      <c r="H44" s="92" t="s">
        <v>3882</v>
      </c>
      <c r="I44" s="142" t="s">
        <v>3865</v>
      </c>
      <c r="J44" s="143" t="s">
        <v>6126</v>
      </c>
      <c r="K44" s="1203" t="s">
        <v>1071</v>
      </c>
      <c r="L44" s="443" t="s">
        <v>4196</v>
      </c>
      <c r="M44" s="143" t="str">
        <f>VLOOKUP(L44,CódigosRetorno!$A$2:$B$1784,2,FALSE)</f>
        <v>El dato ingresado como atributo @schemeURI es incorrecto.</v>
      </c>
      <c r="N44" s="155" t="s">
        <v>169</v>
      </c>
      <c r="O44" s="301"/>
    </row>
    <row r="45" spans="1:15" ht="48" x14ac:dyDescent="0.35">
      <c r="A45" s="301"/>
      <c r="B45" s="142">
        <f>B35+1</f>
        <v>11</v>
      </c>
      <c r="C45" s="143" t="s">
        <v>5562</v>
      </c>
      <c r="D45" s="135" t="s">
        <v>3</v>
      </c>
      <c r="E45" s="135" t="s">
        <v>9</v>
      </c>
      <c r="F45" s="142" t="s">
        <v>3883</v>
      </c>
      <c r="G45" s="135"/>
      <c r="H45" s="145" t="s">
        <v>87</v>
      </c>
      <c r="I45" s="142">
        <v>1</v>
      </c>
      <c r="J45" s="811" t="s">
        <v>6141</v>
      </c>
      <c r="K45" s="793" t="s">
        <v>1071</v>
      </c>
      <c r="L45" s="443" t="s">
        <v>1184</v>
      </c>
      <c r="M45" s="143" t="str">
        <f>VLOOKUP(L45,CódigosRetorno!$A$2:$B$1784,2,FALSE)</f>
        <v>El nombre comercial del emisor no cumple con el formato establecido</v>
      </c>
      <c r="N45" s="142" t="s">
        <v>169</v>
      </c>
      <c r="O45" s="301"/>
    </row>
    <row r="46" spans="1:15" ht="24" x14ac:dyDescent="0.35">
      <c r="A46" s="301"/>
      <c r="B46" s="1495">
        <f>B45+1</f>
        <v>12</v>
      </c>
      <c r="C46" s="1543" t="s">
        <v>51</v>
      </c>
      <c r="D46" s="1520" t="s">
        <v>3</v>
      </c>
      <c r="E46" s="1520" t="s">
        <v>4</v>
      </c>
      <c r="F46" s="1495" t="s">
        <v>3883</v>
      </c>
      <c r="G46" s="1520"/>
      <c r="H46" s="1507" t="s">
        <v>86</v>
      </c>
      <c r="I46" s="1497">
        <v>1</v>
      </c>
      <c r="J46" s="143" t="s">
        <v>2837</v>
      </c>
      <c r="K46" s="152" t="s">
        <v>177</v>
      </c>
      <c r="L46" s="154" t="s">
        <v>2372</v>
      </c>
      <c r="M46" s="143" t="str">
        <f>VLOOKUP(L46,CódigosRetorno!$A$2:$B$1784,2,FALSE)</f>
        <v>El XML no contiene el tag o no existe informacion de RegistrationName del emisor del documento</v>
      </c>
      <c r="N46" s="142" t="s">
        <v>169</v>
      </c>
      <c r="O46" s="301"/>
    </row>
    <row r="47" spans="1:15" ht="48" x14ac:dyDescent="0.35">
      <c r="A47" s="301"/>
      <c r="B47" s="1495"/>
      <c r="C47" s="1543"/>
      <c r="D47" s="1520"/>
      <c r="E47" s="1520"/>
      <c r="F47" s="1495"/>
      <c r="G47" s="1520"/>
      <c r="H47" s="1508"/>
      <c r="I47" s="1498"/>
      <c r="J47" s="811" t="s">
        <v>6141</v>
      </c>
      <c r="K47" s="813" t="s">
        <v>1071</v>
      </c>
      <c r="L47" s="443" t="s">
        <v>6547</v>
      </c>
      <c r="M47" s="143" t="str">
        <f>VLOOKUP(L47,CódigosRetorno!$A$2:$B$1784,2,FALSE)</f>
        <v>RegistrationName - El nombre o razon social del emisor no cumple con el estandar</v>
      </c>
      <c r="N47" s="142" t="s">
        <v>169</v>
      </c>
      <c r="O47" s="301"/>
    </row>
    <row r="48" spans="1:15" ht="48" x14ac:dyDescent="0.35">
      <c r="A48" s="301"/>
      <c r="B48" s="1509">
        <v>13</v>
      </c>
      <c r="C48" s="1662" t="s">
        <v>5563</v>
      </c>
      <c r="D48" s="1509" t="s">
        <v>3</v>
      </c>
      <c r="E48" s="1509" t="s">
        <v>9</v>
      </c>
      <c r="F48" s="142" t="s">
        <v>3884</v>
      </c>
      <c r="G48" s="135"/>
      <c r="H48" s="143" t="s">
        <v>4157</v>
      </c>
      <c r="I48" s="138">
        <v>1</v>
      </c>
      <c r="J48" s="811" t="s">
        <v>6276</v>
      </c>
      <c r="K48" s="793" t="s">
        <v>1071</v>
      </c>
      <c r="L48" s="813" t="s">
        <v>1182</v>
      </c>
      <c r="M48" s="143" t="str">
        <f>VLOOKUP(L48,CódigosRetorno!$A$2:$B$1784,2,FALSE)</f>
        <v>La dirección completa y detallada del domicilio fiscal del emisor no cumple con el formato establecido</v>
      </c>
      <c r="N48" s="155" t="s">
        <v>169</v>
      </c>
      <c r="O48" s="301"/>
    </row>
    <row r="49" spans="1:15" ht="48" x14ac:dyDescent="0.35">
      <c r="A49" s="301"/>
      <c r="B49" s="1510"/>
      <c r="C49" s="1663"/>
      <c r="D49" s="1510"/>
      <c r="E49" s="1510"/>
      <c r="F49" s="142" t="s">
        <v>48</v>
      </c>
      <c r="G49" s="135"/>
      <c r="H49" s="143" t="s">
        <v>4158</v>
      </c>
      <c r="I49" s="138" t="s">
        <v>3865</v>
      </c>
      <c r="J49" s="811" t="s">
        <v>6299</v>
      </c>
      <c r="K49" s="793" t="s">
        <v>1071</v>
      </c>
      <c r="L49" s="813" t="s">
        <v>1181</v>
      </c>
      <c r="M49" s="143" t="str">
        <f>VLOOKUP(L49,CódigosRetorno!$A$2:$B$1784,2,FALSE)</f>
        <v>La urbanización del domicilio fiscal del emisor no cumple con el formato establecido</v>
      </c>
      <c r="N49" s="155" t="s">
        <v>169</v>
      </c>
      <c r="O49" s="301"/>
    </row>
    <row r="50" spans="1:15" ht="48" x14ac:dyDescent="0.35">
      <c r="A50" s="301"/>
      <c r="B50" s="1510"/>
      <c r="C50" s="1663"/>
      <c r="D50" s="1510"/>
      <c r="E50" s="1510"/>
      <c r="F50" s="142" t="s">
        <v>18</v>
      </c>
      <c r="G50" s="135"/>
      <c r="H50" s="143" t="s">
        <v>4159</v>
      </c>
      <c r="I50" s="138" t="s">
        <v>3865</v>
      </c>
      <c r="J50" s="811" t="s">
        <v>6300</v>
      </c>
      <c r="K50" s="793" t="s">
        <v>1071</v>
      </c>
      <c r="L50" s="813" t="s">
        <v>1180</v>
      </c>
      <c r="M50" s="143" t="str">
        <f>VLOOKUP(L50,CódigosRetorno!$A$2:$B$1784,2,FALSE)</f>
        <v>La provincia del domicilio fiscal del emisor no cumple con el formato establecido</v>
      </c>
      <c r="N50" s="155" t="s">
        <v>169</v>
      </c>
      <c r="O50" s="301"/>
    </row>
    <row r="51" spans="1:15" ht="36" x14ac:dyDescent="0.35">
      <c r="A51" s="301"/>
      <c r="B51" s="1510"/>
      <c r="C51" s="1663"/>
      <c r="D51" s="1510"/>
      <c r="E51" s="1510"/>
      <c r="F51" s="136" t="s">
        <v>47</v>
      </c>
      <c r="G51" s="135" t="s">
        <v>5582</v>
      </c>
      <c r="H51" s="143" t="s">
        <v>4160</v>
      </c>
      <c r="I51" s="138">
        <v>1</v>
      </c>
      <c r="J51" s="811" t="s">
        <v>2929</v>
      </c>
      <c r="K51" s="793" t="s">
        <v>1071</v>
      </c>
      <c r="L51" s="813" t="s">
        <v>1183</v>
      </c>
      <c r="M51" s="143" t="str">
        <f>VLOOKUP(L51,CódigosRetorno!$A$2:$B$1784,2,FALSE)</f>
        <v>El codigo de ubigeo del domicilio fiscal del emisor no es válido</v>
      </c>
      <c r="N51" s="142" t="s">
        <v>4602</v>
      </c>
      <c r="O51" s="301"/>
    </row>
    <row r="52" spans="1:15" ht="24" x14ac:dyDescent="0.35">
      <c r="A52" s="301"/>
      <c r="B52" s="1510"/>
      <c r="C52" s="1663"/>
      <c r="D52" s="1510"/>
      <c r="E52" s="1510"/>
      <c r="F52" s="1495"/>
      <c r="G52" s="142" t="s">
        <v>3889</v>
      </c>
      <c r="H52" s="96" t="s">
        <v>3880</v>
      </c>
      <c r="I52" s="138" t="s">
        <v>3865</v>
      </c>
      <c r="J52" s="143" t="s">
        <v>4206</v>
      </c>
      <c r="K52" s="135" t="s">
        <v>1071</v>
      </c>
      <c r="L52" s="152" t="s">
        <v>4195</v>
      </c>
      <c r="M52" s="143" t="str">
        <f>VLOOKUP(L52,CódigosRetorno!$A$2:$B$1784,2,FALSE)</f>
        <v>El dato ingresado como atributo @schemeAgencyName es incorrecto.</v>
      </c>
      <c r="N52" s="155" t="s">
        <v>169</v>
      </c>
      <c r="O52" s="301"/>
    </row>
    <row r="53" spans="1:15" ht="24" x14ac:dyDescent="0.35">
      <c r="A53" s="301"/>
      <c r="B53" s="1510"/>
      <c r="C53" s="1663"/>
      <c r="D53" s="1510"/>
      <c r="E53" s="1510"/>
      <c r="F53" s="1495"/>
      <c r="G53" s="142" t="s">
        <v>3890</v>
      </c>
      <c r="H53" s="96" t="s">
        <v>3879</v>
      </c>
      <c r="I53" s="138" t="s">
        <v>3865</v>
      </c>
      <c r="J53" s="143" t="s">
        <v>4207</v>
      </c>
      <c r="K53" s="135" t="s">
        <v>1071</v>
      </c>
      <c r="L53" s="152" t="s">
        <v>4194</v>
      </c>
      <c r="M53" s="143" t="str">
        <f>VLOOKUP(L53,CódigosRetorno!$A$2:$B$1784,2,FALSE)</f>
        <v>El dato ingresado como atributo @schemeName es incorrecto.</v>
      </c>
      <c r="N53" s="155" t="s">
        <v>169</v>
      </c>
      <c r="O53" s="301"/>
    </row>
    <row r="54" spans="1:15" ht="48" x14ac:dyDescent="0.35">
      <c r="A54" s="301"/>
      <c r="B54" s="1510"/>
      <c r="C54" s="1663"/>
      <c r="D54" s="1510"/>
      <c r="E54" s="1510"/>
      <c r="F54" s="142" t="s">
        <v>18</v>
      </c>
      <c r="G54" s="135"/>
      <c r="H54" s="143" t="s">
        <v>4161</v>
      </c>
      <c r="I54" s="138" t="s">
        <v>3865</v>
      </c>
      <c r="J54" s="811" t="s">
        <v>6300</v>
      </c>
      <c r="K54" s="793" t="s">
        <v>1071</v>
      </c>
      <c r="L54" s="813" t="s">
        <v>1179</v>
      </c>
      <c r="M54" s="143" t="str">
        <f>VLOOKUP(L54,CódigosRetorno!$A$2:$B$1784,2,FALSE)</f>
        <v>El departamento del domicilio fiscal del emisor no cumple con el formato establecido</v>
      </c>
      <c r="N54" s="155" t="s">
        <v>169</v>
      </c>
      <c r="O54" s="301"/>
    </row>
    <row r="55" spans="1:15" ht="48" x14ac:dyDescent="0.35">
      <c r="A55" s="301"/>
      <c r="B55" s="1510"/>
      <c r="C55" s="1663"/>
      <c r="D55" s="1510"/>
      <c r="E55" s="1510"/>
      <c r="F55" s="142" t="s">
        <v>18</v>
      </c>
      <c r="G55" s="135"/>
      <c r="H55" s="143" t="s">
        <v>4162</v>
      </c>
      <c r="I55" s="138" t="s">
        <v>3865</v>
      </c>
      <c r="J55" s="811" t="s">
        <v>6300</v>
      </c>
      <c r="K55" s="793" t="s">
        <v>1071</v>
      </c>
      <c r="L55" s="813" t="s">
        <v>1178</v>
      </c>
      <c r="M55" s="143" t="str">
        <f>VLOOKUP(L55,CódigosRetorno!$A$2:$B$1784,2,FALSE)</f>
        <v>El distrito del domicilio fiscal del emisor no cumple con el formato establecido</v>
      </c>
      <c r="N55" s="155" t="s">
        <v>169</v>
      </c>
      <c r="O55" s="301"/>
    </row>
    <row r="56" spans="1:15" ht="36" x14ac:dyDescent="0.35">
      <c r="A56" s="301"/>
      <c r="B56" s="1510"/>
      <c r="C56" s="1663"/>
      <c r="D56" s="1510"/>
      <c r="E56" s="1510"/>
      <c r="F56" s="142" t="s">
        <v>10</v>
      </c>
      <c r="G56" s="135" t="s">
        <v>5583</v>
      </c>
      <c r="H56" s="143" t="s">
        <v>4163</v>
      </c>
      <c r="I56" s="138">
        <v>1</v>
      </c>
      <c r="J56" s="143" t="s">
        <v>3064</v>
      </c>
      <c r="K56" s="135" t="s">
        <v>1071</v>
      </c>
      <c r="L56" s="152" t="s">
        <v>1277</v>
      </c>
      <c r="M56" s="143" t="str">
        <f>VLOOKUP(L56,CódigosRetorno!$A$2:$B$1784,2,FALSE)</f>
        <v>El codigo de pais debe ser PE</v>
      </c>
      <c r="N56" s="155" t="s">
        <v>169</v>
      </c>
      <c r="O56" s="301"/>
    </row>
    <row r="57" spans="1:15" ht="24" x14ac:dyDescent="0.35">
      <c r="A57" s="301"/>
      <c r="B57" s="1510"/>
      <c r="C57" s="1663"/>
      <c r="D57" s="1510"/>
      <c r="E57" s="1510"/>
      <c r="F57" s="1497"/>
      <c r="G57" s="155" t="s">
        <v>3894</v>
      </c>
      <c r="H57" s="143" t="s">
        <v>3872</v>
      </c>
      <c r="I57" s="138" t="s">
        <v>3865</v>
      </c>
      <c r="J57" s="143" t="s">
        <v>6127</v>
      </c>
      <c r="K57" s="135" t="s">
        <v>1071</v>
      </c>
      <c r="L57" s="152" t="s">
        <v>4193</v>
      </c>
      <c r="M57" s="143" t="str">
        <f>VLOOKUP(L57,CódigosRetorno!$A$2:$B$1784,2,FALSE)</f>
        <v>El dato ingresado como atributo @listID es incorrecto.</v>
      </c>
      <c r="N57" s="142" t="s">
        <v>169</v>
      </c>
      <c r="O57" s="301"/>
    </row>
    <row r="58" spans="1:15" ht="24" x14ac:dyDescent="0.35">
      <c r="A58" s="301"/>
      <c r="B58" s="1510"/>
      <c r="C58" s="1663"/>
      <c r="D58" s="1510"/>
      <c r="E58" s="1510"/>
      <c r="F58" s="1515"/>
      <c r="G58" s="155" t="s">
        <v>3895</v>
      </c>
      <c r="H58" s="143" t="s">
        <v>3864</v>
      </c>
      <c r="I58" s="138" t="s">
        <v>3865</v>
      </c>
      <c r="J58" s="1382" t="s">
        <v>6124</v>
      </c>
      <c r="K58" s="1374" t="s">
        <v>1071</v>
      </c>
      <c r="L58" s="1380" t="s">
        <v>4189</v>
      </c>
      <c r="M58" s="1382" t="str">
        <f>VLOOKUP(L58,CódigosRetorno!$A$2:$B$1784,2,FALSE)</f>
        <v>El dato ingresado como atributo @listAgencyName es incorrecto.</v>
      </c>
      <c r="N58" s="647" t="s">
        <v>169</v>
      </c>
      <c r="O58" s="301"/>
    </row>
    <row r="59" spans="1:15" ht="24" x14ac:dyDescent="0.35">
      <c r="A59" s="301"/>
      <c r="B59" s="1511"/>
      <c r="C59" s="1664"/>
      <c r="D59" s="1511"/>
      <c r="E59" s="1511"/>
      <c r="F59" s="1498"/>
      <c r="G59" s="142" t="s">
        <v>3896</v>
      </c>
      <c r="H59" s="143" t="s">
        <v>3867</v>
      </c>
      <c r="I59" s="138" t="s">
        <v>3865</v>
      </c>
      <c r="J59" s="1382" t="s">
        <v>6241</v>
      </c>
      <c r="K59" s="1380" t="s">
        <v>1071</v>
      </c>
      <c r="L59" s="443" t="s">
        <v>4190</v>
      </c>
      <c r="M59" s="1382" t="str">
        <f>VLOOKUP(L59,CódigosRetorno!$A$2:$B$1784,2,FALSE)</f>
        <v>El dato ingresado como atributo @listName es incorrecto.</v>
      </c>
      <c r="N59" s="647" t="s">
        <v>169</v>
      </c>
      <c r="O59" s="301"/>
    </row>
    <row r="60" spans="1:15" ht="36" x14ac:dyDescent="0.35">
      <c r="A60" s="301"/>
      <c r="B60" s="1497">
        <v>14</v>
      </c>
      <c r="C60" s="1527" t="s">
        <v>4948</v>
      </c>
      <c r="D60" s="1509" t="s">
        <v>3</v>
      </c>
      <c r="E60" s="1497" t="s">
        <v>4</v>
      </c>
      <c r="F60" s="1497" t="s">
        <v>43</v>
      </c>
      <c r="G60" s="1509" t="s">
        <v>65</v>
      </c>
      <c r="H60" s="1527" t="s">
        <v>4164</v>
      </c>
      <c r="I60" s="1497">
        <v>1</v>
      </c>
      <c r="J60" s="1382" t="s">
        <v>7985</v>
      </c>
      <c r="K60" s="1380" t="s">
        <v>177</v>
      </c>
      <c r="L60" s="1380" t="s">
        <v>3713</v>
      </c>
      <c r="M60" s="1382" t="str">
        <f>VLOOKUP(L60,CódigosRetorno!$A$2:$B$1784,2,FALSE)</f>
        <v>El XML no contiene el tag o no existe información del código de local anexo del emisor</v>
      </c>
      <c r="N60" s="1378" t="s">
        <v>169</v>
      </c>
      <c r="O60" s="301"/>
    </row>
    <row r="61" spans="1:15" s="910" customFormat="1" ht="36" x14ac:dyDescent="0.35">
      <c r="A61" s="897"/>
      <c r="B61" s="1515"/>
      <c r="C61" s="1532"/>
      <c r="D61" s="1510"/>
      <c r="E61" s="1515"/>
      <c r="F61" s="1515"/>
      <c r="G61" s="1510"/>
      <c r="H61" s="1532"/>
      <c r="I61" s="1515"/>
      <c r="J61" s="1382" t="s">
        <v>7986</v>
      </c>
      <c r="K61" s="1380" t="s">
        <v>1071</v>
      </c>
      <c r="L61" s="1380" t="s">
        <v>7973</v>
      </c>
      <c r="M61" s="1382" t="str">
        <f>VLOOKUP(L61,CódigosRetorno!$A$2:$B$1784,2,FALSE)</f>
        <v>El XML no contiene el tag o no existe información del código de local anexo del emisor</v>
      </c>
      <c r="N61" s="1378" t="s">
        <v>169</v>
      </c>
      <c r="O61" s="897"/>
    </row>
    <row r="62" spans="1:15" s="910" customFormat="1" ht="36" x14ac:dyDescent="0.35">
      <c r="A62" s="897"/>
      <c r="B62" s="1515"/>
      <c r="C62" s="1532"/>
      <c r="D62" s="1510"/>
      <c r="E62" s="1515"/>
      <c r="F62" s="1515"/>
      <c r="G62" s="1510"/>
      <c r="H62" s="1532"/>
      <c r="I62" s="1515"/>
      <c r="J62" s="1382" t="s">
        <v>8031</v>
      </c>
      <c r="K62" s="1380" t="s">
        <v>177</v>
      </c>
      <c r="L62" s="1380" t="s">
        <v>7971</v>
      </c>
      <c r="M62" s="1382" t="str">
        <f>VLOOKUP(L62,CódigosRetorno!$A$2:$B$1784,2,FALSE)</f>
        <v>El código de local anexo consignado no se encuentra declarado en el RUC</v>
      </c>
      <c r="N62" s="1378" t="s">
        <v>7980</v>
      </c>
      <c r="O62" s="897"/>
    </row>
    <row r="63" spans="1:15" s="910" customFormat="1" ht="52.5" customHeight="1" x14ac:dyDescent="0.35">
      <c r="A63" s="897"/>
      <c r="B63" s="1515"/>
      <c r="C63" s="1532"/>
      <c r="D63" s="1510"/>
      <c r="E63" s="1515"/>
      <c r="F63" s="1515"/>
      <c r="G63" s="1510"/>
      <c r="H63" s="1532"/>
      <c r="I63" s="1515"/>
      <c r="J63" s="1382" t="s">
        <v>8032</v>
      </c>
      <c r="K63" s="1380" t="s">
        <v>1071</v>
      </c>
      <c r="L63" s="1380" t="s">
        <v>7978</v>
      </c>
      <c r="M63" s="1382" t="str">
        <f>VLOOKUP(L63,CódigosRetorno!$A$2:$B$1784,2,FALSE)</f>
        <v>El código de local anexo consignado no se encuentra declarado en el RUC</v>
      </c>
      <c r="N63" s="1378" t="s">
        <v>7980</v>
      </c>
      <c r="O63" s="897"/>
    </row>
    <row r="64" spans="1:15" ht="24" x14ac:dyDescent="0.35">
      <c r="A64" s="301"/>
      <c r="B64" s="1515"/>
      <c r="C64" s="1532"/>
      <c r="D64" s="1510"/>
      <c r="E64" s="1515"/>
      <c r="F64" s="1515"/>
      <c r="G64" s="1510"/>
      <c r="H64" s="1532"/>
      <c r="I64" s="1515"/>
      <c r="J64" s="1382" t="s">
        <v>7982</v>
      </c>
      <c r="K64" s="1374" t="s">
        <v>1071</v>
      </c>
      <c r="L64" s="1380" t="s">
        <v>3846</v>
      </c>
      <c r="M64" s="1382" t="str">
        <f>VLOOKUP(L64,CódigosRetorno!$A$2:$B$1784,2,FALSE)</f>
        <v>El dato ingresado como local anexo no cumple con el formato establecido</v>
      </c>
      <c r="N64" s="1378" t="s">
        <v>169</v>
      </c>
      <c r="O64" s="301"/>
    </row>
    <row r="65" spans="1:15" ht="24" x14ac:dyDescent="0.35">
      <c r="A65" s="301"/>
      <c r="B65" s="1515"/>
      <c r="C65" s="1532"/>
      <c r="D65" s="1510"/>
      <c r="E65" s="1497" t="s">
        <v>9</v>
      </c>
      <c r="F65" s="1497"/>
      <c r="G65" s="142" t="s">
        <v>3863</v>
      </c>
      <c r="H65" s="96" t="s">
        <v>3864</v>
      </c>
      <c r="I65" s="138" t="s">
        <v>3865</v>
      </c>
      <c r="J65" s="1382" t="s">
        <v>4201</v>
      </c>
      <c r="K65" s="1374" t="s">
        <v>1071</v>
      </c>
      <c r="L65" s="1380" t="s">
        <v>4189</v>
      </c>
      <c r="M65" s="1382" t="str">
        <f>VLOOKUP(L65,CódigosRetorno!$A$2:$B$1784,2,FALSE)</f>
        <v>El dato ingresado como atributo @listAgencyName es incorrecto.</v>
      </c>
      <c r="N65" s="1378" t="s">
        <v>169</v>
      </c>
      <c r="O65" s="301"/>
    </row>
    <row r="66" spans="1:15" ht="24" x14ac:dyDescent="0.35">
      <c r="A66" s="301"/>
      <c r="B66" s="1498"/>
      <c r="C66" s="1528"/>
      <c r="D66" s="1511"/>
      <c r="E66" s="1498"/>
      <c r="F66" s="1498"/>
      <c r="G66" s="142" t="s">
        <v>3943</v>
      </c>
      <c r="H66" s="96" t="s">
        <v>3867</v>
      </c>
      <c r="I66" s="138" t="s">
        <v>3865</v>
      </c>
      <c r="J66" s="143" t="s">
        <v>4208</v>
      </c>
      <c r="K66" s="135" t="s">
        <v>1071</v>
      </c>
      <c r="L66" s="152" t="s">
        <v>4190</v>
      </c>
      <c r="M66" s="143" t="str">
        <f>VLOOKUP(L66,CódigosRetorno!$A$2:$B$1784,2,FALSE)</f>
        <v>El dato ingresado como atributo @listName es incorrecto.</v>
      </c>
      <c r="N66" s="155" t="s">
        <v>169</v>
      </c>
      <c r="O66" s="301"/>
    </row>
    <row r="67" spans="1:15" x14ac:dyDescent="0.35">
      <c r="A67" s="301"/>
      <c r="B67" s="180" t="s">
        <v>5901</v>
      </c>
      <c r="C67" s="180"/>
      <c r="D67" s="184"/>
      <c r="E67" s="174" t="s">
        <v>169</v>
      </c>
      <c r="F67" s="175" t="s">
        <v>169</v>
      </c>
      <c r="G67" s="175" t="s">
        <v>169</v>
      </c>
      <c r="H67" s="176"/>
      <c r="I67" s="175"/>
      <c r="J67" s="172" t="s">
        <v>169</v>
      </c>
      <c r="K67" s="177" t="s">
        <v>169</v>
      </c>
      <c r="L67" s="178" t="s">
        <v>169</v>
      </c>
      <c r="M67" s="172" t="str">
        <f>VLOOKUP(L67,CódigosRetorno!$A$2:$B$1784,2,FALSE)</f>
        <v>-</v>
      </c>
      <c r="N67" s="179" t="s">
        <v>169</v>
      </c>
      <c r="O67" s="301"/>
    </row>
    <row r="68" spans="1:15" ht="24" x14ac:dyDescent="0.35">
      <c r="A68" s="301"/>
      <c r="B68" s="1497">
        <f>+B60+1</f>
        <v>15</v>
      </c>
      <c r="C68" s="1527" t="s">
        <v>3897</v>
      </c>
      <c r="D68" s="1509" t="s">
        <v>3</v>
      </c>
      <c r="E68" s="1520" t="s">
        <v>4</v>
      </c>
      <c r="F68" s="1495" t="s">
        <v>12</v>
      </c>
      <c r="G68" s="1520"/>
      <c r="H68" s="1527" t="s">
        <v>4165</v>
      </c>
      <c r="I68" s="1497">
        <v>1</v>
      </c>
      <c r="J68" s="143" t="s">
        <v>2837</v>
      </c>
      <c r="K68" s="152" t="s">
        <v>177</v>
      </c>
      <c r="L68" s="154" t="s">
        <v>1613</v>
      </c>
      <c r="M68" s="143" t="str">
        <f>VLOOKUP(L68,CódigosRetorno!$A$2:$B$1784,2,FALSE)</f>
        <v>El XML no contiene el tag o no existe información del número de documento de identidad del cliente</v>
      </c>
      <c r="N68" s="142" t="s">
        <v>169</v>
      </c>
      <c r="O68" s="301"/>
    </row>
    <row r="69" spans="1:15" ht="36" x14ac:dyDescent="0.35">
      <c r="A69" s="301"/>
      <c r="B69" s="1515"/>
      <c r="C69" s="1532"/>
      <c r="D69" s="1510"/>
      <c r="E69" s="1520"/>
      <c r="F69" s="1495"/>
      <c r="G69" s="1520"/>
      <c r="H69" s="1532"/>
      <c r="I69" s="1515"/>
      <c r="J69" s="143" t="s">
        <v>3067</v>
      </c>
      <c r="K69" s="152" t="s">
        <v>177</v>
      </c>
      <c r="L69" s="154" t="s">
        <v>699</v>
      </c>
      <c r="M69" s="143" t="str">
        <f>VLOOKUP(L69,CódigosRetorno!$A$2:$B$1784,2,FALSE)</f>
        <v>El numero de documento de identidad del receptor debe ser  RUC</v>
      </c>
      <c r="N69" s="142" t="s">
        <v>169</v>
      </c>
      <c r="O69" s="301"/>
    </row>
    <row r="70" spans="1:15" ht="24" x14ac:dyDescent="0.35">
      <c r="A70" s="301"/>
      <c r="B70" s="1515"/>
      <c r="C70" s="1532"/>
      <c r="D70" s="1510"/>
      <c r="E70" s="1520"/>
      <c r="F70" s="1495"/>
      <c r="G70" s="1520"/>
      <c r="H70" s="1532"/>
      <c r="I70" s="1515"/>
      <c r="J70" s="1225" t="s">
        <v>2809</v>
      </c>
      <c r="K70" s="1138" t="s">
        <v>177</v>
      </c>
      <c r="L70" s="1138" t="s">
        <v>8100</v>
      </c>
      <c r="M70" s="1225" t="str">
        <f>VLOOKUP(MID(L70,1,4),CódigosRetorno!$A$2:$B$1784,2,FALSE)</f>
        <v>El numero de RUC del receptor no existe.</v>
      </c>
      <c r="N70" s="1222" t="s">
        <v>2500</v>
      </c>
      <c r="O70" s="301"/>
    </row>
    <row r="71" spans="1:15" ht="36" x14ac:dyDescent="0.35">
      <c r="A71" s="301"/>
      <c r="B71" s="1515"/>
      <c r="C71" s="1532"/>
      <c r="D71" s="1510"/>
      <c r="E71" s="1520"/>
      <c r="F71" s="1495"/>
      <c r="G71" s="1520"/>
      <c r="H71" s="1532"/>
      <c r="I71" s="1515"/>
      <c r="J71" s="143" t="s">
        <v>2737</v>
      </c>
      <c r="K71" s="152" t="s">
        <v>1071</v>
      </c>
      <c r="L71" s="154" t="s">
        <v>1316</v>
      </c>
      <c r="M71" s="143" t="str">
        <f>VLOOKUP(L71,CódigosRetorno!$A$2:$B$1784,2,FALSE)</f>
        <v>El RUC  del receptor no esta activo</v>
      </c>
      <c r="N71" s="142" t="s">
        <v>2500</v>
      </c>
      <c r="O71" s="301"/>
    </row>
    <row r="72" spans="1:15" ht="36" x14ac:dyDescent="0.35">
      <c r="A72" s="301"/>
      <c r="B72" s="1515"/>
      <c r="C72" s="1532"/>
      <c r="D72" s="1510"/>
      <c r="E72" s="1520"/>
      <c r="F72" s="1495"/>
      <c r="G72" s="1520"/>
      <c r="H72" s="1528"/>
      <c r="I72" s="1498"/>
      <c r="J72" s="811" t="s">
        <v>5654</v>
      </c>
      <c r="K72" s="813" t="s">
        <v>1071</v>
      </c>
      <c r="L72" s="443" t="s">
        <v>1314</v>
      </c>
      <c r="M72" s="811" t="str">
        <f>VLOOKUP(L72,CódigosRetorno!$A$2:$B$1784,2,FALSE)</f>
        <v>El RUC del receptor no esta habido</v>
      </c>
      <c r="N72" s="142" t="s">
        <v>2500</v>
      </c>
      <c r="O72" s="301"/>
    </row>
    <row r="73" spans="1:15" ht="24" x14ac:dyDescent="0.35">
      <c r="A73" s="301"/>
      <c r="B73" s="1515"/>
      <c r="C73" s="1532"/>
      <c r="D73" s="1510"/>
      <c r="E73" s="1520"/>
      <c r="F73" s="1497" t="s">
        <v>46</v>
      </c>
      <c r="G73" s="1497" t="s">
        <v>5581</v>
      </c>
      <c r="H73" s="1527" t="s">
        <v>4166</v>
      </c>
      <c r="I73" s="1523">
        <v>1</v>
      </c>
      <c r="J73" s="143" t="s">
        <v>6128</v>
      </c>
      <c r="K73" s="152" t="s">
        <v>177</v>
      </c>
      <c r="L73" s="154" t="s">
        <v>1613</v>
      </c>
      <c r="M73" s="143" t="str">
        <f>VLOOKUP(L73,CódigosRetorno!$A$2:$B$1784,2,FALSE)</f>
        <v>El XML no contiene el tag o no existe información del número de documento de identidad del cliente</v>
      </c>
      <c r="N73" s="142" t="s">
        <v>169</v>
      </c>
      <c r="O73" s="301"/>
    </row>
    <row r="74" spans="1:15" ht="24" x14ac:dyDescent="0.35">
      <c r="A74" s="301"/>
      <c r="B74" s="1515"/>
      <c r="C74" s="1532"/>
      <c r="D74" s="1510"/>
      <c r="E74" s="1520"/>
      <c r="F74" s="1498"/>
      <c r="G74" s="1498"/>
      <c r="H74" s="1528"/>
      <c r="I74" s="1521"/>
      <c r="J74" s="143" t="s">
        <v>5003</v>
      </c>
      <c r="K74" s="152" t="s">
        <v>177</v>
      </c>
      <c r="L74" s="154" t="s">
        <v>702</v>
      </c>
      <c r="M74" s="143" t="str">
        <f>VLOOKUP(L74,CódigosRetorno!$A$2:$B$1784,2,FALSE)</f>
        <v>El dato ingresado  en el tipo de documento de identidad del receptor no cumple con el estandar o no esta permitido.</v>
      </c>
      <c r="N74" s="142" t="s">
        <v>4614</v>
      </c>
      <c r="O74" s="301"/>
    </row>
    <row r="75" spans="1:15" ht="24" x14ac:dyDescent="0.35">
      <c r="A75" s="301"/>
      <c r="B75" s="1515"/>
      <c r="C75" s="1532"/>
      <c r="D75" s="1510"/>
      <c r="E75" s="1509" t="s">
        <v>9</v>
      </c>
      <c r="F75" s="1497"/>
      <c r="G75" s="155" t="s">
        <v>3878</v>
      </c>
      <c r="H75" s="143" t="s">
        <v>3879</v>
      </c>
      <c r="I75" s="142" t="s">
        <v>3865</v>
      </c>
      <c r="J75" s="143" t="s">
        <v>6125</v>
      </c>
      <c r="K75" s="135" t="s">
        <v>1071</v>
      </c>
      <c r="L75" s="152" t="s">
        <v>4194</v>
      </c>
      <c r="M75" s="143" t="str">
        <f>VLOOKUP(L75,CódigosRetorno!$A$2:$B$1784,2,FALSE)</f>
        <v>El dato ingresado como atributo @schemeName es incorrecto.</v>
      </c>
      <c r="N75" s="155" t="s">
        <v>169</v>
      </c>
      <c r="O75" s="301"/>
    </row>
    <row r="76" spans="1:15" ht="24" x14ac:dyDescent="0.35">
      <c r="A76" s="301"/>
      <c r="B76" s="1515"/>
      <c r="C76" s="1532"/>
      <c r="D76" s="1510"/>
      <c r="E76" s="1510"/>
      <c r="F76" s="1515"/>
      <c r="G76" s="155" t="s">
        <v>3863</v>
      </c>
      <c r="H76" s="143" t="s">
        <v>3880</v>
      </c>
      <c r="I76" s="142" t="s">
        <v>3865</v>
      </c>
      <c r="J76" s="143" t="s">
        <v>4201</v>
      </c>
      <c r="K76" s="135" t="s">
        <v>1071</v>
      </c>
      <c r="L76" s="152" t="s">
        <v>4195</v>
      </c>
      <c r="M76" s="143" t="str">
        <f>VLOOKUP(L76,CódigosRetorno!$A$2:$B$1784,2,FALSE)</f>
        <v>El dato ingresado como atributo @schemeAgencyName es incorrecto.</v>
      </c>
      <c r="N76" s="155" t="s">
        <v>169</v>
      </c>
      <c r="O76" s="301"/>
    </row>
    <row r="77" spans="1:15" ht="24" x14ac:dyDescent="0.35">
      <c r="A77" s="301"/>
      <c r="B77" s="1498"/>
      <c r="C77" s="1528"/>
      <c r="D77" s="1511"/>
      <c r="E77" s="1511"/>
      <c r="F77" s="1498"/>
      <c r="G77" s="155" t="s">
        <v>3881</v>
      </c>
      <c r="H77" s="143" t="s">
        <v>3882</v>
      </c>
      <c r="I77" s="142" t="s">
        <v>3865</v>
      </c>
      <c r="J77" s="143" t="s">
        <v>6126</v>
      </c>
      <c r="K77" s="152" t="s">
        <v>1071</v>
      </c>
      <c r="L77" s="154" t="s">
        <v>4196</v>
      </c>
      <c r="M77" s="143" t="str">
        <f>VLOOKUP(L77,CódigosRetorno!$A$2:$B$1784,2,FALSE)</f>
        <v>El dato ingresado como atributo @schemeURI es incorrecto.</v>
      </c>
      <c r="N77" s="155" t="s">
        <v>169</v>
      </c>
      <c r="O77" s="301"/>
    </row>
    <row r="78" spans="1:15" ht="24" x14ac:dyDescent="0.35">
      <c r="A78" s="301"/>
      <c r="B78" s="1495">
        <f>B68+1</f>
        <v>16</v>
      </c>
      <c r="C78" s="1489" t="s">
        <v>52</v>
      </c>
      <c r="D78" s="1509" t="s">
        <v>3</v>
      </c>
      <c r="E78" s="1520" t="s">
        <v>4</v>
      </c>
      <c r="F78" s="1495" t="s">
        <v>3883</v>
      </c>
      <c r="G78" s="1520"/>
      <c r="H78" s="1507" t="s">
        <v>89</v>
      </c>
      <c r="I78" s="1497">
        <v>1</v>
      </c>
      <c r="J78" s="143" t="s">
        <v>2837</v>
      </c>
      <c r="K78" s="152" t="s">
        <v>177</v>
      </c>
      <c r="L78" s="154" t="s">
        <v>703</v>
      </c>
      <c r="M78" s="143" t="str">
        <f>VLOOKUP(L78,CódigosRetorno!$A$2:$B$1784,2,FALSE)</f>
        <v>El XML no contiene el tag o no existe informacion de RegistrationName del receptor del documento</v>
      </c>
      <c r="N78" s="142" t="s">
        <v>169</v>
      </c>
      <c r="O78" s="301"/>
    </row>
    <row r="79" spans="1:15" ht="48" x14ac:dyDescent="0.35">
      <c r="A79" s="301"/>
      <c r="B79" s="1495"/>
      <c r="C79" s="1489"/>
      <c r="D79" s="1511"/>
      <c r="E79" s="1520"/>
      <c r="F79" s="1495"/>
      <c r="G79" s="1520"/>
      <c r="H79" s="1508"/>
      <c r="I79" s="1498"/>
      <c r="J79" s="811" t="s">
        <v>6313</v>
      </c>
      <c r="K79" s="813" t="s">
        <v>177</v>
      </c>
      <c r="L79" s="443" t="s">
        <v>704</v>
      </c>
      <c r="M79" s="143" t="str">
        <f>VLOOKUP(L79,CódigosRetorno!$A$2:$B$1784,2,FALSE)</f>
        <v>RegistrationName -  El dato ingresado no cumple con el estandar</v>
      </c>
      <c r="N79" s="142" t="s">
        <v>169</v>
      </c>
      <c r="O79" s="301"/>
    </row>
    <row r="80" spans="1:15" ht="48" x14ac:dyDescent="0.35">
      <c r="A80" s="301"/>
      <c r="B80" s="1497">
        <f>B78+1</f>
        <v>17</v>
      </c>
      <c r="C80" s="1527" t="s">
        <v>5725</v>
      </c>
      <c r="D80" s="1509" t="s">
        <v>3</v>
      </c>
      <c r="E80" s="1509" t="s">
        <v>9</v>
      </c>
      <c r="F80" s="142" t="s">
        <v>12</v>
      </c>
      <c r="G80" s="135"/>
      <c r="H80" s="143" t="s">
        <v>5124</v>
      </c>
      <c r="I80" s="142">
        <v>1</v>
      </c>
      <c r="J80" s="143" t="s">
        <v>2502</v>
      </c>
      <c r="K80" s="152" t="s">
        <v>169</v>
      </c>
      <c r="L80" s="154" t="s">
        <v>169</v>
      </c>
      <c r="M80" s="143" t="str">
        <f>VLOOKUP(L80,CódigosRetorno!$A$2:$B$1784,2,FALSE)</f>
        <v>-</v>
      </c>
      <c r="N80" s="142" t="s">
        <v>169</v>
      </c>
      <c r="O80" s="301"/>
    </row>
    <row r="81" spans="1:15" ht="48" x14ac:dyDescent="0.35">
      <c r="A81" s="301"/>
      <c r="B81" s="1515"/>
      <c r="C81" s="1532"/>
      <c r="D81" s="1510"/>
      <c r="E81" s="1510"/>
      <c r="F81" s="142" t="s">
        <v>46</v>
      </c>
      <c r="G81" s="135" t="s">
        <v>5581</v>
      </c>
      <c r="H81" s="143" t="s">
        <v>5125</v>
      </c>
      <c r="I81" s="142">
        <v>1</v>
      </c>
      <c r="J81" s="143" t="s">
        <v>2502</v>
      </c>
      <c r="K81" s="152" t="s">
        <v>169</v>
      </c>
      <c r="L81" s="154" t="s">
        <v>169</v>
      </c>
      <c r="M81" s="143" t="str">
        <f>VLOOKUP(L81,CódigosRetorno!$A$2:$B$1784,2,FALSE)</f>
        <v>-</v>
      </c>
      <c r="N81" s="155" t="s">
        <v>169</v>
      </c>
      <c r="O81" s="301"/>
    </row>
    <row r="82" spans="1:15" x14ac:dyDescent="0.35">
      <c r="A82" s="301"/>
      <c r="B82" s="1515"/>
      <c r="C82" s="1532"/>
      <c r="D82" s="1510"/>
      <c r="E82" s="1510"/>
      <c r="F82" s="1497"/>
      <c r="G82" s="155" t="s">
        <v>3878</v>
      </c>
      <c r="H82" s="143" t="s">
        <v>3879</v>
      </c>
      <c r="I82" s="142" t="s">
        <v>3865</v>
      </c>
      <c r="J82" s="143" t="s">
        <v>2502</v>
      </c>
      <c r="K82" s="135" t="s">
        <v>169</v>
      </c>
      <c r="L82" s="152" t="s">
        <v>169</v>
      </c>
      <c r="M82" s="143" t="str">
        <f>VLOOKUP(L82,CódigosRetorno!$A$2:$B$1784,2,FALSE)</f>
        <v>-</v>
      </c>
      <c r="N82" s="155" t="s">
        <v>169</v>
      </c>
      <c r="O82" s="301"/>
    </row>
    <row r="83" spans="1:15" x14ac:dyDescent="0.35">
      <c r="A83" s="301"/>
      <c r="B83" s="1515"/>
      <c r="C83" s="1532"/>
      <c r="D83" s="1510"/>
      <c r="E83" s="1510"/>
      <c r="F83" s="1515"/>
      <c r="G83" s="155" t="s">
        <v>3863</v>
      </c>
      <c r="H83" s="143" t="s">
        <v>3880</v>
      </c>
      <c r="I83" s="142" t="s">
        <v>3865</v>
      </c>
      <c r="J83" s="143" t="s">
        <v>2502</v>
      </c>
      <c r="K83" s="135" t="s">
        <v>169</v>
      </c>
      <c r="L83" s="152" t="s">
        <v>169</v>
      </c>
      <c r="M83" s="143" t="str">
        <f>VLOOKUP(L83,CódigosRetorno!$A$2:$B$1784,2,FALSE)</f>
        <v>-</v>
      </c>
      <c r="N83" s="155" t="s">
        <v>169</v>
      </c>
      <c r="O83" s="301"/>
    </row>
    <row r="84" spans="1:15" ht="24" x14ac:dyDescent="0.35">
      <c r="A84" s="301"/>
      <c r="B84" s="1515"/>
      <c r="C84" s="1532"/>
      <c r="D84" s="1510"/>
      <c r="E84" s="1510"/>
      <c r="F84" s="1498"/>
      <c r="G84" s="155" t="s">
        <v>3881</v>
      </c>
      <c r="H84" s="143" t="s">
        <v>3882</v>
      </c>
      <c r="I84" s="142" t="s">
        <v>3865</v>
      </c>
      <c r="J84" s="143" t="s">
        <v>2502</v>
      </c>
      <c r="K84" s="152" t="s">
        <v>169</v>
      </c>
      <c r="L84" s="154" t="s">
        <v>169</v>
      </c>
      <c r="M84" s="143" t="str">
        <f>VLOOKUP(L84,CódigosRetorno!$A$2:$B$1784,2,FALSE)</f>
        <v>-</v>
      </c>
      <c r="N84" s="155" t="s">
        <v>169</v>
      </c>
      <c r="O84" s="301"/>
    </row>
    <row r="85" spans="1:15" ht="48" x14ac:dyDescent="0.35">
      <c r="A85" s="301"/>
      <c r="B85" s="1498"/>
      <c r="C85" s="1528"/>
      <c r="D85" s="1511"/>
      <c r="E85" s="1511"/>
      <c r="F85" s="142" t="s">
        <v>3883</v>
      </c>
      <c r="G85" s="135"/>
      <c r="H85" s="143" t="s">
        <v>5126</v>
      </c>
      <c r="I85" s="142">
        <v>1</v>
      </c>
      <c r="J85" s="143" t="s">
        <v>2502</v>
      </c>
      <c r="K85" s="152" t="s">
        <v>169</v>
      </c>
      <c r="L85" s="154" t="s">
        <v>169</v>
      </c>
      <c r="M85" s="143" t="str">
        <f>VLOOKUP(L85,CódigosRetorno!$A$2:$B$1784,2,FALSE)</f>
        <v>-</v>
      </c>
      <c r="N85" s="142" t="s">
        <v>169</v>
      </c>
      <c r="O85" s="301"/>
    </row>
    <row r="86" spans="1:15" x14ac:dyDescent="0.35">
      <c r="A86" s="301"/>
      <c r="B86" s="249" t="s">
        <v>150</v>
      </c>
      <c r="C86" s="185"/>
      <c r="D86" s="250"/>
      <c r="E86" s="186"/>
      <c r="F86" s="186"/>
      <c r="G86" s="186"/>
      <c r="H86" s="191"/>
      <c r="I86" s="186"/>
      <c r="J86" s="172" t="s">
        <v>169</v>
      </c>
      <c r="K86" s="251" t="s">
        <v>169</v>
      </c>
      <c r="L86" s="178" t="s">
        <v>169</v>
      </c>
      <c r="M86" s="172" t="str">
        <f>VLOOKUP(L86,CódigosRetorno!$A$2:$B$1784,2,FALSE)</f>
        <v>-</v>
      </c>
      <c r="N86" s="177" t="s">
        <v>169</v>
      </c>
      <c r="O86" s="301"/>
    </row>
    <row r="87" spans="1:15" ht="48" x14ac:dyDescent="0.35">
      <c r="A87" s="301"/>
      <c r="B87" s="1655">
        <f>B80+1</f>
        <v>18</v>
      </c>
      <c r="C87" s="1659" t="s">
        <v>5964</v>
      </c>
      <c r="D87" s="1655" t="s">
        <v>3</v>
      </c>
      <c r="E87" s="1655" t="s">
        <v>4</v>
      </c>
      <c r="F87" s="1671" t="s">
        <v>4167</v>
      </c>
      <c r="G87" s="1655" t="s">
        <v>55</v>
      </c>
      <c r="H87" s="1527" t="s">
        <v>92</v>
      </c>
      <c r="I87" s="1674">
        <v>1</v>
      </c>
      <c r="J87" s="1202" t="s">
        <v>7751</v>
      </c>
      <c r="K87" s="1203" t="s">
        <v>177</v>
      </c>
      <c r="L87" s="443" t="s">
        <v>798</v>
      </c>
      <c r="M87" s="1202" t="str">
        <f>VLOOKUP(L87,CódigosRetorno!$A$2:$B$1784,2,FALSE)</f>
        <v>Debe indicar el documento afectado por la nota</v>
      </c>
      <c r="N87" s="135" t="s">
        <v>169</v>
      </c>
      <c r="O87" s="301"/>
    </row>
    <row r="88" spans="1:15" s="910" customFormat="1" ht="48" x14ac:dyDescent="0.35">
      <c r="A88" s="897"/>
      <c r="B88" s="1678"/>
      <c r="C88" s="1679"/>
      <c r="D88" s="1678"/>
      <c r="E88" s="1678"/>
      <c r="F88" s="1672"/>
      <c r="G88" s="1678"/>
      <c r="H88" s="1532"/>
      <c r="I88" s="1675"/>
      <c r="J88" s="987" t="s">
        <v>5004</v>
      </c>
      <c r="K88" s="986" t="s">
        <v>177</v>
      </c>
      <c r="L88" s="988" t="s">
        <v>4506</v>
      </c>
      <c r="M88" s="985" t="str">
        <f>VLOOKUP(L88,CódigosRetorno!$A$2:$B$1784,2,FALSE)</f>
        <v>Para los ajustes de operaciones de exportación solo es permitido registrar un documento que modifica.</v>
      </c>
      <c r="N88" s="984" t="s">
        <v>169</v>
      </c>
      <c r="O88" s="897"/>
    </row>
    <row r="89" spans="1:15" ht="100.5" customHeight="1" x14ac:dyDescent="0.35">
      <c r="A89" s="301"/>
      <c r="B89" s="1678"/>
      <c r="C89" s="1679"/>
      <c r="D89" s="1678"/>
      <c r="E89" s="1678"/>
      <c r="F89" s="1672"/>
      <c r="G89" s="1678"/>
      <c r="H89" s="1532"/>
      <c r="I89" s="1675"/>
      <c r="J89" s="1202" t="s">
        <v>7713</v>
      </c>
      <c r="K89" s="1197" t="s">
        <v>177</v>
      </c>
      <c r="L89" s="1203" t="s">
        <v>749</v>
      </c>
      <c r="M89" s="143" t="str">
        <f>VLOOKUP(L89,CódigosRetorno!$A$2:$B$1784,2,FALSE)</f>
        <v>La serie o numero del documento modificado por la Nota de Debito no cumple con el formato establecido</v>
      </c>
      <c r="N89" s="142" t="s">
        <v>169</v>
      </c>
      <c r="O89" s="301"/>
    </row>
    <row r="90" spans="1:15" ht="60" x14ac:dyDescent="0.35">
      <c r="A90" s="301"/>
      <c r="B90" s="1678"/>
      <c r="C90" s="1679"/>
      <c r="D90" s="1678"/>
      <c r="E90" s="1678"/>
      <c r="F90" s="1672"/>
      <c r="G90" s="1678"/>
      <c r="H90" s="1532"/>
      <c r="I90" s="1675"/>
      <c r="J90" s="1202" t="s">
        <v>7711</v>
      </c>
      <c r="K90" s="1197" t="s">
        <v>177</v>
      </c>
      <c r="L90" s="1203" t="s">
        <v>749</v>
      </c>
      <c r="M90" s="143" t="str">
        <f>VLOOKUP(L90,CódigosRetorno!$A$2:$B$1784,2,FALSE)</f>
        <v>La serie o numero del documento modificado por la Nota de Debito no cumple con el formato establecido</v>
      </c>
      <c r="N90" s="142" t="s">
        <v>169</v>
      </c>
      <c r="O90" s="301"/>
    </row>
    <row r="91" spans="1:15" ht="72" x14ac:dyDescent="0.35">
      <c r="A91" s="301"/>
      <c r="B91" s="1678"/>
      <c r="C91" s="1679"/>
      <c r="D91" s="1678"/>
      <c r="E91" s="1678"/>
      <c r="F91" s="1672"/>
      <c r="G91" s="1678"/>
      <c r="H91" s="1532"/>
      <c r="I91" s="1675"/>
      <c r="J91" s="1202" t="s">
        <v>7737</v>
      </c>
      <c r="K91" s="1203" t="s">
        <v>177</v>
      </c>
      <c r="L91" s="443" t="s">
        <v>749</v>
      </c>
      <c r="M91" s="143" t="str">
        <f>VLOOKUP(L91,CódigosRetorno!$A$2:$B$1784,2,FALSE)</f>
        <v>La serie o numero del documento modificado por la Nota de Debito no cumple con el formato establecido</v>
      </c>
      <c r="N91" s="142"/>
      <c r="O91" s="301"/>
    </row>
    <row r="92" spans="1:15" s="910" customFormat="1" ht="48" x14ac:dyDescent="0.35">
      <c r="A92" s="897"/>
      <c r="B92" s="1678"/>
      <c r="C92" s="1679"/>
      <c r="D92" s="1678"/>
      <c r="E92" s="1678"/>
      <c r="F92" s="1672"/>
      <c r="G92" s="1678"/>
      <c r="H92" s="1532"/>
      <c r="I92" s="1675"/>
      <c r="J92" s="1202" t="s">
        <v>7731</v>
      </c>
      <c r="K92" s="1203" t="s">
        <v>177</v>
      </c>
      <c r="L92" s="443" t="s">
        <v>749</v>
      </c>
      <c r="M92" s="946" t="str">
        <f>VLOOKUP(L92,CódigosRetorno!$A$2:$B$1784,2,FALSE)</f>
        <v>La serie o numero del documento modificado por la Nota de Debito no cumple con el formato establecido</v>
      </c>
      <c r="N92" s="945"/>
      <c r="O92" s="897"/>
    </row>
    <row r="93" spans="1:15" ht="49.5" customHeight="1" x14ac:dyDescent="0.35">
      <c r="A93" s="301"/>
      <c r="B93" s="1634"/>
      <c r="C93" s="1609"/>
      <c r="D93" s="1634"/>
      <c r="E93" s="1634"/>
      <c r="F93" s="1607"/>
      <c r="G93" s="1634"/>
      <c r="H93" s="1543"/>
      <c r="I93" s="1676"/>
      <c r="J93" s="957" t="s">
        <v>7454</v>
      </c>
      <c r="K93" s="953" t="s">
        <v>177</v>
      </c>
      <c r="L93" s="959" t="s">
        <v>2135</v>
      </c>
      <c r="M93" s="143" t="str">
        <f>VLOOKUP(L93,CódigosRetorno!$A$2:$B$1784,2,FALSE)</f>
        <v>El documento modificado en la Nota de debito no esta registrada</v>
      </c>
      <c r="N93" s="142" t="s">
        <v>2488</v>
      </c>
      <c r="O93" s="301"/>
    </row>
    <row r="94" spans="1:15" ht="52.5" customHeight="1" x14ac:dyDescent="0.35">
      <c r="A94" s="301"/>
      <c r="B94" s="1634"/>
      <c r="C94" s="1609"/>
      <c r="D94" s="1634"/>
      <c r="E94" s="1634"/>
      <c r="F94" s="1607"/>
      <c r="G94" s="1634"/>
      <c r="H94" s="1543"/>
      <c r="I94" s="1676"/>
      <c r="J94" s="957" t="s">
        <v>7455</v>
      </c>
      <c r="K94" s="953" t="s">
        <v>177</v>
      </c>
      <c r="L94" s="959" t="s">
        <v>2137</v>
      </c>
      <c r="M94" s="143" t="str">
        <f>VLOOKUP(L94,CódigosRetorno!$A$2:$B$1784,2,FALSE)</f>
        <v>El documento modificado en la Nota de debito se encuentra de baja</v>
      </c>
      <c r="N94" s="142" t="s">
        <v>2488</v>
      </c>
      <c r="O94" s="301"/>
    </row>
    <row r="95" spans="1:15" ht="48" x14ac:dyDescent="0.35">
      <c r="A95" s="301"/>
      <c r="B95" s="1634"/>
      <c r="C95" s="1609"/>
      <c r="D95" s="1634"/>
      <c r="E95" s="1634"/>
      <c r="F95" s="1607"/>
      <c r="G95" s="1634"/>
      <c r="H95" s="1543"/>
      <c r="I95" s="1676"/>
      <c r="J95" s="957" t="s">
        <v>7456</v>
      </c>
      <c r="K95" s="953" t="s">
        <v>177</v>
      </c>
      <c r="L95" s="959" t="s">
        <v>2136</v>
      </c>
      <c r="M95" s="143" t="str">
        <f>VLOOKUP(L95,CódigosRetorno!$A$2:$B$1784,2,FALSE)</f>
        <v>El documento modificado en la Nota de debito esta registrada como rechazada</v>
      </c>
      <c r="N95" s="142" t="s">
        <v>2488</v>
      </c>
      <c r="O95" s="301"/>
    </row>
    <row r="96" spans="1:15" ht="36" x14ac:dyDescent="0.35">
      <c r="A96" s="301"/>
      <c r="B96" s="1634"/>
      <c r="C96" s="1609"/>
      <c r="D96" s="1634"/>
      <c r="E96" s="1634"/>
      <c r="F96" s="1607"/>
      <c r="G96" s="1634"/>
      <c r="H96" s="1543"/>
      <c r="I96" s="1676"/>
      <c r="J96" s="143" t="s">
        <v>6225</v>
      </c>
      <c r="K96" s="135" t="s">
        <v>1071</v>
      </c>
      <c r="L96" s="152" t="s">
        <v>1893</v>
      </c>
      <c r="M96" s="143" t="str">
        <f>VLOOKUP(L96,CódigosRetorno!$A$2:$B$1784,2,FALSE)</f>
        <v>Documento afectado por la nota electronica no se encuentra autorizado</v>
      </c>
      <c r="N96" s="142" t="s">
        <v>2832</v>
      </c>
      <c r="O96" s="301"/>
    </row>
    <row r="97" spans="1:15" s="910" customFormat="1" ht="60" x14ac:dyDescent="0.35">
      <c r="A97" s="897"/>
      <c r="B97" s="1656"/>
      <c r="C97" s="1660"/>
      <c r="D97" s="1656"/>
      <c r="E97" s="1656"/>
      <c r="F97" s="1673"/>
      <c r="G97" s="1656"/>
      <c r="H97" s="1528"/>
      <c r="I97" s="1677"/>
      <c r="J97" s="1382" t="s">
        <v>7814</v>
      </c>
      <c r="K97" s="1374" t="s">
        <v>177</v>
      </c>
      <c r="L97" s="1380" t="s">
        <v>7811</v>
      </c>
      <c r="M97" s="1382" t="str">
        <f>VLOOKUP(L97,CódigosRetorno!$A$2:$B$1784,2,FALSE)</f>
        <v>La fecha de emisión de la nota debe ser mayor o igual a la fecha de emisión de los documentos que modifica</v>
      </c>
      <c r="N97" s="1378" t="s">
        <v>2488</v>
      </c>
      <c r="O97" s="897"/>
    </row>
    <row r="98" spans="1:15" s="910" customFormat="1" ht="60" x14ac:dyDescent="0.35">
      <c r="A98" s="897"/>
      <c r="B98" s="1656"/>
      <c r="C98" s="1660"/>
      <c r="D98" s="1656"/>
      <c r="E98" s="1656"/>
      <c r="F98" s="1673"/>
      <c r="G98" s="1656"/>
      <c r="H98" s="1528"/>
      <c r="I98" s="1677"/>
      <c r="J98" s="1257" t="s">
        <v>8111</v>
      </c>
      <c r="K98" s="1138" t="s">
        <v>177</v>
      </c>
      <c r="L98" s="1138" t="s">
        <v>4713</v>
      </c>
      <c r="M98" s="1137" t="str">
        <f>VLOOKUP(L98,CódigosRetorno!$A$2:$B$1784,2,FALSE)</f>
        <v>El tipo de moneda de la nota debe ser el mismo que el declarado en el documento que modifica</v>
      </c>
      <c r="N98" s="1244" t="s">
        <v>2488</v>
      </c>
      <c r="O98" s="897"/>
    </row>
    <row r="99" spans="1:15" s="910" customFormat="1" ht="48" x14ac:dyDescent="0.35">
      <c r="A99" s="897"/>
      <c r="B99" s="1656"/>
      <c r="C99" s="1660"/>
      <c r="D99" s="1656"/>
      <c r="E99" s="1656"/>
      <c r="F99" s="1673"/>
      <c r="G99" s="1656"/>
      <c r="H99" s="1528"/>
      <c r="I99" s="1677"/>
      <c r="J99" s="1257" t="s">
        <v>8110</v>
      </c>
      <c r="K99" s="1139" t="s">
        <v>1071</v>
      </c>
      <c r="L99" s="1138" t="s">
        <v>8125</v>
      </c>
      <c r="M99" s="1137" t="str">
        <f>VLOOKUP(L99,CódigosRetorno!$A$2:$B$1784,2,FALSE)</f>
        <v>El tipo de moneda de la nota debe ser el mismo que el declarado en el documento que modifica</v>
      </c>
      <c r="N99" s="1244" t="s">
        <v>2488</v>
      </c>
      <c r="O99" s="897"/>
    </row>
    <row r="100" spans="1:15" ht="24" x14ac:dyDescent="0.35">
      <c r="A100" s="301"/>
      <c r="B100" s="1656"/>
      <c r="C100" s="1660"/>
      <c r="D100" s="1656"/>
      <c r="E100" s="1656"/>
      <c r="F100" s="1673"/>
      <c r="G100" s="1656"/>
      <c r="H100" s="1528"/>
      <c r="I100" s="1677"/>
      <c r="J100" s="792" t="s">
        <v>6217</v>
      </c>
      <c r="K100" s="806" t="s">
        <v>177</v>
      </c>
      <c r="L100" s="816" t="s">
        <v>705</v>
      </c>
      <c r="M100" s="143" t="str">
        <f>VLOOKUP(L100,CódigosRetorno!$A$2:$B$1784,2,FALSE)</f>
        <v>El comprobante contiene un tipo y número de Documento Relacionado repetido</v>
      </c>
      <c r="N100" s="138" t="s">
        <v>169</v>
      </c>
      <c r="O100" s="301"/>
    </row>
    <row r="101" spans="1:15" ht="60" x14ac:dyDescent="0.35">
      <c r="A101" s="301"/>
      <c r="B101" s="1655">
        <f>+B87+1</f>
        <v>19</v>
      </c>
      <c r="C101" s="1659" t="s">
        <v>156</v>
      </c>
      <c r="D101" s="1655" t="s">
        <v>3</v>
      </c>
      <c r="E101" s="1668" t="s">
        <v>4</v>
      </c>
      <c r="F101" s="1671" t="s">
        <v>10</v>
      </c>
      <c r="G101" s="1671" t="s">
        <v>5584</v>
      </c>
      <c r="H101" s="1527" t="s">
        <v>93</v>
      </c>
      <c r="I101" s="1497">
        <v>1</v>
      </c>
      <c r="J101" s="1202" t="s">
        <v>7738</v>
      </c>
      <c r="K101" s="1203" t="s">
        <v>177</v>
      </c>
      <c r="L101" s="443" t="s">
        <v>747</v>
      </c>
      <c r="M101" s="1193" t="str">
        <f>VLOOKUP(L101,CódigosRetorno!$A$2:$B$1784,2,FALSE)</f>
        <v>El tipo de documento modificado por la Nota de Debito debe ser factura electronica, ticket o documento autorizado</v>
      </c>
      <c r="N101" s="1194" t="s">
        <v>169</v>
      </c>
      <c r="O101" s="301"/>
    </row>
    <row r="102" spans="1:15" s="910" customFormat="1" ht="83.25" customHeight="1" x14ac:dyDescent="0.35">
      <c r="A102" s="897"/>
      <c r="B102" s="1678"/>
      <c r="C102" s="1679"/>
      <c r="D102" s="1678"/>
      <c r="E102" s="1669"/>
      <c r="F102" s="1672"/>
      <c r="G102" s="1672"/>
      <c r="H102" s="1532"/>
      <c r="I102" s="1515"/>
      <c r="J102" s="1202" t="s">
        <v>7739</v>
      </c>
      <c r="K102" s="1203" t="s">
        <v>177</v>
      </c>
      <c r="L102" s="443" t="s">
        <v>747</v>
      </c>
      <c r="M102" s="944" t="str">
        <f>VLOOKUP(L102,CódigosRetorno!$A$2:$B$1784,2,FALSE)</f>
        <v>El tipo de documento modificado por la Nota de Debito debe ser factura electronica, ticket o documento autorizado</v>
      </c>
      <c r="N102" s="943" t="s">
        <v>169</v>
      </c>
      <c r="O102" s="897"/>
    </row>
    <row r="103" spans="1:15" ht="48" x14ac:dyDescent="0.35">
      <c r="A103" s="301"/>
      <c r="B103" s="1678"/>
      <c r="C103" s="1679"/>
      <c r="D103" s="1678"/>
      <c r="E103" s="1669"/>
      <c r="F103" s="1672"/>
      <c r="G103" s="1672"/>
      <c r="H103" s="1532"/>
      <c r="I103" s="1515"/>
      <c r="J103" s="1202" t="s">
        <v>7721</v>
      </c>
      <c r="K103" s="1203" t="s">
        <v>177</v>
      </c>
      <c r="L103" s="443" t="s">
        <v>748</v>
      </c>
      <c r="M103" s="143" t="str">
        <f>VLOOKUP(L103,CódigosRetorno!$A$2:$B$1784,2,FALSE)</f>
        <v>El tipo de documento modificado por la Nota de debito debe ser boleta electronica</v>
      </c>
      <c r="N103" s="943" t="s">
        <v>169</v>
      </c>
      <c r="O103" s="301"/>
    </row>
    <row r="104" spans="1:15" s="910" customFormat="1" ht="48" x14ac:dyDescent="0.35">
      <c r="A104" s="897"/>
      <c r="B104" s="1678"/>
      <c r="C104" s="1679"/>
      <c r="D104" s="1678"/>
      <c r="E104" s="1669"/>
      <c r="F104" s="1672"/>
      <c r="G104" s="1672"/>
      <c r="H104" s="1532"/>
      <c r="I104" s="1515"/>
      <c r="J104" s="1202" t="s">
        <v>7722</v>
      </c>
      <c r="K104" s="1203" t="s">
        <v>177</v>
      </c>
      <c r="L104" s="443" t="s">
        <v>748</v>
      </c>
      <c r="M104" s="944" t="str">
        <f>VLOOKUP(L104,CódigosRetorno!$A$2:$B$1784,2,FALSE)</f>
        <v>El tipo de documento modificado por la Nota de debito debe ser boleta electronica</v>
      </c>
      <c r="N104" s="943" t="s">
        <v>169</v>
      </c>
      <c r="O104" s="897"/>
    </row>
    <row r="105" spans="1:15" ht="60" x14ac:dyDescent="0.35">
      <c r="A105" s="301"/>
      <c r="B105" s="1678"/>
      <c r="C105" s="1679"/>
      <c r="D105" s="1678"/>
      <c r="E105" s="1669"/>
      <c r="F105" s="1672"/>
      <c r="G105" s="1672"/>
      <c r="H105" s="1532"/>
      <c r="I105" s="1515"/>
      <c r="J105" s="1202" t="s">
        <v>7777</v>
      </c>
      <c r="K105" s="1203" t="s">
        <v>177</v>
      </c>
      <c r="L105" s="443" t="s">
        <v>6963</v>
      </c>
      <c r="M105" s="611" t="str">
        <f>VLOOKUP(L105,CódigosRetorno!$A$2:$B$1784,2,FALSE)</f>
        <v>El tipo de documento modificado por la nota electronica no es valido</v>
      </c>
      <c r="N105" s="607" t="s">
        <v>169</v>
      </c>
      <c r="O105" s="301"/>
    </row>
    <row r="106" spans="1:15" s="910" customFormat="1" ht="60" x14ac:dyDescent="0.35">
      <c r="A106" s="897"/>
      <c r="B106" s="1678"/>
      <c r="C106" s="1679"/>
      <c r="D106" s="1678"/>
      <c r="E106" s="1669"/>
      <c r="F106" s="1672"/>
      <c r="G106" s="1672"/>
      <c r="H106" s="1532"/>
      <c r="I106" s="1515"/>
      <c r="J106" s="1202" t="s">
        <v>7740</v>
      </c>
      <c r="K106" s="1203" t="s">
        <v>177</v>
      </c>
      <c r="L106" s="443" t="s">
        <v>6963</v>
      </c>
      <c r="M106" s="944" t="str">
        <f>VLOOKUP(L106,CódigosRetorno!$A$2:$B$1784,2,FALSE)</f>
        <v>El tipo de documento modificado por la nota electronica no es valido</v>
      </c>
      <c r="N106" s="943" t="s">
        <v>169</v>
      </c>
      <c r="O106" s="897"/>
    </row>
    <row r="107" spans="1:15" ht="36" x14ac:dyDescent="0.35">
      <c r="A107" s="301"/>
      <c r="B107" s="1678"/>
      <c r="C107" s="1679"/>
      <c r="D107" s="1678"/>
      <c r="E107" s="1670"/>
      <c r="F107" s="1673"/>
      <c r="G107" s="1673"/>
      <c r="H107" s="1528"/>
      <c r="I107" s="1498"/>
      <c r="J107" s="1202" t="s">
        <v>6874</v>
      </c>
      <c r="K107" s="1203" t="s">
        <v>177</v>
      </c>
      <c r="L107" s="443" t="s">
        <v>6269</v>
      </c>
      <c r="M107" s="577" t="str">
        <f>VLOOKUP(L107,CódigosRetorno!$A$2:$B$1784,2,FALSE)</f>
        <v>Debe enviar su comprobante por el SEE-Empresas supervisadas</v>
      </c>
      <c r="N107" s="589" t="s">
        <v>4870</v>
      </c>
      <c r="O107" s="301"/>
    </row>
    <row r="108" spans="1:15" s="910" customFormat="1" ht="36" x14ac:dyDescent="0.35">
      <c r="A108" s="897"/>
      <c r="B108" s="1678"/>
      <c r="C108" s="1679"/>
      <c r="D108" s="1678"/>
      <c r="E108" s="1023"/>
      <c r="F108" s="1022"/>
      <c r="G108" s="1021"/>
      <c r="H108" s="1018"/>
      <c r="I108" s="1019"/>
      <c r="J108" s="1382" t="s">
        <v>7809</v>
      </c>
      <c r="K108" s="1380" t="s">
        <v>177</v>
      </c>
      <c r="L108" s="443" t="s">
        <v>7810</v>
      </c>
      <c r="M108" s="1382" t="str">
        <f>VLOOKUP(L108,CódigosRetorno!$A$2:$B$1784,2,FALSE)</f>
        <v>Los comprobantes modificados por la nota deben ser del mismo tipo</v>
      </c>
      <c r="N108" s="1378"/>
      <c r="O108" s="897"/>
    </row>
    <row r="109" spans="1:15" ht="24" x14ac:dyDescent="0.35">
      <c r="A109" s="301"/>
      <c r="B109" s="1678"/>
      <c r="C109" s="1679"/>
      <c r="D109" s="1678"/>
      <c r="E109" s="1668" t="s">
        <v>9</v>
      </c>
      <c r="F109" s="1671"/>
      <c r="G109" s="155" t="s">
        <v>3863</v>
      </c>
      <c r="H109" s="96" t="s">
        <v>3864</v>
      </c>
      <c r="I109" s="142" t="s">
        <v>3865</v>
      </c>
      <c r="J109" s="143" t="s">
        <v>4201</v>
      </c>
      <c r="K109" s="135" t="s">
        <v>1071</v>
      </c>
      <c r="L109" s="152" t="s">
        <v>4189</v>
      </c>
      <c r="M109" s="143" t="str">
        <f>VLOOKUP(L109,CódigosRetorno!$A$2:$B$1784,2,FALSE)</f>
        <v>El dato ingresado como atributo @listAgencyName es incorrecto.</v>
      </c>
      <c r="N109" s="155" t="s">
        <v>169</v>
      </c>
      <c r="O109" s="301"/>
    </row>
    <row r="110" spans="1:15" ht="24" x14ac:dyDescent="0.35">
      <c r="A110" s="301"/>
      <c r="B110" s="1678"/>
      <c r="C110" s="1679"/>
      <c r="D110" s="1678"/>
      <c r="E110" s="1669"/>
      <c r="F110" s="1672"/>
      <c r="G110" s="155" t="s">
        <v>3866</v>
      </c>
      <c r="H110" s="96" t="s">
        <v>3867</v>
      </c>
      <c r="I110" s="142" t="s">
        <v>3865</v>
      </c>
      <c r="J110" s="143" t="s">
        <v>4202</v>
      </c>
      <c r="K110" s="152" t="s">
        <v>1071</v>
      </c>
      <c r="L110" s="154" t="s">
        <v>4190</v>
      </c>
      <c r="M110" s="143" t="str">
        <f>VLOOKUP(L110,CódigosRetorno!$A$2:$B$1784,2,FALSE)</f>
        <v>El dato ingresado como atributo @listName es incorrecto.</v>
      </c>
      <c r="N110" s="155" t="s">
        <v>169</v>
      </c>
      <c r="O110" s="301"/>
    </row>
    <row r="111" spans="1:15" ht="24" x14ac:dyDescent="0.35">
      <c r="A111" s="301"/>
      <c r="B111" s="1656"/>
      <c r="C111" s="1660"/>
      <c r="D111" s="1656"/>
      <c r="E111" s="1670"/>
      <c r="F111" s="1673"/>
      <c r="G111" s="155" t="s">
        <v>3868</v>
      </c>
      <c r="H111" s="96" t="s">
        <v>3869</v>
      </c>
      <c r="I111" s="142" t="s">
        <v>3865</v>
      </c>
      <c r="J111" s="143" t="s">
        <v>4203</v>
      </c>
      <c r="K111" s="152" t="s">
        <v>1071</v>
      </c>
      <c r="L111" s="154" t="s">
        <v>4191</v>
      </c>
      <c r="M111" s="143" t="str">
        <f>VLOOKUP(L111,CódigosRetorno!$A$2:$B$1784,2,FALSE)</f>
        <v>El dato ingresado como atributo @listURI es incorrecto.</v>
      </c>
      <c r="N111" s="155" t="s">
        <v>169</v>
      </c>
      <c r="O111" s="301"/>
    </row>
    <row r="112" spans="1:15" ht="60" x14ac:dyDescent="0.35">
      <c r="A112" s="301"/>
      <c r="B112" s="1497">
        <f>B101+1</f>
        <v>20</v>
      </c>
      <c r="C112" s="1527" t="s">
        <v>3947</v>
      </c>
      <c r="D112" s="1509" t="s">
        <v>3</v>
      </c>
      <c r="E112" s="1509" t="s">
        <v>9</v>
      </c>
      <c r="F112" s="1495" t="s">
        <v>18</v>
      </c>
      <c r="G112" s="1520"/>
      <c r="H112" s="1507" t="s">
        <v>4168</v>
      </c>
      <c r="I112" s="1497">
        <v>1</v>
      </c>
      <c r="J112" s="145" t="s">
        <v>3051</v>
      </c>
      <c r="K112" s="152" t="s">
        <v>1071</v>
      </c>
      <c r="L112" s="154" t="s">
        <v>682</v>
      </c>
      <c r="M112" s="143" t="str">
        <f>VLOOKUP(L112,CódigosRetorno!$A$2:$B$1784,2,FALSE)</f>
        <v>El ID de las guias debe tener informacion de la SERIE-NUMERO de guia.</v>
      </c>
      <c r="N112" s="142" t="s">
        <v>169</v>
      </c>
      <c r="O112" s="301"/>
    </row>
    <row r="113" spans="1:15" ht="24" x14ac:dyDescent="0.35">
      <c r="A113" s="301"/>
      <c r="B113" s="1515"/>
      <c r="C113" s="1532"/>
      <c r="D113" s="1510"/>
      <c r="E113" s="1510"/>
      <c r="F113" s="1495"/>
      <c r="G113" s="1520"/>
      <c r="H113" s="1508"/>
      <c r="I113" s="1498"/>
      <c r="J113" s="812" t="s">
        <v>6218</v>
      </c>
      <c r="K113" s="813" t="s">
        <v>177</v>
      </c>
      <c r="L113" s="443" t="s">
        <v>707</v>
      </c>
      <c r="M113" s="143" t="str">
        <f>VLOOKUP(L113,CódigosRetorno!$A$2:$B$1784,2,FALSE)</f>
        <v>El comprobante contiene un tipo y número de Guía de Remisión repetido</v>
      </c>
      <c r="N113" s="142" t="s">
        <v>169</v>
      </c>
      <c r="O113" s="301"/>
    </row>
    <row r="114" spans="1:15" ht="24" x14ac:dyDescent="0.35">
      <c r="A114" s="301"/>
      <c r="B114" s="1515"/>
      <c r="C114" s="1532"/>
      <c r="D114" s="1510"/>
      <c r="E114" s="1510"/>
      <c r="F114" s="142" t="s">
        <v>10</v>
      </c>
      <c r="G114" s="135" t="s">
        <v>5584</v>
      </c>
      <c r="H114" s="143" t="s">
        <v>4169</v>
      </c>
      <c r="I114" s="142">
        <v>1</v>
      </c>
      <c r="J114" s="143" t="s">
        <v>4696</v>
      </c>
      <c r="K114" s="152" t="s">
        <v>1071</v>
      </c>
      <c r="L114" s="154" t="s">
        <v>680</v>
      </c>
      <c r="M114" s="143" t="str">
        <f>VLOOKUP(L114,CódigosRetorno!$A$2:$B$1784,2,FALSE)</f>
        <v>El DocumentTypeCode de las guias debe ser 09 o 31</v>
      </c>
      <c r="N114" s="142" t="s">
        <v>169</v>
      </c>
      <c r="O114" s="301"/>
    </row>
    <row r="115" spans="1:15" ht="24" x14ac:dyDescent="0.35">
      <c r="A115" s="301"/>
      <c r="B115" s="1515"/>
      <c r="C115" s="1532"/>
      <c r="D115" s="1510"/>
      <c r="E115" s="1510"/>
      <c r="F115" s="1497"/>
      <c r="G115" s="155" t="s">
        <v>3863</v>
      </c>
      <c r="H115" s="96" t="s">
        <v>3864</v>
      </c>
      <c r="I115" s="142" t="s">
        <v>3865</v>
      </c>
      <c r="J115" s="143" t="s">
        <v>4201</v>
      </c>
      <c r="K115" s="135" t="s">
        <v>1071</v>
      </c>
      <c r="L115" s="152" t="s">
        <v>4189</v>
      </c>
      <c r="M115" s="143" t="str">
        <f>VLOOKUP(L115,CódigosRetorno!$A$2:$B$1784,2,FALSE)</f>
        <v>El dato ingresado como atributo @listAgencyName es incorrecto.</v>
      </c>
      <c r="N115" s="155" t="s">
        <v>169</v>
      </c>
      <c r="O115" s="301"/>
    </row>
    <row r="116" spans="1:15" ht="24" x14ac:dyDescent="0.35">
      <c r="A116" s="301"/>
      <c r="B116" s="1515"/>
      <c r="C116" s="1532"/>
      <c r="D116" s="1510"/>
      <c r="E116" s="1510"/>
      <c r="F116" s="1515"/>
      <c r="G116" s="155" t="s">
        <v>3866</v>
      </c>
      <c r="H116" s="96" t="s">
        <v>3867</v>
      </c>
      <c r="I116" s="142" t="s">
        <v>3865</v>
      </c>
      <c r="J116" s="143" t="s">
        <v>4202</v>
      </c>
      <c r="K116" s="152" t="s">
        <v>1071</v>
      </c>
      <c r="L116" s="154" t="s">
        <v>4190</v>
      </c>
      <c r="M116" s="143" t="str">
        <f>VLOOKUP(L116,CódigosRetorno!$A$2:$B$1784,2,FALSE)</f>
        <v>El dato ingresado como atributo @listName es incorrecto.</v>
      </c>
      <c r="N116" s="155" t="s">
        <v>169</v>
      </c>
      <c r="O116" s="301"/>
    </row>
    <row r="117" spans="1:15" ht="24" x14ac:dyDescent="0.35">
      <c r="A117" s="301"/>
      <c r="B117" s="1498"/>
      <c r="C117" s="1528"/>
      <c r="D117" s="1511"/>
      <c r="E117" s="1511"/>
      <c r="F117" s="1498"/>
      <c r="G117" s="155" t="s">
        <v>3868</v>
      </c>
      <c r="H117" s="96" t="s">
        <v>3869</v>
      </c>
      <c r="I117" s="142" t="s">
        <v>3865</v>
      </c>
      <c r="J117" s="143" t="s">
        <v>4203</v>
      </c>
      <c r="K117" s="152" t="s">
        <v>1071</v>
      </c>
      <c r="L117" s="154" t="s">
        <v>4191</v>
      </c>
      <c r="M117" s="143" t="str">
        <f>VLOOKUP(L117,CódigosRetorno!$A$2:$B$1784,2,FALSE)</f>
        <v>El dato ingresado como atributo @listURI es incorrecto.</v>
      </c>
      <c r="N117" s="155" t="s">
        <v>169</v>
      </c>
      <c r="O117" s="301"/>
    </row>
    <row r="118" spans="1:15" ht="48" x14ac:dyDescent="0.35">
      <c r="A118" s="301"/>
      <c r="B118" s="1497">
        <f>B112+1</f>
        <v>21</v>
      </c>
      <c r="C118" s="1527" t="s">
        <v>3949</v>
      </c>
      <c r="D118" s="1665" t="s">
        <v>3</v>
      </c>
      <c r="E118" s="1520" t="s">
        <v>9</v>
      </c>
      <c r="F118" s="1495" t="s">
        <v>18</v>
      </c>
      <c r="G118" s="1520"/>
      <c r="H118" s="1489" t="s">
        <v>4170</v>
      </c>
      <c r="I118" s="1495">
        <v>1</v>
      </c>
      <c r="J118" s="143" t="s">
        <v>3124</v>
      </c>
      <c r="K118" s="152" t="s">
        <v>1071</v>
      </c>
      <c r="L118" s="154" t="s">
        <v>692</v>
      </c>
      <c r="M118" s="143" t="str">
        <f>VLOOKUP(L118,CódigosRetorno!$A$2:$B$1784,2,FALSE)</f>
        <v>El ID de los documentos relacionados no cumplen con el estandar.</v>
      </c>
      <c r="N118" s="142" t="s">
        <v>169</v>
      </c>
      <c r="O118" s="301"/>
    </row>
    <row r="119" spans="1:15" ht="24" x14ac:dyDescent="0.35">
      <c r="A119" s="301"/>
      <c r="B119" s="1515"/>
      <c r="C119" s="1532"/>
      <c r="D119" s="1666"/>
      <c r="E119" s="1520"/>
      <c r="F119" s="1495"/>
      <c r="G119" s="1520"/>
      <c r="H119" s="1489"/>
      <c r="I119" s="1495"/>
      <c r="J119" s="812" t="s">
        <v>6223</v>
      </c>
      <c r="K119" s="813" t="s">
        <v>177</v>
      </c>
      <c r="L119" s="443" t="s">
        <v>708</v>
      </c>
      <c r="M119" s="143" t="str">
        <f>VLOOKUP(L119,CódigosRetorno!$A$2:$B$1784,2,FALSE)</f>
        <v>Documentos relacionados duplicados en el comprobante.</v>
      </c>
      <c r="N119" s="142" t="s">
        <v>169</v>
      </c>
      <c r="O119" s="301"/>
    </row>
    <row r="120" spans="1:15" ht="24" x14ac:dyDescent="0.35">
      <c r="A120" s="301"/>
      <c r="B120" s="1515"/>
      <c r="C120" s="1532"/>
      <c r="D120" s="1666"/>
      <c r="E120" s="1520"/>
      <c r="F120" s="142" t="s">
        <v>10</v>
      </c>
      <c r="G120" s="135" t="s">
        <v>5585</v>
      </c>
      <c r="H120" s="143" t="s">
        <v>4171</v>
      </c>
      <c r="I120" s="142">
        <v>1</v>
      </c>
      <c r="J120" s="1202" t="s">
        <v>7745</v>
      </c>
      <c r="K120" s="1203" t="s">
        <v>1071</v>
      </c>
      <c r="L120" s="443" t="s">
        <v>690</v>
      </c>
      <c r="M120" s="143" t="str">
        <f>VLOOKUP(L120,CódigosRetorno!$A$2:$B$1784,2,FALSE)</f>
        <v>El DocumentTypeCode de Otros documentos relacionados tiene valores incorrectos.</v>
      </c>
      <c r="N120" s="142" t="s">
        <v>169</v>
      </c>
      <c r="O120" s="301"/>
    </row>
    <row r="121" spans="1:15" ht="24" x14ac:dyDescent="0.35">
      <c r="A121" s="301"/>
      <c r="B121" s="1515"/>
      <c r="C121" s="1532"/>
      <c r="D121" s="1666"/>
      <c r="E121" s="1520"/>
      <c r="F121" s="1497"/>
      <c r="G121" s="155" t="s">
        <v>3951</v>
      </c>
      <c r="H121" s="153" t="s">
        <v>3867</v>
      </c>
      <c r="I121" s="142" t="s">
        <v>3865</v>
      </c>
      <c r="J121" s="143" t="s">
        <v>6252</v>
      </c>
      <c r="K121" s="135" t="s">
        <v>1071</v>
      </c>
      <c r="L121" s="152" t="s">
        <v>4190</v>
      </c>
      <c r="M121" s="143" t="str">
        <f>VLOOKUP(L121,CódigosRetorno!$A$2:$B$1784,2,FALSE)</f>
        <v>El dato ingresado como atributo @listName es incorrecto.</v>
      </c>
      <c r="N121" s="155" t="s">
        <v>169</v>
      </c>
      <c r="O121" s="301"/>
    </row>
    <row r="122" spans="1:15" ht="24" x14ac:dyDescent="0.35">
      <c r="A122" s="301"/>
      <c r="B122" s="1515"/>
      <c r="C122" s="1532"/>
      <c r="D122" s="1666"/>
      <c r="E122" s="1520"/>
      <c r="F122" s="1515"/>
      <c r="G122" s="155" t="s">
        <v>3863</v>
      </c>
      <c r="H122" s="153" t="s">
        <v>3864</v>
      </c>
      <c r="I122" s="142" t="s">
        <v>3865</v>
      </c>
      <c r="J122" s="143" t="s">
        <v>4201</v>
      </c>
      <c r="K122" s="135" t="s">
        <v>1071</v>
      </c>
      <c r="L122" s="152" t="s">
        <v>4189</v>
      </c>
      <c r="M122" s="143" t="str">
        <f>VLOOKUP(L122,CódigosRetorno!$A$2:$B$1784,2,FALSE)</f>
        <v>El dato ingresado como atributo @listAgencyName es incorrecto.</v>
      </c>
      <c r="N122" s="155" t="s">
        <v>169</v>
      </c>
      <c r="O122" s="301"/>
    </row>
    <row r="123" spans="1:15" ht="24" x14ac:dyDescent="0.35">
      <c r="A123" s="301"/>
      <c r="B123" s="1498"/>
      <c r="C123" s="1528"/>
      <c r="D123" s="1667"/>
      <c r="E123" s="1520"/>
      <c r="F123" s="1498"/>
      <c r="G123" s="155" t="s">
        <v>3952</v>
      </c>
      <c r="H123" s="153" t="s">
        <v>3869</v>
      </c>
      <c r="I123" s="142" t="s">
        <v>3865</v>
      </c>
      <c r="J123" s="143" t="s">
        <v>6243</v>
      </c>
      <c r="K123" s="152" t="s">
        <v>1071</v>
      </c>
      <c r="L123" s="154" t="s">
        <v>4191</v>
      </c>
      <c r="M123" s="143" t="str">
        <f>VLOOKUP(L123,CódigosRetorno!$A$2:$B$1784,2,FALSE)</f>
        <v>El dato ingresado como atributo @listURI es incorrecto.</v>
      </c>
      <c r="N123" s="155" t="s">
        <v>169</v>
      </c>
      <c r="O123" s="301"/>
    </row>
    <row r="124" spans="1:15" x14ac:dyDescent="0.35">
      <c r="A124" s="301"/>
      <c r="B124" s="252" t="s">
        <v>5630</v>
      </c>
      <c r="C124" s="253"/>
      <c r="D124" s="253"/>
      <c r="E124" s="253"/>
      <c r="F124" s="253"/>
      <c r="G124" s="253"/>
      <c r="H124" s="253"/>
      <c r="I124" s="253"/>
      <c r="J124" s="253"/>
      <c r="K124" s="253" t="s">
        <v>169</v>
      </c>
      <c r="L124" s="253" t="s">
        <v>169</v>
      </c>
      <c r="M124" s="172" t="str">
        <f>VLOOKUP(L124,CódigosRetorno!$A$2:$B$1784,2,FALSE)</f>
        <v>-</v>
      </c>
      <c r="N124" s="180"/>
      <c r="O124" s="301"/>
    </row>
    <row r="125" spans="1:15" ht="24" x14ac:dyDescent="0.35">
      <c r="A125" s="301"/>
      <c r="B125" s="1495">
        <f>B118+1</f>
        <v>22</v>
      </c>
      <c r="C125" s="1543" t="s">
        <v>14</v>
      </c>
      <c r="D125" s="1520" t="s">
        <v>15</v>
      </c>
      <c r="E125" s="1551" t="s">
        <v>4</v>
      </c>
      <c r="F125" s="1576" t="s">
        <v>50</v>
      </c>
      <c r="G125" s="1520"/>
      <c r="H125" s="1507" t="s">
        <v>94</v>
      </c>
      <c r="I125" s="1497">
        <v>1</v>
      </c>
      <c r="J125" s="1382" t="s">
        <v>3104</v>
      </c>
      <c r="K125" s="1380" t="s">
        <v>177</v>
      </c>
      <c r="L125" s="443" t="s">
        <v>2192</v>
      </c>
      <c r="M125" s="1382" t="str">
        <f>VLOOKUP(L125,CódigosRetorno!$A$2:$B$1784,2,FALSE)</f>
        <v>El Numero de orden del item no cumple con el formato establecido</v>
      </c>
      <c r="N125" s="142" t="s">
        <v>169</v>
      </c>
      <c r="O125" s="301"/>
    </row>
    <row r="126" spans="1:15" ht="24" x14ac:dyDescent="0.35">
      <c r="A126" s="301"/>
      <c r="B126" s="1495"/>
      <c r="C126" s="1543"/>
      <c r="D126" s="1520"/>
      <c r="E126" s="1551"/>
      <c r="F126" s="1576"/>
      <c r="G126" s="1520"/>
      <c r="H126" s="1508"/>
      <c r="I126" s="1498"/>
      <c r="J126" s="642" t="s">
        <v>6080</v>
      </c>
      <c r="K126" s="813" t="s">
        <v>177</v>
      </c>
      <c r="L126" s="443" t="s">
        <v>1535</v>
      </c>
      <c r="M126" s="143" t="str">
        <f>VLOOKUP(L126,CódigosRetorno!$A$2:$B$1784,2,FALSE)</f>
        <v>El número de ítem no puede estar duplicado.</v>
      </c>
      <c r="N126" s="142" t="s">
        <v>169</v>
      </c>
      <c r="O126" s="301"/>
    </row>
    <row r="127" spans="1:15" ht="24" x14ac:dyDescent="0.35">
      <c r="A127" s="301"/>
      <c r="B127" s="1497">
        <f>B125+1</f>
        <v>23</v>
      </c>
      <c r="C127" s="1527" t="s">
        <v>5965</v>
      </c>
      <c r="D127" s="1509" t="s">
        <v>15</v>
      </c>
      <c r="E127" s="1547" t="s">
        <v>9</v>
      </c>
      <c r="F127" s="1497" t="s">
        <v>17</v>
      </c>
      <c r="G127" s="1497" t="s">
        <v>5586</v>
      </c>
      <c r="H127" s="1527" t="s">
        <v>4172</v>
      </c>
      <c r="I127" s="155">
        <v>1</v>
      </c>
      <c r="J127" s="1202" t="s">
        <v>7793</v>
      </c>
      <c r="K127" s="1197" t="s">
        <v>177</v>
      </c>
      <c r="L127" s="1203" t="s">
        <v>715</v>
      </c>
      <c r="M127" s="143" t="str">
        <f>VLOOKUP(L127,CódigosRetorno!$A$2:$B$1784,2,FALSE)</f>
        <v>DebitedQuantity/@unitCode El dato ingresado no cumple con el estandar</v>
      </c>
      <c r="N127" s="142" t="s">
        <v>169</v>
      </c>
      <c r="O127" s="301"/>
    </row>
    <row r="128" spans="1:15" ht="24" x14ac:dyDescent="0.35">
      <c r="A128" s="301"/>
      <c r="B128" s="1515"/>
      <c r="C128" s="1532"/>
      <c r="D128" s="1510"/>
      <c r="E128" s="1549"/>
      <c r="F128" s="1498"/>
      <c r="G128" s="1498"/>
      <c r="H128" s="1528"/>
      <c r="I128" s="416"/>
      <c r="J128" s="1202" t="s">
        <v>6115</v>
      </c>
      <c r="K128" s="1197" t="s">
        <v>177</v>
      </c>
      <c r="L128" s="1203" t="s">
        <v>3155</v>
      </c>
      <c r="M128" s="412" t="str">
        <f>VLOOKUP(L128,CódigosRetorno!$A$2:$B$1784,2,FALSE)</f>
        <v>El dato ingresado como unidad de medida no corresponde al valor esperado</v>
      </c>
      <c r="N128" s="416" t="s">
        <v>169</v>
      </c>
      <c r="O128" s="301"/>
    </row>
    <row r="129" spans="1:15" ht="24" x14ac:dyDescent="0.35">
      <c r="A129" s="301"/>
      <c r="B129" s="1515"/>
      <c r="C129" s="1532"/>
      <c r="D129" s="1510"/>
      <c r="E129" s="1583" t="s">
        <v>9</v>
      </c>
      <c r="F129" s="1497"/>
      <c r="G129" s="142" t="s">
        <v>3900</v>
      </c>
      <c r="H129" s="153" t="s">
        <v>3901</v>
      </c>
      <c r="I129" s="142" t="s">
        <v>3865</v>
      </c>
      <c r="J129" s="143" t="s">
        <v>6129</v>
      </c>
      <c r="K129" s="135" t="s">
        <v>1071</v>
      </c>
      <c r="L129" s="152" t="s">
        <v>4214</v>
      </c>
      <c r="M129" s="143" t="str">
        <f>VLOOKUP(L129,CódigosRetorno!$A$2:$B$1784,2,FALSE)</f>
        <v>El dato ingresado como atributo @unitCodeListID es incorrecto.</v>
      </c>
      <c r="N129" s="155" t="s">
        <v>169</v>
      </c>
      <c r="O129" s="301"/>
    </row>
    <row r="130" spans="1:15" ht="24" x14ac:dyDescent="0.35">
      <c r="A130" s="301"/>
      <c r="B130" s="1498"/>
      <c r="C130" s="1528"/>
      <c r="D130" s="1511"/>
      <c r="E130" s="1585"/>
      <c r="F130" s="1498"/>
      <c r="G130" s="142" t="s">
        <v>3874</v>
      </c>
      <c r="H130" s="153" t="s">
        <v>3902</v>
      </c>
      <c r="I130" s="142" t="s">
        <v>3865</v>
      </c>
      <c r="J130" s="143" t="s">
        <v>6124</v>
      </c>
      <c r="K130" s="152" t="s">
        <v>1071</v>
      </c>
      <c r="L130" s="154" t="s">
        <v>4215</v>
      </c>
      <c r="M130" s="143" t="str">
        <f>VLOOKUP(L130,CódigosRetorno!$A$2:$B$1784,2,FALSE)</f>
        <v>El dato ingresado como atributo @unitCodeListAgencyName es incorrecto.</v>
      </c>
      <c r="N130" s="155" t="s">
        <v>169</v>
      </c>
      <c r="O130" s="301"/>
    </row>
    <row r="131" spans="1:15" ht="24" x14ac:dyDescent="0.35">
      <c r="A131" s="301" t="s">
        <v>66</v>
      </c>
      <c r="B131" s="1191">
        <f>B127+1</f>
        <v>24</v>
      </c>
      <c r="C131" s="1190" t="s">
        <v>5966</v>
      </c>
      <c r="D131" s="1189" t="s">
        <v>15</v>
      </c>
      <c r="E131" s="1196" t="s">
        <v>9</v>
      </c>
      <c r="F131" s="1191" t="s">
        <v>137</v>
      </c>
      <c r="G131" s="1189" t="s">
        <v>138</v>
      </c>
      <c r="H131" s="1190" t="s">
        <v>4173</v>
      </c>
      <c r="I131" s="1191">
        <v>1</v>
      </c>
      <c r="J131" s="1193" t="s">
        <v>3105</v>
      </c>
      <c r="K131" s="1195" t="s">
        <v>177</v>
      </c>
      <c r="L131" s="1198" t="s">
        <v>714</v>
      </c>
      <c r="M131" s="1193" t="str">
        <f>VLOOKUP(L131,CódigosRetorno!$A$2:$B$1784,2,FALSE)</f>
        <v>CreditedQuantity - El dato ingresado no cumple con el estandar</v>
      </c>
      <c r="N131" s="1192" t="s">
        <v>169</v>
      </c>
      <c r="O131" s="301"/>
    </row>
    <row r="132" spans="1:15" ht="60" x14ac:dyDescent="0.35">
      <c r="A132" s="301"/>
      <c r="B132" s="142">
        <f>B131+1</f>
        <v>25</v>
      </c>
      <c r="C132" s="143" t="s">
        <v>28</v>
      </c>
      <c r="D132" s="135" t="s">
        <v>15</v>
      </c>
      <c r="E132" s="1197" t="s">
        <v>9</v>
      </c>
      <c r="F132" s="142" t="s">
        <v>18</v>
      </c>
      <c r="G132" s="135"/>
      <c r="H132" s="143" t="s">
        <v>2825</v>
      </c>
      <c r="I132" s="142" t="s">
        <v>3865</v>
      </c>
      <c r="J132" s="811" t="s">
        <v>6314</v>
      </c>
      <c r="K132" s="793" t="s">
        <v>1071</v>
      </c>
      <c r="L132" s="813" t="s">
        <v>3831</v>
      </c>
      <c r="M132" s="143" t="str">
        <f>VLOOKUP(L132,CódigosRetorno!$A$2:$B$1784,2,FALSE)</f>
        <v>El código de producto no cumple con el formato establecido</v>
      </c>
      <c r="N132" s="142" t="s">
        <v>169</v>
      </c>
      <c r="O132" s="301"/>
    </row>
    <row r="133" spans="1:15" ht="24" x14ac:dyDescent="0.35">
      <c r="A133" s="301"/>
      <c r="B133" s="1509">
        <f>B132+1</f>
        <v>26</v>
      </c>
      <c r="C133" s="1527" t="s">
        <v>4174</v>
      </c>
      <c r="D133" s="1509" t="s">
        <v>15</v>
      </c>
      <c r="E133" s="1509" t="s">
        <v>9</v>
      </c>
      <c r="F133" s="1573" t="s">
        <v>101</v>
      </c>
      <c r="G133" s="1520" t="s">
        <v>5602</v>
      </c>
      <c r="H133" s="1543" t="s">
        <v>4539</v>
      </c>
      <c r="I133" s="1495" t="s">
        <v>3865</v>
      </c>
      <c r="J133" s="811" t="s">
        <v>3955</v>
      </c>
      <c r="K133" s="793" t="s">
        <v>1071</v>
      </c>
      <c r="L133" s="813" t="s">
        <v>6376</v>
      </c>
      <c r="M133" s="811" t="str">
        <f>VLOOKUP(L133,CódigosRetorno!$A$2:$B$1784,2,FALSE)</f>
        <v>El Código producto de SUNAT no es válido</v>
      </c>
      <c r="N133" s="782" t="s">
        <v>4762</v>
      </c>
      <c r="O133" s="301"/>
    </row>
    <row r="134" spans="1:15" ht="24" x14ac:dyDescent="0.35">
      <c r="A134" s="301"/>
      <c r="B134" s="1510"/>
      <c r="C134" s="1532"/>
      <c r="D134" s="1510"/>
      <c r="E134" s="1510"/>
      <c r="F134" s="1586"/>
      <c r="G134" s="1520"/>
      <c r="H134" s="1543"/>
      <c r="I134" s="1495"/>
      <c r="J134" s="811" t="s">
        <v>3955</v>
      </c>
      <c r="K134" s="793" t="s">
        <v>1071</v>
      </c>
      <c r="L134" s="813" t="s">
        <v>6376</v>
      </c>
      <c r="M134" s="811" t="str">
        <f>VLOOKUP(L134,CódigosRetorno!$A$2:$B$1784,2,FALSE)</f>
        <v>El Código producto de SUNAT no es válido</v>
      </c>
      <c r="N134" s="480" t="s">
        <v>4762</v>
      </c>
      <c r="O134" s="301"/>
    </row>
    <row r="135" spans="1:15" ht="36" x14ac:dyDescent="0.35">
      <c r="A135" s="301"/>
      <c r="B135" s="1510"/>
      <c r="C135" s="1532"/>
      <c r="D135" s="1510"/>
      <c r="E135" s="1510"/>
      <c r="F135" s="1586"/>
      <c r="G135" s="1520"/>
      <c r="H135" s="1543"/>
      <c r="I135" s="1495"/>
      <c r="J135" s="811" t="s">
        <v>6548</v>
      </c>
      <c r="K135" s="793" t="s">
        <v>1071</v>
      </c>
      <c r="L135" s="813" t="s">
        <v>6488</v>
      </c>
      <c r="M135" s="481" t="str">
        <f>VLOOKUP(L135,CódigosRetorno!$A$2:$B$1784,2,FALSE)</f>
        <v>El Codigo de producto SUNAT debe especificarse como minimo al tercer nivel jerarquico (a nivel de clase del codigo UNSPSC)</v>
      </c>
      <c r="N135" s="480" t="s">
        <v>4762</v>
      </c>
      <c r="O135" s="301"/>
    </row>
    <row r="136" spans="1:15" ht="24" x14ac:dyDescent="0.35">
      <c r="A136" s="301"/>
      <c r="B136" s="1510"/>
      <c r="C136" s="1532"/>
      <c r="D136" s="1510"/>
      <c r="E136" s="1510"/>
      <c r="F136" s="1572"/>
      <c r="G136" s="135" t="s">
        <v>3956</v>
      </c>
      <c r="H136" s="153" t="s">
        <v>3872</v>
      </c>
      <c r="I136" s="142" t="s">
        <v>3865</v>
      </c>
      <c r="J136" s="143" t="s">
        <v>6244</v>
      </c>
      <c r="K136" s="135" t="s">
        <v>1071</v>
      </c>
      <c r="L136" s="152" t="s">
        <v>4193</v>
      </c>
      <c r="M136" s="143" t="str">
        <f>VLOOKUP(L136,CódigosRetorno!$A$2:$B$1784,2,FALSE)</f>
        <v>El dato ingresado como atributo @listID es incorrecto.</v>
      </c>
      <c r="N136" s="142" t="s">
        <v>169</v>
      </c>
      <c r="O136" s="301"/>
    </row>
    <row r="137" spans="1:15" ht="24" x14ac:dyDescent="0.35">
      <c r="A137" s="301"/>
      <c r="B137" s="1510"/>
      <c r="C137" s="1532"/>
      <c r="D137" s="1510"/>
      <c r="E137" s="1510"/>
      <c r="F137" s="1572"/>
      <c r="G137" s="135" t="s">
        <v>3957</v>
      </c>
      <c r="H137" s="153" t="s">
        <v>3864</v>
      </c>
      <c r="I137" s="142" t="s">
        <v>3865</v>
      </c>
      <c r="J137" s="143" t="s">
        <v>6245</v>
      </c>
      <c r="K137" s="135" t="s">
        <v>1071</v>
      </c>
      <c r="L137" s="152" t="s">
        <v>4189</v>
      </c>
      <c r="M137" s="143" t="str">
        <f>VLOOKUP(L137,CódigosRetorno!$A$2:$B$1784,2,FALSE)</f>
        <v>El dato ingresado como atributo @listAgencyName es incorrecto.</v>
      </c>
      <c r="N137" s="142" t="s">
        <v>169</v>
      </c>
      <c r="O137" s="301"/>
    </row>
    <row r="138" spans="1:15" ht="24" x14ac:dyDescent="0.35">
      <c r="A138" s="301"/>
      <c r="B138" s="1510"/>
      <c r="C138" s="1532"/>
      <c r="D138" s="1510"/>
      <c r="E138" s="1510"/>
      <c r="F138" s="1572"/>
      <c r="G138" s="135" t="s">
        <v>3958</v>
      </c>
      <c r="H138" s="153" t="s">
        <v>3867</v>
      </c>
      <c r="I138" s="142" t="s">
        <v>3865</v>
      </c>
      <c r="J138" s="143" t="s">
        <v>6246</v>
      </c>
      <c r="K138" s="152" t="s">
        <v>1071</v>
      </c>
      <c r="L138" s="154" t="s">
        <v>4190</v>
      </c>
      <c r="M138" s="143" t="str">
        <f>VLOOKUP(L138,CódigosRetorno!$A$2:$B$1784,2,FALSE)</f>
        <v>El dato ingresado como atributo @listName es incorrecto.</v>
      </c>
      <c r="N138" s="155" t="s">
        <v>169</v>
      </c>
      <c r="O138" s="301"/>
    </row>
    <row r="139" spans="1:15" ht="24" x14ac:dyDescent="0.35">
      <c r="A139" s="301"/>
      <c r="B139" s="1509">
        <f>B133+1</f>
        <v>27</v>
      </c>
      <c r="C139" s="1527" t="s">
        <v>5517</v>
      </c>
      <c r="D139" s="1509" t="s">
        <v>15</v>
      </c>
      <c r="E139" s="1509" t="s">
        <v>9</v>
      </c>
      <c r="F139" s="1573" t="s">
        <v>3959</v>
      </c>
      <c r="G139" s="1497"/>
      <c r="H139" s="1527" t="s">
        <v>2826</v>
      </c>
      <c r="I139" s="143"/>
      <c r="J139" s="811" t="s">
        <v>4681</v>
      </c>
      <c r="K139" s="793" t="s">
        <v>1071</v>
      </c>
      <c r="L139" s="813" t="s">
        <v>6479</v>
      </c>
      <c r="M139" s="783" t="str">
        <f>VLOOKUP(L139,CódigosRetorno!$A$2:$B$1784,2,FALSE)</f>
        <v>El código de producto GS1 no cumple el estandar</v>
      </c>
      <c r="N139" s="782" t="s">
        <v>169</v>
      </c>
      <c r="O139" s="301"/>
    </row>
    <row r="140" spans="1:15" ht="24" x14ac:dyDescent="0.35">
      <c r="A140" s="301"/>
      <c r="B140" s="1510"/>
      <c r="C140" s="1532"/>
      <c r="D140" s="1510"/>
      <c r="E140" s="1510"/>
      <c r="F140" s="1586"/>
      <c r="G140" s="1515"/>
      <c r="H140" s="1532"/>
      <c r="I140" s="143"/>
      <c r="J140" s="811" t="s">
        <v>5510</v>
      </c>
      <c r="K140" s="793" t="s">
        <v>1071</v>
      </c>
      <c r="L140" s="813" t="s">
        <v>6479</v>
      </c>
      <c r="M140" s="143" t="str">
        <f>VLOOKUP(L140,CódigosRetorno!$A$2:$B$1784,2,FALSE)</f>
        <v>El código de producto GS1 no cumple el estandar</v>
      </c>
      <c r="N140" s="473" t="s">
        <v>169</v>
      </c>
      <c r="O140" s="301"/>
    </row>
    <row r="141" spans="1:15" ht="24" x14ac:dyDescent="0.35">
      <c r="A141" s="301"/>
      <c r="B141" s="1510"/>
      <c r="C141" s="1532"/>
      <c r="D141" s="1510"/>
      <c r="E141" s="1510"/>
      <c r="F141" s="1586"/>
      <c r="G141" s="1515"/>
      <c r="H141" s="1532"/>
      <c r="I141" s="474"/>
      <c r="J141" s="811" t="s">
        <v>4682</v>
      </c>
      <c r="K141" s="793" t="s">
        <v>1071</v>
      </c>
      <c r="L141" s="813" t="s">
        <v>6479</v>
      </c>
      <c r="M141" s="474" t="str">
        <f>VLOOKUP(L141,CódigosRetorno!$A$2:$B$1784,2,FALSE)</f>
        <v>El código de producto GS1 no cumple el estandar</v>
      </c>
      <c r="N141" s="473" t="s">
        <v>169</v>
      </c>
      <c r="O141" s="301"/>
    </row>
    <row r="142" spans="1:15" ht="24" x14ac:dyDescent="0.35">
      <c r="A142" s="301"/>
      <c r="B142" s="1510"/>
      <c r="C142" s="1532"/>
      <c r="D142" s="1510"/>
      <c r="E142" s="1510"/>
      <c r="F142" s="1586"/>
      <c r="G142" s="1515"/>
      <c r="H142" s="1532"/>
      <c r="I142" s="474"/>
      <c r="J142" s="811" t="s">
        <v>6480</v>
      </c>
      <c r="K142" s="793" t="s">
        <v>1071</v>
      </c>
      <c r="L142" s="813" t="s">
        <v>6479</v>
      </c>
      <c r="M142" s="474" t="str">
        <f>VLOOKUP(L142,CódigosRetorno!$A$2:$B$1784,2,FALSE)</f>
        <v>El código de producto GS1 no cumple el estandar</v>
      </c>
      <c r="N142" s="473" t="s">
        <v>169</v>
      </c>
      <c r="O142" s="301"/>
    </row>
    <row r="143" spans="1:15" ht="24" x14ac:dyDescent="0.35">
      <c r="A143" s="301"/>
      <c r="B143" s="1510"/>
      <c r="C143" s="1532"/>
      <c r="D143" s="1510"/>
      <c r="E143" s="1510"/>
      <c r="F143" s="1587"/>
      <c r="G143" s="1498"/>
      <c r="H143" s="1528"/>
      <c r="I143" s="143"/>
      <c r="J143" s="811" t="s">
        <v>4579</v>
      </c>
      <c r="K143" s="793" t="s">
        <v>1071</v>
      </c>
      <c r="L143" s="813" t="s">
        <v>6481</v>
      </c>
      <c r="M143" s="474" t="str">
        <f>VLOOKUP(L143,CódigosRetorno!$A$2:$B$1784,2,FALSE)</f>
        <v>Si utiliza el estandar GS1 debe especificar el tipo de estructura GTIN</v>
      </c>
      <c r="N143" s="473" t="s">
        <v>169</v>
      </c>
      <c r="O143" s="301"/>
    </row>
    <row r="144" spans="1:15" ht="24" x14ac:dyDescent="0.35">
      <c r="A144" s="301"/>
      <c r="B144" s="1510"/>
      <c r="C144" s="1532"/>
      <c r="D144" s="1510"/>
      <c r="E144" s="1510"/>
      <c r="F144" s="800" t="s">
        <v>3959</v>
      </c>
      <c r="G144" s="779"/>
      <c r="H144" s="802" t="s">
        <v>4578</v>
      </c>
      <c r="I144" s="136" t="s">
        <v>3865</v>
      </c>
      <c r="J144" s="811" t="s">
        <v>6482</v>
      </c>
      <c r="K144" s="793" t="s">
        <v>1071</v>
      </c>
      <c r="L144" s="813" t="s">
        <v>6483</v>
      </c>
      <c r="M144" s="783" t="str">
        <f>VLOOKUP(L144,CódigosRetorno!$A$2:$B$1784,2,FALSE)</f>
        <v>El tipo de estructura GS1 no tiene un valor permitido</v>
      </c>
      <c r="N144" s="782" t="s">
        <v>169</v>
      </c>
      <c r="O144" s="301"/>
    </row>
    <row r="145" spans="1:15" ht="48" x14ac:dyDescent="0.35">
      <c r="A145" s="301"/>
      <c r="B145" s="142">
        <f>B139+1</f>
        <v>28</v>
      </c>
      <c r="C145" s="143" t="s">
        <v>62</v>
      </c>
      <c r="D145" s="135" t="s">
        <v>15</v>
      </c>
      <c r="E145" s="396" t="s">
        <v>9</v>
      </c>
      <c r="F145" s="142" t="s">
        <v>3903</v>
      </c>
      <c r="G145" s="135"/>
      <c r="H145" s="143" t="s">
        <v>91</v>
      </c>
      <c r="I145" s="142">
        <v>1</v>
      </c>
      <c r="J145" s="1202" t="s">
        <v>6305</v>
      </c>
      <c r="K145" s="1197" t="s">
        <v>1071</v>
      </c>
      <c r="L145" s="1203" t="s">
        <v>1200</v>
      </c>
      <c r="M145" s="143" t="str">
        <f>VLOOKUP(L145,CódigosRetorno!$A$2:$B$1784,2,FALSE)</f>
        <v>Descripción del Ítem - El dato ingresado no cumple con el formato establecido.</v>
      </c>
      <c r="N145" s="142" t="s">
        <v>169</v>
      </c>
      <c r="O145" s="301"/>
    </row>
    <row r="146" spans="1:15" ht="36" x14ac:dyDescent="0.35">
      <c r="A146" s="301"/>
      <c r="B146" s="1497">
        <f>B145+1</f>
        <v>29</v>
      </c>
      <c r="C146" s="1527" t="s">
        <v>5967</v>
      </c>
      <c r="D146" s="1509" t="s">
        <v>15</v>
      </c>
      <c r="E146" s="1497" t="s">
        <v>9</v>
      </c>
      <c r="F146" s="1497" t="s">
        <v>137</v>
      </c>
      <c r="G146" s="1509" t="s">
        <v>138</v>
      </c>
      <c r="H146" s="1527" t="s">
        <v>2827</v>
      </c>
      <c r="I146" s="1497">
        <v>1</v>
      </c>
      <c r="J146" s="143" t="s">
        <v>4998</v>
      </c>
      <c r="K146" s="152" t="s">
        <v>177</v>
      </c>
      <c r="L146" s="154" t="s">
        <v>1945</v>
      </c>
      <c r="M146" s="143" t="str">
        <f>VLOOKUP(L146,CódigosRetorno!$A$2:$B$1784,2,FALSE)</f>
        <v>El dato ingresado en PriceAmount del Valor de venta unitario por item no cumple con el formato establecido</v>
      </c>
      <c r="N146" s="142"/>
      <c r="O146" s="301"/>
    </row>
    <row r="147" spans="1:15" ht="48" x14ac:dyDescent="0.35">
      <c r="A147" s="301"/>
      <c r="B147" s="1515"/>
      <c r="C147" s="1532"/>
      <c r="D147" s="1510"/>
      <c r="E147" s="1515"/>
      <c r="F147" s="1498"/>
      <c r="G147" s="1511"/>
      <c r="H147" s="1528"/>
      <c r="I147" s="1498"/>
      <c r="J147" s="145" t="s">
        <v>6368</v>
      </c>
      <c r="K147" s="152" t="s">
        <v>177</v>
      </c>
      <c r="L147" s="154" t="s">
        <v>1668</v>
      </c>
      <c r="M147" s="143" t="str">
        <f>VLOOKUP(L147,CódigosRetorno!$A$2:$B$1784,2,FALSE)</f>
        <v>Operacion gratuita, solo debe consignar un monto referencial</v>
      </c>
      <c r="N147" s="142" t="s">
        <v>169</v>
      </c>
      <c r="O147" s="301"/>
    </row>
    <row r="148" spans="1:15" ht="24" x14ac:dyDescent="0.35">
      <c r="A148" s="301"/>
      <c r="B148" s="1498"/>
      <c r="C148" s="1528"/>
      <c r="D148" s="1511"/>
      <c r="E148" s="1498"/>
      <c r="F148" s="142" t="s">
        <v>13</v>
      </c>
      <c r="G148" s="135" t="s">
        <v>5580</v>
      </c>
      <c r="H148" s="153" t="s">
        <v>3906</v>
      </c>
      <c r="I148" s="142">
        <v>1</v>
      </c>
      <c r="J148" s="145" t="s">
        <v>4689</v>
      </c>
      <c r="K148" s="152" t="s">
        <v>177</v>
      </c>
      <c r="L148" s="154" t="s">
        <v>694</v>
      </c>
      <c r="M148" s="143" t="str">
        <f>VLOOKUP(L148,CódigosRetorno!$A$2:$B$1784,2,FALSE)</f>
        <v>La moneda debe ser la misma en todo el documento. Salvo las percepciones que sólo son en moneda nacional</v>
      </c>
      <c r="N148" s="142" t="s">
        <v>4493</v>
      </c>
      <c r="O148" s="301"/>
    </row>
    <row r="149" spans="1:15" ht="24" x14ac:dyDescent="0.35">
      <c r="A149" s="301"/>
      <c r="B149" s="1497">
        <f>B146+1</f>
        <v>30</v>
      </c>
      <c r="C149" s="1527" t="s">
        <v>5968</v>
      </c>
      <c r="D149" s="1509" t="s">
        <v>15</v>
      </c>
      <c r="E149" s="1497" t="s">
        <v>9</v>
      </c>
      <c r="F149" s="1497" t="s">
        <v>137</v>
      </c>
      <c r="G149" s="1497" t="s">
        <v>138</v>
      </c>
      <c r="H149" s="1527" t="s">
        <v>4175</v>
      </c>
      <c r="I149" s="1497">
        <v>1</v>
      </c>
      <c r="J149" s="143" t="s">
        <v>4982</v>
      </c>
      <c r="K149" s="152" t="s">
        <v>177</v>
      </c>
      <c r="L149" s="154" t="s">
        <v>1947</v>
      </c>
      <c r="M149" s="143" t="str">
        <f>VLOOKUP(L149,CódigosRetorno!$A$2:$B$1784,2,FALSE)</f>
        <v>El dato ingresado en PriceAmount del Precio de venta unitario por item no cumple con el formato establecido</v>
      </c>
      <c r="N149" s="142"/>
      <c r="O149" s="301"/>
    </row>
    <row r="150" spans="1:15" ht="96" x14ac:dyDescent="0.35">
      <c r="A150" s="301"/>
      <c r="B150" s="1515"/>
      <c r="C150" s="1532"/>
      <c r="D150" s="1510"/>
      <c r="E150" s="1515"/>
      <c r="F150" s="1515"/>
      <c r="G150" s="1515"/>
      <c r="H150" s="1532"/>
      <c r="I150" s="1515"/>
      <c r="J150" s="1137" t="s">
        <v>8276</v>
      </c>
      <c r="K150" s="1138" t="s">
        <v>8127</v>
      </c>
      <c r="L150" s="1138" t="s">
        <v>8187</v>
      </c>
      <c r="M150" s="1225" t="str">
        <f>VLOOKUP(MID(L150,1,4),CódigosRetorno!$A$2:$B$1784,2,FALSE)</f>
        <v>El precio unitario de la operación que está informando difiere de los cálculos realizados en base a la información remitida</v>
      </c>
      <c r="N150" s="1222"/>
      <c r="O150" s="301"/>
    </row>
    <row r="151" spans="1:15" s="910" customFormat="1" ht="96" x14ac:dyDescent="0.35">
      <c r="A151" s="897"/>
      <c r="B151" s="1515"/>
      <c r="C151" s="1532"/>
      <c r="D151" s="1510"/>
      <c r="E151" s="1515"/>
      <c r="F151" s="1515"/>
      <c r="G151" s="1515"/>
      <c r="H151" s="1532"/>
      <c r="I151" s="1274"/>
      <c r="J151" s="1137" t="s">
        <v>8277</v>
      </c>
      <c r="K151" s="1138" t="s">
        <v>1071</v>
      </c>
      <c r="L151" s="1332" t="s">
        <v>4826</v>
      </c>
      <c r="M151" s="1281" t="str">
        <f>VLOOKUP(L151,CódigosRetorno!$A$2:$B$1784,2,FALSE)</f>
        <v>El precio unitario de la operación que está informando difiere de los cálculos realizados en base a la información remitida</v>
      </c>
      <c r="N151" s="1278"/>
      <c r="O151" s="897"/>
    </row>
    <row r="152" spans="1:15" ht="60" x14ac:dyDescent="0.35">
      <c r="A152" s="301"/>
      <c r="B152" s="1515"/>
      <c r="C152" s="1532"/>
      <c r="D152" s="1510"/>
      <c r="E152" s="1515"/>
      <c r="F152" s="1498"/>
      <c r="G152" s="1498"/>
      <c r="H152" s="1528"/>
      <c r="I152" s="137"/>
      <c r="J152" s="143" t="s">
        <v>6369</v>
      </c>
      <c r="K152" s="152" t="s">
        <v>177</v>
      </c>
      <c r="L152" s="154" t="s">
        <v>4827</v>
      </c>
      <c r="M152" s="143" t="str">
        <f>VLOOKUP(L152,CódigosRetorno!$A$2:$B$1784,2,FALSE)</f>
        <v>Si existe 'Valor referencial unitario en operac. no onerosas' con monto mayor a cero, la operacion debe ser gratuita (codigo de tributo 9996)</v>
      </c>
      <c r="N152" s="142" t="s">
        <v>169</v>
      </c>
      <c r="O152" s="301"/>
    </row>
    <row r="153" spans="1:15" ht="24" x14ac:dyDescent="0.35">
      <c r="A153" s="301"/>
      <c r="B153" s="1515"/>
      <c r="C153" s="1532"/>
      <c r="D153" s="1510"/>
      <c r="E153" s="1515"/>
      <c r="F153" s="142" t="s">
        <v>13</v>
      </c>
      <c r="G153" s="135" t="s">
        <v>5580</v>
      </c>
      <c r="H153" s="130" t="s">
        <v>3906</v>
      </c>
      <c r="I153" s="142">
        <v>1</v>
      </c>
      <c r="J153" s="145" t="s">
        <v>4689</v>
      </c>
      <c r="K153" s="152" t="s">
        <v>177</v>
      </c>
      <c r="L153" s="154" t="s">
        <v>694</v>
      </c>
      <c r="M153" s="143" t="str">
        <f>VLOOKUP(L153,CódigosRetorno!$A$2:$B$1784,2,FALSE)</f>
        <v>La moneda debe ser la misma en todo el documento. Salvo las percepciones que sólo son en moneda nacional</v>
      </c>
      <c r="N153" s="142" t="s">
        <v>4493</v>
      </c>
      <c r="O153" s="301"/>
    </row>
    <row r="154" spans="1:15" ht="24" x14ac:dyDescent="0.35">
      <c r="A154" s="301"/>
      <c r="B154" s="1515"/>
      <c r="C154" s="1532"/>
      <c r="D154" s="1510"/>
      <c r="E154" s="1515"/>
      <c r="F154" s="1495" t="s">
        <v>10</v>
      </c>
      <c r="G154" s="1520" t="s">
        <v>5588</v>
      </c>
      <c r="H154" s="1507" t="s">
        <v>4176</v>
      </c>
      <c r="I154" s="1497">
        <v>1</v>
      </c>
      <c r="J154" s="143" t="s">
        <v>2849</v>
      </c>
      <c r="K154" s="152" t="s">
        <v>177</v>
      </c>
      <c r="L154" s="154" t="s">
        <v>545</v>
      </c>
      <c r="M154" s="143" t="str">
        <f>VLOOKUP(L154,CódigosRetorno!$A$2:$B$1784,2,FALSE)</f>
        <v>Se ha consignado un valor invalido en el campo cbc:PriceTypeCode</v>
      </c>
      <c r="N154" s="142" t="s">
        <v>4607</v>
      </c>
      <c r="O154" s="301"/>
    </row>
    <row r="155" spans="1:15" ht="24" x14ac:dyDescent="0.35">
      <c r="A155" s="301"/>
      <c r="B155" s="1515"/>
      <c r="C155" s="1532"/>
      <c r="D155" s="1510"/>
      <c r="E155" s="1515"/>
      <c r="F155" s="1495"/>
      <c r="G155" s="1520"/>
      <c r="H155" s="1508"/>
      <c r="I155" s="1498"/>
      <c r="J155" s="642" t="s">
        <v>6079</v>
      </c>
      <c r="K155" s="813" t="s">
        <v>177</v>
      </c>
      <c r="L155" s="443" t="s">
        <v>544</v>
      </c>
      <c r="M155" s="143" t="str">
        <f>VLOOKUP(L155,CódigosRetorno!$A$2:$B$1784,2,FALSE)</f>
        <v>Existe mas de un tag cac:AlternativeConditionPrice con el mismo cbc:PriceTypeCode</v>
      </c>
      <c r="N155" s="142" t="s">
        <v>169</v>
      </c>
      <c r="O155" s="301"/>
    </row>
    <row r="156" spans="1:15" ht="24" x14ac:dyDescent="0.35">
      <c r="A156" s="301"/>
      <c r="B156" s="1515"/>
      <c r="C156" s="1532"/>
      <c r="D156" s="1510"/>
      <c r="E156" s="1520" t="s">
        <v>9</v>
      </c>
      <c r="F156" s="1497"/>
      <c r="G156" s="155" t="s">
        <v>3904</v>
      </c>
      <c r="H156" s="96" t="s">
        <v>3867</v>
      </c>
      <c r="I156" s="136" t="s">
        <v>3865</v>
      </c>
      <c r="J156" s="143" t="s">
        <v>6130</v>
      </c>
      <c r="K156" s="152" t="s">
        <v>1071</v>
      </c>
      <c r="L156" s="154" t="s">
        <v>4190</v>
      </c>
      <c r="M156" s="143" t="str">
        <f>VLOOKUP(L156,CódigosRetorno!$A$2:$B$1784,2,FALSE)</f>
        <v>El dato ingresado como atributo @listName es incorrecto.</v>
      </c>
      <c r="N156" s="155" t="s">
        <v>169</v>
      </c>
      <c r="O156" s="301"/>
    </row>
    <row r="157" spans="1:15" ht="24" x14ac:dyDescent="0.35">
      <c r="A157" s="301"/>
      <c r="B157" s="1515"/>
      <c r="C157" s="1532"/>
      <c r="D157" s="1510"/>
      <c r="E157" s="1520"/>
      <c r="F157" s="1515"/>
      <c r="G157" s="155" t="s">
        <v>3863</v>
      </c>
      <c r="H157" s="96" t="s">
        <v>3864</v>
      </c>
      <c r="I157" s="136" t="s">
        <v>3865</v>
      </c>
      <c r="J157" s="143" t="s">
        <v>4201</v>
      </c>
      <c r="K157" s="135" t="s">
        <v>1071</v>
      </c>
      <c r="L157" s="152" t="s">
        <v>4189</v>
      </c>
      <c r="M157" s="143" t="str">
        <f>VLOOKUP(L157,CódigosRetorno!$A$2:$B$1784,2,FALSE)</f>
        <v>El dato ingresado como atributo @listAgencyName es incorrecto.</v>
      </c>
      <c r="N157" s="155" t="s">
        <v>169</v>
      </c>
      <c r="O157" s="301"/>
    </row>
    <row r="158" spans="1:15" ht="24" x14ac:dyDescent="0.35">
      <c r="A158" s="301"/>
      <c r="B158" s="1498"/>
      <c r="C158" s="1528"/>
      <c r="D158" s="1511"/>
      <c r="E158" s="1520"/>
      <c r="F158" s="1498"/>
      <c r="G158" s="155" t="s">
        <v>3905</v>
      </c>
      <c r="H158" s="96" t="s">
        <v>3869</v>
      </c>
      <c r="I158" s="136" t="s">
        <v>3865</v>
      </c>
      <c r="J158" s="143" t="s">
        <v>6131</v>
      </c>
      <c r="K158" s="152" t="s">
        <v>1071</v>
      </c>
      <c r="L158" s="154" t="s">
        <v>4191</v>
      </c>
      <c r="M158" s="143" t="str">
        <f>VLOOKUP(L158,CódigosRetorno!$A$2:$B$1784,2,FALSE)</f>
        <v>El dato ingresado como atributo @listURI es incorrecto.</v>
      </c>
      <c r="N158" s="155" t="s">
        <v>169</v>
      </c>
      <c r="O158" s="301"/>
    </row>
    <row r="159" spans="1:15" x14ac:dyDescent="0.35">
      <c r="A159" s="301"/>
      <c r="B159" s="1495">
        <f>B149+1</f>
        <v>31</v>
      </c>
      <c r="C159" s="1543" t="s">
        <v>5969</v>
      </c>
      <c r="D159" s="1520" t="s">
        <v>15</v>
      </c>
      <c r="E159" s="1520" t="s">
        <v>9</v>
      </c>
      <c r="F159" s="1497" t="s">
        <v>12</v>
      </c>
      <c r="G159" s="1497" t="s">
        <v>16</v>
      </c>
      <c r="H159" s="1527" t="s">
        <v>4177</v>
      </c>
      <c r="I159" s="1497">
        <v>1</v>
      </c>
      <c r="J159" s="143" t="s">
        <v>4900</v>
      </c>
      <c r="K159" s="135" t="s">
        <v>177</v>
      </c>
      <c r="L159" s="152" t="s">
        <v>4508</v>
      </c>
      <c r="M159" s="143" t="str">
        <f>VLOOKUP(L159,CódigosRetorno!$A$2:$B$1784,2,FALSE)</f>
        <v>El xml no contiene el tag de impuesto por linea (TaxtTotal).</v>
      </c>
      <c r="N159" s="155" t="s">
        <v>169</v>
      </c>
      <c r="O159" s="301"/>
    </row>
    <row r="160" spans="1:15" ht="36" x14ac:dyDescent="0.35">
      <c r="A160" s="301"/>
      <c r="B160" s="1495"/>
      <c r="C160" s="1543"/>
      <c r="D160" s="1520"/>
      <c r="E160" s="1520"/>
      <c r="F160" s="1515"/>
      <c r="G160" s="1515"/>
      <c r="H160" s="1532"/>
      <c r="I160" s="1515"/>
      <c r="J160" s="143" t="s">
        <v>4996</v>
      </c>
      <c r="K160" s="135" t="s">
        <v>177</v>
      </c>
      <c r="L160" s="152" t="s">
        <v>3695</v>
      </c>
      <c r="M160" s="143" t="str">
        <f>VLOOKUP(L160,CódigosRetorno!$A$2:$B$1784,2,FALSE)</f>
        <v>El dato ingresado en el monto total de impuestos por línea no cumple con el formato establecido</v>
      </c>
      <c r="N160" s="155" t="s">
        <v>169</v>
      </c>
      <c r="O160" s="301"/>
    </row>
    <row r="161" spans="1:15" ht="66.75" customHeight="1" x14ac:dyDescent="0.35">
      <c r="A161" s="301"/>
      <c r="B161" s="1495"/>
      <c r="C161" s="1543"/>
      <c r="D161" s="1520"/>
      <c r="E161" s="1520"/>
      <c r="F161" s="1515"/>
      <c r="G161" s="1515"/>
      <c r="H161" s="1532"/>
      <c r="I161" s="1515"/>
      <c r="J161" s="1137" t="s">
        <v>8279</v>
      </c>
      <c r="K161" s="1258" t="s">
        <v>8127</v>
      </c>
      <c r="L161" s="1138" t="s">
        <v>8163</v>
      </c>
      <c r="M161" s="143" t="str">
        <f>VLOOKUP(MID(L161,1,4),CódigosRetorno!$A$2:$B$1784,2,FALSE)</f>
        <v>El importe total de impuestos por línea no coincide con la sumatoria de los impuestos por línea.</v>
      </c>
      <c r="N161" s="155" t="s">
        <v>169</v>
      </c>
      <c r="O161" s="301"/>
    </row>
    <row r="162" spans="1:15" s="910" customFormat="1" ht="66" customHeight="1" x14ac:dyDescent="0.35">
      <c r="A162" s="897"/>
      <c r="B162" s="1495"/>
      <c r="C162" s="1543"/>
      <c r="D162" s="1520"/>
      <c r="E162" s="1520"/>
      <c r="F162" s="1515"/>
      <c r="G162" s="1515"/>
      <c r="H162" s="1532"/>
      <c r="I162" s="1515"/>
      <c r="J162" s="1137" t="s">
        <v>8278</v>
      </c>
      <c r="K162" s="1139" t="s">
        <v>1071</v>
      </c>
      <c r="L162" s="1138" t="s">
        <v>4875</v>
      </c>
      <c r="M162" s="1273" t="str">
        <f>VLOOKUP(L162,CódigosRetorno!$A$2:$B$1784,2,FALSE)</f>
        <v>El importe total de impuestos por línea no coincide con la sumatoria de los impuestos por línea.</v>
      </c>
      <c r="N162" s="1280" t="s">
        <v>169</v>
      </c>
      <c r="O162" s="897"/>
    </row>
    <row r="163" spans="1:15" x14ac:dyDescent="0.35">
      <c r="A163" s="301"/>
      <c r="B163" s="1495"/>
      <c r="C163" s="1543"/>
      <c r="D163" s="1520"/>
      <c r="E163" s="1520"/>
      <c r="F163" s="1498"/>
      <c r="G163" s="1498"/>
      <c r="H163" s="1528"/>
      <c r="I163" s="1498"/>
      <c r="J163" s="675" t="s">
        <v>6069</v>
      </c>
      <c r="K163" s="793" t="s">
        <v>177</v>
      </c>
      <c r="L163" s="693" t="s">
        <v>3705</v>
      </c>
      <c r="M163" s="143" t="str">
        <f>VLOOKUP(L163,CódigosRetorno!$A$2:$B$1784,2,FALSE)</f>
        <v>El tag cac:TaxTotal no debe repetirse a nivel de Item</v>
      </c>
      <c r="N163" s="142" t="s">
        <v>169</v>
      </c>
      <c r="O163" s="301"/>
    </row>
    <row r="164" spans="1:15" ht="24" x14ac:dyDescent="0.35">
      <c r="A164" s="301"/>
      <c r="B164" s="1495"/>
      <c r="C164" s="1543"/>
      <c r="D164" s="1520"/>
      <c r="E164" s="1520"/>
      <c r="F164" s="137" t="s">
        <v>13</v>
      </c>
      <c r="G164" s="135" t="s">
        <v>5580</v>
      </c>
      <c r="H164" s="153" t="s">
        <v>3906</v>
      </c>
      <c r="I164" s="142">
        <v>1</v>
      </c>
      <c r="J164" s="145" t="s">
        <v>4689</v>
      </c>
      <c r="K164" s="152" t="s">
        <v>177</v>
      </c>
      <c r="L164" s="154" t="s">
        <v>694</v>
      </c>
      <c r="M164" s="143" t="str">
        <f>VLOOKUP(L164,CódigosRetorno!$A$2:$B$1784,2,FALSE)</f>
        <v>La moneda debe ser la misma en todo el documento. Salvo las percepciones que sólo son en moneda nacional</v>
      </c>
      <c r="N164" s="142" t="s">
        <v>4493</v>
      </c>
      <c r="O164" s="301"/>
    </row>
    <row r="165" spans="1:15" ht="36" x14ac:dyDescent="0.35">
      <c r="A165" s="288"/>
      <c r="B165" s="1497">
        <f>B159+1</f>
        <v>32</v>
      </c>
      <c r="C165" s="1527" t="s">
        <v>5566</v>
      </c>
      <c r="D165" s="1509" t="s">
        <v>15</v>
      </c>
      <c r="E165" s="1509" t="s">
        <v>9</v>
      </c>
      <c r="F165" s="1497" t="s">
        <v>12</v>
      </c>
      <c r="G165" s="1509" t="s">
        <v>16</v>
      </c>
      <c r="H165" s="1527" t="s">
        <v>4704</v>
      </c>
      <c r="I165" s="1497" t="s">
        <v>3865</v>
      </c>
      <c r="J165" s="594" t="s">
        <v>4996</v>
      </c>
      <c r="K165" s="38" t="s">
        <v>177</v>
      </c>
      <c r="L165" s="154" t="s">
        <v>3715</v>
      </c>
      <c r="M165" s="143" t="str">
        <f>VLOOKUP(L165,CódigosRetorno!$A$2:$B$1784,2,FALSE)</f>
        <v>El dato ingresado en TaxableAmount de la linea no cumple con el formato establecido</v>
      </c>
      <c r="N165" s="142" t="s">
        <v>169</v>
      </c>
      <c r="O165" s="288"/>
    </row>
    <row r="166" spans="1:15" ht="36" x14ac:dyDescent="0.35">
      <c r="A166" s="288"/>
      <c r="B166" s="1515"/>
      <c r="C166" s="1532"/>
      <c r="D166" s="1510"/>
      <c r="E166" s="1510"/>
      <c r="F166" s="1515"/>
      <c r="G166" s="1510"/>
      <c r="H166" s="1532"/>
      <c r="I166" s="1515"/>
      <c r="J166" s="145" t="s">
        <v>4965</v>
      </c>
      <c r="K166" s="152" t="s">
        <v>177</v>
      </c>
      <c r="L166" s="77" t="s">
        <v>1665</v>
      </c>
      <c r="M166" s="143" t="str">
        <f>VLOOKUP(L166,CódigosRetorno!$A$2:$B$1784,2,FALSE)</f>
        <v>Factura de operacion sujeta IVAP debe consignar Monto de impuestos por item</v>
      </c>
      <c r="N166" s="142" t="s">
        <v>169</v>
      </c>
      <c r="O166" s="288"/>
    </row>
    <row r="167" spans="1:15" ht="78.75" customHeight="1" x14ac:dyDescent="0.35">
      <c r="A167" s="288"/>
      <c r="B167" s="1515"/>
      <c r="C167" s="1532"/>
      <c r="D167" s="1510"/>
      <c r="E167" s="1510"/>
      <c r="F167" s="1515"/>
      <c r="G167" s="1510"/>
      <c r="H167" s="1532"/>
      <c r="I167" s="1515"/>
      <c r="J167" s="1137" t="s">
        <v>8280</v>
      </c>
      <c r="K167" s="1255" t="s">
        <v>8113</v>
      </c>
      <c r="L167" s="1255" t="s">
        <v>8116</v>
      </c>
      <c r="M167" s="1225" t="str">
        <f>VLOOKUP(MID(L167,1,4),CódigosRetorno!$A$2:$B$1784,2,FALSE)</f>
        <v>La base imponible a nivel de línea difiere de la información consignada en el comprobante</v>
      </c>
      <c r="N167" s="1244" t="s">
        <v>169</v>
      </c>
      <c r="O167" s="288"/>
    </row>
    <row r="168" spans="1:15" s="910" customFormat="1" ht="78.75" customHeight="1" x14ac:dyDescent="0.35">
      <c r="A168" s="288"/>
      <c r="B168" s="1515"/>
      <c r="C168" s="1532"/>
      <c r="D168" s="1510"/>
      <c r="E168" s="1510"/>
      <c r="F168" s="1515"/>
      <c r="G168" s="1510"/>
      <c r="H168" s="1532"/>
      <c r="I168" s="1515"/>
      <c r="J168" s="1137" t="s">
        <v>8281</v>
      </c>
      <c r="K168" s="1139" t="s">
        <v>1071</v>
      </c>
      <c r="L168" s="1138" t="s">
        <v>4876</v>
      </c>
      <c r="M168" s="1328" t="str">
        <f>VLOOKUP(MID(L168,1,4),CódigosRetorno!$A$2:$B$1784,2,FALSE)</f>
        <v>La base imponible a nivel de línea difiere de la información consignada en el comprobante</v>
      </c>
      <c r="N168" s="1319"/>
      <c r="O168" s="288"/>
    </row>
    <row r="169" spans="1:15" s="910" customFormat="1" ht="78.75" customHeight="1" x14ac:dyDescent="0.35">
      <c r="A169" s="288"/>
      <c r="B169" s="1515"/>
      <c r="C169" s="1532"/>
      <c r="D169" s="1510"/>
      <c r="E169" s="1510"/>
      <c r="F169" s="1515"/>
      <c r="G169" s="1510"/>
      <c r="H169" s="1532"/>
      <c r="I169" s="1515"/>
      <c r="J169" s="1137" t="s">
        <v>8282</v>
      </c>
      <c r="K169" s="1255" t="s">
        <v>8113</v>
      </c>
      <c r="L169" s="1255" t="s">
        <v>8116</v>
      </c>
      <c r="M169" s="1328" t="str">
        <f>VLOOKUP(MID(L169,1,4),CódigosRetorno!$A$2:$B$1784,2,FALSE)</f>
        <v>La base imponible a nivel de línea difiere de la información consignada en el comprobante</v>
      </c>
      <c r="N169" s="1319"/>
      <c r="O169" s="288"/>
    </row>
    <row r="170" spans="1:15" s="910" customFormat="1" ht="60" x14ac:dyDescent="0.35">
      <c r="A170" s="288"/>
      <c r="B170" s="1515"/>
      <c r="C170" s="1532"/>
      <c r="D170" s="1510"/>
      <c r="E170" s="1510"/>
      <c r="F170" s="1515"/>
      <c r="G170" s="1510"/>
      <c r="H170" s="1532"/>
      <c r="I170" s="1515"/>
      <c r="J170" s="1137" t="s">
        <v>8283</v>
      </c>
      <c r="K170" s="1139" t="s">
        <v>1071</v>
      </c>
      <c r="L170" s="1138" t="s">
        <v>4876</v>
      </c>
      <c r="M170" s="1251" t="str">
        <f>VLOOKUP(MID(L170,1,4),CódigosRetorno!$A$2:$B$1784,2,FALSE)</f>
        <v>La base imponible a nivel de línea difiere de la información consignada en el comprobante</v>
      </c>
      <c r="N170" s="1244" t="s">
        <v>169</v>
      </c>
      <c r="O170" s="288"/>
    </row>
    <row r="171" spans="1:15" ht="24" x14ac:dyDescent="0.35">
      <c r="A171" s="288"/>
      <c r="B171" s="1515"/>
      <c r="C171" s="1532"/>
      <c r="D171" s="1510"/>
      <c r="E171" s="1510"/>
      <c r="F171" s="136" t="s">
        <v>13</v>
      </c>
      <c r="G171" s="140" t="s">
        <v>5580</v>
      </c>
      <c r="H171" s="96" t="s">
        <v>3970</v>
      </c>
      <c r="I171" s="142">
        <v>1</v>
      </c>
      <c r="J171" s="145" t="s">
        <v>4689</v>
      </c>
      <c r="K171" s="152" t="s">
        <v>177</v>
      </c>
      <c r="L171" s="154" t="s">
        <v>694</v>
      </c>
      <c r="M171" s="143" t="str">
        <f>VLOOKUP(L171,CódigosRetorno!$A$2:$B$1784,2,FALSE)</f>
        <v>La moneda debe ser la misma en todo el documento. Salvo las percepciones que sólo son en moneda nacional</v>
      </c>
      <c r="N171" s="142" t="s">
        <v>4493</v>
      </c>
      <c r="O171" s="288"/>
    </row>
    <row r="172" spans="1:15" ht="24" x14ac:dyDescent="0.35">
      <c r="A172" s="288"/>
      <c r="B172" s="1515"/>
      <c r="C172" s="1532"/>
      <c r="D172" s="1510"/>
      <c r="E172" s="1510"/>
      <c r="F172" s="1497" t="s">
        <v>12</v>
      </c>
      <c r="G172" s="1509" t="s">
        <v>16</v>
      </c>
      <c r="H172" s="1527" t="s">
        <v>4292</v>
      </c>
      <c r="I172" s="1497">
        <v>1</v>
      </c>
      <c r="J172" s="143" t="s">
        <v>4997</v>
      </c>
      <c r="K172" s="152" t="s">
        <v>177</v>
      </c>
      <c r="L172" s="154" t="s">
        <v>2294</v>
      </c>
      <c r="M172" s="143" t="str">
        <f>VLOOKUP(L172,CódigosRetorno!$A$2:$B$1784,2,FALSE)</f>
        <v>El dato ingresado en TaxAmount de la linea no cumple con el formato establecido</v>
      </c>
      <c r="N172" s="142" t="s">
        <v>169</v>
      </c>
      <c r="O172" s="288"/>
    </row>
    <row r="173" spans="1:15" ht="36" x14ac:dyDescent="0.35">
      <c r="A173" s="288"/>
      <c r="B173" s="1515"/>
      <c r="C173" s="1532"/>
      <c r="D173" s="1510"/>
      <c r="E173" s="1510"/>
      <c r="F173" s="1515"/>
      <c r="G173" s="1510"/>
      <c r="H173" s="1532"/>
      <c r="I173" s="1515"/>
      <c r="J173" s="143" t="s">
        <v>4702</v>
      </c>
      <c r="K173" s="152" t="s">
        <v>177</v>
      </c>
      <c r="L173" s="154" t="s">
        <v>4246</v>
      </c>
      <c r="M173" s="143" t="str">
        <f>VLOOKUP(L173,CódigosRetorno!$A$2:$B$1784,2,FALSE)</f>
        <v>El monto de afectacion de IGV por linea debe ser igual a 0.00 para Exoneradas, Inafectas, Exportación, Gratuitas de exoneradas o Gratuitas de inafectas.</v>
      </c>
      <c r="N173" s="155" t="s">
        <v>169</v>
      </c>
      <c r="O173" s="288"/>
    </row>
    <row r="174" spans="1:15" ht="48" x14ac:dyDescent="0.35">
      <c r="A174" s="288"/>
      <c r="B174" s="1515"/>
      <c r="C174" s="1532"/>
      <c r="D174" s="1510"/>
      <c r="E174" s="1510"/>
      <c r="F174" s="1515"/>
      <c r="G174" s="1510"/>
      <c r="H174" s="1532"/>
      <c r="I174" s="1515"/>
      <c r="J174" s="811" t="s">
        <v>6230</v>
      </c>
      <c r="K174" s="813" t="s">
        <v>177</v>
      </c>
      <c r="L174" s="443" t="s">
        <v>4251</v>
      </c>
      <c r="M174" s="811" t="str">
        <f>VLOOKUP(L174,CódigosRetorno!$A$2:$B$1784,2,FALSE)</f>
        <v>El monto de afectación de IGV por linea debe ser diferente a 0.00.</v>
      </c>
      <c r="N174" s="155" t="s">
        <v>169</v>
      </c>
      <c r="O174" s="288"/>
    </row>
    <row r="175" spans="1:15" ht="48" x14ac:dyDescent="0.35">
      <c r="A175" s="288"/>
      <c r="B175" s="1515"/>
      <c r="C175" s="1532"/>
      <c r="D175" s="1510"/>
      <c r="E175" s="1510"/>
      <c r="F175" s="1515"/>
      <c r="G175" s="1510"/>
      <c r="H175" s="1532"/>
      <c r="I175" s="1515"/>
      <c r="J175" s="143" t="s">
        <v>5706</v>
      </c>
      <c r="K175" s="152" t="s">
        <v>177</v>
      </c>
      <c r="L175" s="154" t="s">
        <v>4246</v>
      </c>
      <c r="M175" s="143" t="str">
        <f>VLOOKUP(L175,CódigosRetorno!$A$2:$B$1784,2,FALSE)</f>
        <v>El monto de afectacion de IGV por linea debe ser igual a 0.00 para Exoneradas, Inafectas, Exportación, Gratuitas de exoneradas o Gratuitas de inafectas.</v>
      </c>
      <c r="N175" s="155" t="s">
        <v>169</v>
      </c>
      <c r="O175" s="288"/>
    </row>
    <row r="176" spans="1:15" ht="36" x14ac:dyDescent="0.35">
      <c r="A176" s="288"/>
      <c r="B176" s="1515"/>
      <c r="C176" s="1532"/>
      <c r="D176" s="1510"/>
      <c r="E176" s="1510"/>
      <c r="F176" s="1515"/>
      <c r="G176" s="1510"/>
      <c r="H176" s="1532"/>
      <c r="I176" s="1515"/>
      <c r="J176" s="811" t="s">
        <v>6228</v>
      </c>
      <c r="K176" s="813" t="s">
        <v>177</v>
      </c>
      <c r="L176" s="443" t="s">
        <v>4251</v>
      </c>
      <c r="M176" s="811" t="str">
        <f>VLOOKUP(L176,CódigosRetorno!$A$2:$B$1784,2,FALSE)</f>
        <v>El monto de afectación de IGV por linea debe ser diferente a 0.00.</v>
      </c>
      <c r="N176" s="155" t="s">
        <v>169</v>
      </c>
      <c r="O176" s="288"/>
    </row>
    <row r="177" spans="1:15" ht="60" x14ac:dyDescent="0.35">
      <c r="A177" s="288"/>
      <c r="B177" s="1515"/>
      <c r="C177" s="1532"/>
      <c r="D177" s="1510"/>
      <c r="E177" s="1510"/>
      <c r="F177" s="1515"/>
      <c r="G177" s="1510"/>
      <c r="H177" s="1532"/>
      <c r="I177" s="1515"/>
      <c r="J177" s="1202" t="s">
        <v>7782</v>
      </c>
      <c r="K177" s="1203" t="s">
        <v>177</v>
      </c>
      <c r="L177" s="443" t="s">
        <v>4228</v>
      </c>
      <c r="M177" s="143" t="str">
        <f>VLOOKUP(L177,CódigosRetorno!$A$2:$B$1784,2,FALSE)</f>
        <v>El producto del factor y monto base de la afectación del IGV/IVAP no corresponde al monto de afectacion de linea.</v>
      </c>
      <c r="N177" s="142" t="s">
        <v>169</v>
      </c>
      <c r="O177" s="288"/>
    </row>
    <row r="178" spans="1:15" ht="24" x14ac:dyDescent="0.35">
      <c r="A178" s="288"/>
      <c r="B178" s="1515"/>
      <c r="C178" s="1532"/>
      <c r="D178" s="1510"/>
      <c r="E178" s="1510"/>
      <c r="F178" s="136" t="s">
        <v>13</v>
      </c>
      <c r="G178" s="140" t="s">
        <v>5580</v>
      </c>
      <c r="H178" s="96" t="s">
        <v>3906</v>
      </c>
      <c r="I178" s="142">
        <v>1</v>
      </c>
      <c r="J178" s="145" t="s">
        <v>4689</v>
      </c>
      <c r="K178" s="152" t="s">
        <v>177</v>
      </c>
      <c r="L178" s="154" t="s">
        <v>694</v>
      </c>
      <c r="M178" s="143" t="str">
        <f>VLOOKUP(L178,CódigosRetorno!$A$2:$B$1784,2,FALSE)</f>
        <v>La moneda debe ser la misma en todo el documento. Salvo las percepciones que sólo son en moneda nacional</v>
      </c>
      <c r="N178" s="142" t="s">
        <v>4493</v>
      </c>
      <c r="O178" s="288"/>
    </row>
    <row r="179" spans="1:15" ht="24" x14ac:dyDescent="0.35">
      <c r="A179" s="288"/>
      <c r="B179" s="1515"/>
      <c r="C179" s="1532"/>
      <c r="D179" s="1510"/>
      <c r="E179" s="1510"/>
      <c r="F179" s="1497" t="s">
        <v>3907</v>
      </c>
      <c r="G179" s="1497" t="s">
        <v>3908</v>
      </c>
      <c r="H179" s="1527" t="s">
        <v>4291</v>
      </c>
      <c r="I179" s="1497" t="s">
        <v>3865</v>
      </c>
      <c r="J179" s="812" t="s">
        <v>6101</v>
      </c>
      <c r="K179" s="813" t="s">
        <v>177</v>
      </c>
      <c r="L179" s="443" t="s">
        <v>3651</v>
      </c>
      <c r="M179" s="143" t="str">
        <f>VLOOKUP(L179,CódigosRetorno!$A$2:$B$1784,2,FALSE)</f>
        <v>El XML no contiene el tag de la tasa del tributo de la línea</v>
      </c>
      <c r="N179" s="155" t="s">
        <v>169</v>
      </c>
      <c r="O179" s="288"/>
    </row>
    <row r="180" spans="1:15" ht="36" x14ac:dyDescent="0.35">
      <c r="A180" s="288"/>
      <c r="B180" s="1515"/>
      <c r="C180" s="1532"/>
      <c r="D180" s="1510"/>
      <c r="E180" s="1510"/>
      <c r="F180" s="1515"/>
      <c r="G180" s="1515"/>
      <c r="H180" s="1532"/>
      <c r="I180" s="1515"/>
      <c r="J180" s="143" t="s">
        <v>4986</v>
      </c>
      <c r="K180" s="152" t="s">
        <v>177</v>
      </c>
      <c r="L180" s="154" t="s">
        <v>4227</v>
      </c>
      <c r="M180" s="143" t="str">
        <f>VLOOKUP(L180,CódigosRetorno!$A$2:$B$1784,2,FALSE)</f>
        <v>El dato ingresado como factor de afectacion por linea no cumple con el formato establecido.</v>
      </c>
      <c r="N180" s="155" t="s">
        <v>169</v>
      </c>
      <c r="O180" s="288"/>
    </row>
    <row r="181" spans="1:15" ht="36" x14ac:dyDescent="0.35">
      <c r="A181" s="288"/>
      <c r="B181" s="1515"/>
      <c r="C181" s="1532"/>
      <c r="D181" s="1510"/>
      <c r="E181" s="1510"/>
      <c r="F181" s="1515"/>
      <c r="G181" s="1515"/>
      <c r="H181" s="1532"/>
      <c r="I181" s="1515"/>
      <c r="J181" s="143" t="s">
        <v>4702</v>
      </c>
      <c r="K181" s="152" t="s">
        <v>177</v>
      </c>
      <c r="L181" s="154" t="s">
        <v>4226</v>
      </c>
      <c r="M181" s="143" t="str">
        <f>VLOOKUP(L181,CódigosRetorno!$A$2:$B$1784,2,FALSE)</f>
        <v>El factor de afectación de IGV por linea debe ser igual a 0.00 para Exoneradas, Inafectas, Exportación, Gratuitas de exoneradas o Gratuitas de inafectas.</v>
      </c>
      <c r="N181" s="155" t="s">
        <v>169</v>
      </c>
      <c r="O181" s="288"/>
    </row>
    <row r="182" spans="1:15" ht="48" x14ac:dyDescent="0.35">
      <c r="A182" s="288"/>
      <c r="B182" s="1515"/>
      <c r="C182" s="1532"/>
      <c r="D182" s="1510"/>
      <c r="E182" s="1510"/>
      <c r="F182" s="1515"/>
      <c r="G182" s="1515"/>
      <c r="H182" s="1532"/>
      <c r="I182" s="1515"/>
      <c r="J182" s="143" t="s">
        <v>5704</v>
      </c>
      <c r="K182" s="152" t="s">
        <v>177</v>
      </c>
      <c r="L182" s="154" t="s">
        <v>3652</v>
      </c>
      <c r="M182" s="143" t="str">
        <f>VLOOKUP(L182,CódigosRetorno!$A$2:$B$1784,2,FALSE)</f>
        <v>El factor de afectación de IGV por linea debe ser diferente a 0.00.</v>
      </c>
      <c r="N182" s="155" t="s">
        <v>169</v>
      </c>
      <c r="O182" s="288"/>
    </row>
    <row r="183" spans="1:15" ht="36" x14ac:dyDescent="0.35">
      <c r="A183" s="288"/>
      <c r="B183" s="1515"/>
      <c r="C183" s="1532"/>
      <c r="D183" s="1510"/>
      <c r="E183" s="1510"/>
      <c r="F183" s="1515"/>
      <c r="G183" s="1515"/>
      <c r="H183" s="1532"/>
      <c r="I183" s="1515"/>
      <c r="J183" s="143" t="s">
        <v>4850</v>
      </c>
      <c r="K183" s="152" t="s">
        <v>177</v>
      </c>
      <c r="L183" s="154" t="s">
        <v>3652</v>
      </c>
      <c r="M183" s="143" t="str">
        <f>VLOOKUP(L183,CódigosRetorno!$A$2:$B$1784,2,FALSE)</f>
        <v>El factor de afectación de IGV por linea debe ser diferente a 0.00.</v>
      </c>
      <c r="N183" s="155" t="s">
        <v>169</v>
      </c>
      <c r="O183" s="288"/>
    </row>
    <row r="184" spans="1:15" ht="36" x14ac:dyDescent="0.35">
      <c r="A184" s="288"/>
      <c r="B184" s="1515"/>
      <c r="C184" s="1532"/>
      <c r="D184" s="1510"/>
      <c r="E184" s="1510"/>
      <c r="F184" s="1497"/>
      <c r="G184" s="1520" t="s">
        <v>5589</v>
      </c>
      <c r="H184" s="1489" t="s">
        <v>5710</v>
      </c>
      <c r="I184" s="1497">
        <v>1</v>
      </c>
      <c r="J184" s="143" t="s">
        <v>4858</v>
      </c>
      <c r="K184" s="152" t="s">
        <v>177</v>
      </c>
      <c r="L184" s="154" t="s">
        <v>1943</v>
      </c>
      <c r="M184" s="143" t="str">
        <f>VLOOKUP(L184,CódigosRetorno!$A$2:$B$1784,2,FALSE)</f>
        <v>El XML no contiene el tag cbc:TaxExemptionReasonCode de Afectacion al IGV</v>
      </c>
      <c r="N184" s="155" t="s">
        <v>169</v>
      </c>
      <c r="O184" s="288"/>
    </row>
    <row r="185" spans="1:15" ht="24" x14ac:dyDescent="0.35">
      <c r="A185" s="288"/>
      <c r="B185" s="1515"/>
      <c r="C185" s="1532"/>
      <c r="D185" s="1510"/>
      <c r="E185" s="1510"/>
      <c r="F185" s="1515"/>
      <c r="G185" s="1520"/>
      <c r="H185" s="1489"/>
      <c r="I185" s="1515"/>
      <c r="J185" s="143" t="s">
        <v>4711</v>
      </c>
      <c r="K185" s="152" t="s">
        <v>177</v>
      </c>
      <c r="L185" s="154" t="s">
        <v>3540</v>
      </c>
      <c r="M185" s="143" t="str">
        <f>VLOOKUP(L185,CódigosRetorno!$A$2:$B$1784,2,FALSE)</f>
        <v>Afectación de IGV no corresponde al código de tributo de la linea.</v>
      </c>
      <c r="N185" s="155" t="s">
        <v>169</v>
      </c>
      <c r="O185" s="288"/>
    </row>
    <row r="186" spans="1:15" ht="48" x14ac:dyDescent="0.35">
      <c r="A186" s="288"/>
      <c r="B186" s="1515"/>
      <c r="C186" s="1532"/>
      <c r="D186" s="1510"/>
      <c r="E186" s="1510"/>
      <c r="F186" s="1515"/>
      <c r="G186" s="1520"/>
      <c r="H186" s="1489"/>
      <c r="I186" s="1515"/>
      <c r="J186" s="143" t="s">
        <v>4859</v>
      </c>
      <c r="K186" s="152" t="s">
        <v>177</v>
      </c>
      <c r="L186" s="154" t="s">
        <v>2286</v>
      </c>
      <c r="M186" s="143" t="str">
        <f>VLOOKUP(L186,CódigosRetorno!$A$2:$B$1784,2,FALSE)</f>
        <v>El tipo de afectacion del IGV es incorrecto</v>
      </c>
      <c r="N186" s="155" t="s">
        <v>4608</v>
      </c>
      <c r="O186" s="288"/>
    </row>
    <row r="187" spans="1:15" ht="24" x14ac:dyDescent="0.35">
      <c r="A187" s="288"/>
      <c r="B187" s="1515"/>
      <c r="C187" s="1532"/>
      <c r="D187" s="1510"/>
      <c r="E187" s="1510"/>
      <c r="F187" s="1515"/>
      <c r="G187" s="1520"/>
      <c r="H187" s="1489"/>
      <c r="I187" s="1515"/>
      <c r="J187" s="143" t="s">
        <v>4758</v>
      </c>
      <c r="K187" s="152" t="s">
        <v>177</v>
      </c>
      <c r="L187" s="154" t="s">
        <v>1666</v>
      </c>
      <c r="M187" s="143" t="str">
        <f>VLOOKUP(L187,CódigosRetorno!$A$2:$B$1784,2,FALSE)</f>
        <v>Operaciones de exportacion, deben consignar Tipo Afectacion igual a 40</v>
      </c>
      <c r="N187" s="142" t="s">
        <v>169</v>
      </c>
      <c r="O187" s="288"/>
    </row>
    <row r="188" spans="1:15" ht="24" x14ac:dyDescent="0.35">
      <c r="A188" s="288"/>
      <c r="B188" s="1515"/>
      <c r="C188" s="1532"/>
      <c r="D188" s="1510"/>
      <c r="E188" s="1510"/>
      <c r="F188" s="1515"/>
      <c r="G188" s="1520"/>
      <c r="H188" s="1489"/>
      <c r="I188" s="1515"/>
      <c r="J188" s="143" t="s">
        <v>4759</v>
      </c>
      <c r="K188" s="152" t="s">
        <v>177</v>
      </c>
      <c r="L188" s="154" t="s">
        <v>1664</v>
      </c>
      <c r="M188" s="143" t="str">
        <f>VLOOKUP(L188,CódigosRetorno!$A$2:$B$1784,2,FALSE)</f>
        <v>Comprobante operacion sujeta IVAP solo debe tener ítems con código de afectación del IGV igual a 17</v>
      </c>
      <c r="N188" s="142" t="s">
        <v>169</v>
      </c>
      <c r="O188" s="288"/>
    </row>
    <row r="189" spans="1:15" ht="24" x14ac:dyDescent="0.35">
      <c r="A189" s="288"/>
      <c r="B189" s="1515"/>
      <c r="C189" s="1532"/>
      <c r="D189" s="1510"/>
      <c r="E189" s="1510"/>
      <c r="F189" s="1515"/>
      <c r="G189" s="1520"/>
      <c r="H189" s="1489"/>
      <c r="I189" s="1515"/>
      <c r="J189" s="143" t="s">
        <v>4978</v>
      </c>
      <c r="K189" s="152" t="s">
        <v>177</v>
      </c>
      <c r="L189" s="154" t="s">
        <v>4976</v>
      </c>
      <c r="M189" s="143" t="str">
        <f>VLOOKUP(L189,CódigosRetorno!$A$2:$B$1784,2,FALSE)</f>
        <v>Tipo de nota debe ser 'Ajustes afectos al IVAP'</v>
      </c>
      <c r="N189" s="155" t="s">
        <v>169</v>
      </c>
      <c r="O189" s="288"/>
    </row>
    <row r="190" spans="1:15" ht="24" x14ac:dyDescent="0.35">
      <c r="A190" s="288"/>
      <c r="B190" s="1515"/>
      <c r="C190" s="1532"/>
      <c r="D190" s="1510"/>
      <c r="E190" s="1510"/>
      <c r="F190" s="1497"/>
      <c r="G190" s="155" t="s">
        <v>3863</v>
      </c>
      <c r="H190" s="96" t="s">
        <v>3864</v>
      </c>
      <c r="I190" s="142" t="s">
        <v>3865</v>
      </c>
      <c r="J190" s="143" t="s">
        <v>4201</v>
      </c>
      <c r="K190" s="152" t="s">
        <v>1071</v>
      </c>
      <c r="L190" s="154" t="s">
        <v>4189</v>
      </c>
      <c r="M190" s="143" t="str">
        <f>VLOOKUP(L190,CódigosRetorno!$A$2:$B$1784,2,FALSE)</f>
        <v>El dato ingresado como atributo @listAgencyName es incorrecto.</v>
      </c>
      <c r="N190" s="155" t="s">
        <v>169</v>
      </c>
      <c r="O190" s="288"/>
    </row>
    <row r="191" spans="1:15" ht="24" x14ac:dyDescent="0.35">
      <c r="A191" s="288"/>
      <c r="B191" s="1515"/>
      <c r="C191" s="1532"/>
      <c r="D191" s="1510"/>
      <c r="E191" s="1510"/>
      <c r="F191" s="1515"/>
      <c r="G191" s="155" t="s">
        <v>3972</v>
      </c>
      <c r="H191" s="96" t="s">
        <v>3867</v>
      </c>
      <c r="I191" s="142" t="s">
        <v>3865</v>
      </c>
      <c r="J191" s="143" t="s">
        <v>6132</v>
      </c>
      <c r="K191" s="135" t="s">
        <v>1071</v>
      </c>
      <c r="L191" s="152" t="s">
        <v>4190</v>
      </c>
      <c r="M191" s="143" t="str">
        <f>VLOOKUP(L191,CódigosRetorno!$A$2:$B$1784,2,FALSE)</f>
        <v>El dato ingresado como atributo @listName es incorrecto.</v>
      </c>
      <c r="N191" s="155" t="s">
        <v>169</v>
      </c>
      <c r="O191" s="288"/>
    </row>
    <row r="192" spans="1:15" ht="24" x14ac:dyDescent="0.35">
      <c r="A192" s="288"/>
      <c r="B192" s="1515"/>
      <c r="C192" s="1532"/>
      <c r="D192" s="1510"/>
      <c r="E192" s="1510"/>
      <c r="F192" s="1498"/>
      <c r="G192" s="142" t="s">
        <v>3973</v>
      </c>
      <c r="H192" s="96" t="s">
        <v>3869</v>
      </c>
      <c r="I192" s="142" t="s">
        <v>3865</v>
      </c>
      <c r="J192" s="143" t="s">
        <v>6133</v>
      </c>
      <c r="K192" s="152" t="s">
        <v>1071</v>
      </c>
      <c r="L192" s="154" t="s">
        <v>4191</v>
      </c>
      <c r="M192" s="143" t="str">
        <f>VLOOKUP(L192,CódigosRetorno!$A$2:$B$1784,2,FALSE)</f>
        <v>El dato ingresado como atributo @listURI es incorrecto.</v>
      </c>
      <c r="N192" s="155" t="s">
        <v>169</v>
      </c>
      <c r="O192" s="288"/>
    </row>
    <row r="193" spans="1:15" ht="24" x14ac:dyDescent="0.35">
      <c r="A193" s="288"/>
      <c r="B193" s="1515"/>
      <c r="C193" s="1532"/>
      <c r="D193" s="1510"/>
      <c r="E193" s="1510"/>
      <c r="F193" s="1497" t="s">
        <v>43</v>
      </c>
      <c r="G193" s="1520" t="s">
        <v>5590</v>
      </c>
      <c r="H193" s="1489" t="s">
        <v>4290</v>
      </c>
      <c r="I193" s="1497">
        <v>1</v>
      </c>
      <c r="J193" s="143" t="s">
        <v>2837</v>
      </c>
      <c r="K193" s="152" t="s">
        <v>177</v>
      </c>
      <c r="L193" s="154" t="s">
        <v>2290</v>
      </c>
      <c r="M193" s="143" t="str">
        <f>VLOOKUP(L193,CódigosRetorno!$A$2:$B$1784,2,FALSE)</f>
        <v>El XML no contiene el tag cac:TaxCategory/cac:TaxScheme/cbc:ID del Item</v>
      </c>
      <c r="N193" s="142" t="s">
        <v>169</v>
      </c>
      <c r="O193" s="288"/>
    </row>
    <row r="194" spans="1:15" ht="24" x14ac:dyDescent="0.35">
      <c r="A194" s="288"/>
      <c r="B194" s="1515"/>
      <c r="C194" s="1532"/>
      <c r="D194" s="1510"/>
      <c r="E194" s="1510"/>
      <c r="F194" s="1515"/>
      <c r="G194" s="1520"/>
      <c r="H194" s="1489"/>
      <c r="I194" s="1515"/>
      <c r="J194" s="143" t="s">
        <v>2872</v>
      </c>
      <c r="K194" s="152" t="s">
        <v>177</v>
      </c>
      <c r="L194" s="154" t="s">
        <v>2291</v>
      </c>
      <c r="M194" s="143" t="str">
        <f>VLOOKUP(L194,CódigosRetorno!$A$2:$B$1784,2,FALSE)</f>
        <v>El codigo del tributo es invalido</v>
      </c>
      <c r="N194" s="142" t="s">
        <v>4609</v>
      </c>
      <c r="O194" s="288"/>
    </row>
    <row r="195" spans="1:15" ht="24" x14ac:dyDescent="0.35">
      <c r="A195" s="288"/>
      <c r="B195" s="1515"/>
      <c r="C195" s="1532"/>
      <c r="D195" s="1510"/>
      <c r="E195" s="1510"/>
      <c r="F195" s="1515"/>
      <c r="G195" s="1520"/>
      <c r="H195" s="1489"/>
      <c r="I195" s="1515"/>
      <c r="J195" s="642" t="s">
        <v>6070</v>
      </c>
      <c r="K195" s="813" t="s">
        <v>177</v>
      </c>
      <c r="L195" s="443" t="s">
        <v>3770</v>
      </c>
      <c r="M195" s="143" t="str">
        <f>VLOOKUP(L195,CódigosRetorno!$A$2:$B$1784,2,FALSE)</f>
        <v>El código de tributo no debe repetirse a nivel de item</v>
      </c>
      <c r="N195" s="155" t="s">
        <v>169</v>
      </c>
      <c r="O195" s="288"/>
    </row>
    <row r="196" spans="1:15" ht="48" x14ac:dyDescent="0.35">
      <c r="A196" s="288"/>
      <c r="B196" s="1515"/>
      <c r="C196" s="1532"/>
      <c r="D196" s="1510"/>
      <c r="E196" s="1510"/>
      <c r="F196" s="1515"/>
      <c r="G196" s="1520"/>
      <c r="H196" s="1489"/>
      <c r="I196" s="1515"/>
      <c r="J196" s="642" t="s">
        <v>6823</v>
      </c>
      <c r="K196" s="1203" t="s">
        <v>177</v>
      </c>
      <c r="L196" s="443" t="s">
        <v>4234</v>
      </c>
      <c r="M196" s="143" t="str">
        <f>VLOOKUP(L196,CódigosRetorno!$A$2:$B$1784,2,FALSE)</f>
        <v>El XML debe contener al menos un tributo por linea de afectacion por IGV</v>
      </c>
      <c r="N196" s="155" t="s">
        <v>169</v>
      </c>
      <c r="O196" s="288"/>
    </row>
    <row r="197" spans="1:15" ht="124.5" customHeight="1" x14ac:dyDescent="0.35">
      <c r="A197" s="288"/>
      <c r="B197" s="1515"/>
      <c r="C197" s="1532"/>
      <c r="D197" s="1510"/>
      <c r="E197" s="1510"/>
      <c r="F197" s="1515"/>
      <c r="G197" s="1520"/>
      <c r="H197" s="1489"/>
      <c r="I197" s="1515"/>
      <c r="J197" s="145" t="s">
        <v>4842</v>
      </c>
      <c r="K197" s="152" t="s">
        <v>177</v>
      </c>
      <c r="L197" s="154" t="s">
        <v>4829</v>
      </c>
      <c r="M197" s="143" t="str">
        <f>VLOOKUP(L197,CódigosRetorno!$A$2:$B$1784,2,FALSE)</f>
        <v>La combinación de tributos no es permitida</v>
      </c>
      <c r="N197" s="155" t="s">
        <v>169</v>
      </c>
      <c r="O197" s="288"/>
    </row>
    <row r="198" spans="1:15" ht="24" x14ac:dyDescent="0.35">
      <c r="A198" s="288"/>
      <c r="B198" s="1515"/>
      <c r="C198" s="1532"/>
      <c r="D198" s="1510"/>
      <c r="E198" s="1510"/>
      <c r="F198" s="1495"/>
      <c r="G198" s="142" t="s">
        <v>3910</v>
      </c>
      <c r="H198" s="143" t="s">
        <v>3879</v>
      </c>
      <c r="I198" s="156" t="s">
        <v>3865</v>
      </c>
      <c r="J198" s="143" t="s">
        <v>6134</v>
      </c>
      <c r="K198" s="135" t="s">
        <v>1071</v>
      </c>
      <c r="L198" s="152" t="s">
        <v>4194</v>
      </c>
      <c r="M198" s="143" t="str">
        <f>VLOOKUP(L198,CódigosRetorno!$A$2:$B$1784,2,FALSE)</f>
        <v>El dato ingresado como atributo @schemeName es incorrecto.</v>
      </c>
      <c r="N198" s="155" t="s">
        <v>169</v>
      </c>
      <c r="O198" s="288"/>
    </row>
    <row r="199" spans="1:15" ht="24" x14ac:dyDescent="0.35">
      <c r="A199" s="288"/>
      <c r="B199" s="1515"/>
      <c r="C199" s="1532"/>
      <c r="D199" s="1510"/>
      <c r="E199" s="1510"/>
      <c r="F199" s="1495"/>
      <c r="G199" s="142" t="s">
        <v>3863</v>
      </c>
      <c r="H199" s="143" t="s">
        <v>3880</v>
      </c>
      <c r="I199" s="156" t="s">
        <v>3865</v>
      </c>
      <c r="J199" s="143" t="s">
        <v>4201</v>
      </c>
      <c r="K199" s="135" t="s">
        <v>1071</v>
      </c>
      <c r="L199" s="152" t="s">
        <v>4195</v>
      </c>
      <c r="M199" s="143" t="str">
        <f>VLOOKUP(L199,CódigosRetorno!$A$2:$B$1784,2,FALSE)</f>
        <v>El dato ingresado como atributo @schemeAgencyName es incorrecto.</v>
      </c>
      <c r="N199" s="155" t="s">
        <v>169</v>
      </c>
      <c r="O199" s="288"/>
    </row>
    <row r="200" spans="1:15" ht="24" x14ac:dyDescent="0.35">
      <c r="A200" s="288"/>
      <c r="B200" s="1515"/>
      <c r="C200" s="1532"/>
      <c r="D200" s="1510"/>
      <c r="E200" s="1510"/>
      <c r="F200" s="1495"/>
      <c r="G200" s="155" t="s">
        <v>4510</v>
      </c>
      <c r="H200" s="96" t="s">
        <v>3882</v>
      </c>
      <c r="I200" s="156" t="s">
        <v>3865</v>
      </c>
      <c r="J200" s="143" t="s">
        <v>6135</v>
      </c>
      <c r="K200" s="152" t="s">
        <v>1071</v>
      </c>
      <c r="L200" s="154" t="s">
        <v>4196</v>
      </c>
      <c r="M200" s="143" t="str">
        <f>VLOOKUP(L200,CódigosRetorno!$A$2:$B$1784,2,FALSE)</f>
        <v>El dato ingresado como atributo @schemeURI es incorrecto.</v>
      </c>
      <c r="N200" s="155" t="s">
        <v>169</v>
      </c>
      <c r="O200" s="288"/>
    </row>
    <row r="201" spans="1:15" ht="24" x14ac:dyDescent="0.35">
      <c r="A201" s="288"/>
      <c r="B201" s="1515"/>
      <c r="C201" s="1532"/>
      <c r="D201" s="1510"/>
      <c r="E201" s="1510"/>
      <c r="F201" s="1495" t="s">
        <v>45</v>
      </c>
      <c r="G201" s="1511" t="s">
        <v>5590</v>
      </c>
      <c r="H201" s="1508" t="s">
        <v>4289</v>
      </c>
      <c r="I201" s="1497">
        <v>1</v>
      </c>
      <c r="J201" s="143" t="s">
        <v>2837</v>
      </c>
      <c r="K201" s="152" t="s">
        <v>177</v>
      </c>
      <c r="L201" s="154" t="s">
        <v>3657</v>
      </c>
      <c r="M201" s="143" t="str">
        <f>VLOOKUP(L201,CódigosRetorno!$A$2:$B$1784,2,FALSE)</f>
        <v>El XML no contiene el tag o no existe información del nombre de tributo de la línea</v>
      </c>
      <c r="N201" s="142" t="s">
        <v>169</v>
      </c>
      <c r="O201" s="288"/>
    </row>
    <row r="202" spans="1:15" ht="24" x14ac:dyDescent="0.35">
      <c r="A202" s="288"/>
      <c r="B202" s="1515"/>
      <c r="C202" s="1532"/>
      <c r="D202" s="1510"/>
      <c r="E202" s="1510"/>
      <c r="F202" s="1495"/>
      <c r="G202" s="1520"/>
      <c r="H202" s="1489"/>
      <c r="I202" s="1515"/>
      <c r="J202" s="145" t="s">
        <v>4819</v>
      </c>
      <c r="K202" s="152" t="s">
        <v>177</v>
      </c>
      <c r="L202" s="154" t="s">
        <v>3542</v>
      </c>
      <c r="M202" s="143" t="str">
        <f>VLOOKUP(L202,CódigosRetorno!$A$2:$B$1784,2,FALSE)</f>
        <v>Nombre de tributo no corresponde al código de tributo de la linea.</v>
      </c>
      <c r="N202" s="142" t="s">
        <v>4609</v>
      </c>
      <c r="O202" s="288"/>
    </row>
    <row r="203" spans="1:15" ht="36" x14ac:dyDescent="0.35">
      <c r="A203" s="288"/>
      <c r="B203" s="1515"/>
      <c r="C203" s="1532"/>
      <c r="D203" s="1510"/>
      <c r="E203" s="1511"/>
      <c r="F203" s="136" t="s">
        <v>13</v>
      </c>
      <c r="G203" s="140"/>
      <c r="H203" s="144" t="s">
        <v>4288</v>
      </c>
      <c r="I203" s="136">
        <v>1</v>
      </c>
      <c r="J203" s="145" t="s">
        <v>4817</v>
      </c>
      <c r="K203" s="152" t="s">
        <v>177</v>
      </c>
      <c r="L203" s="152" t="s">
        <v>726</v>
      </c>
      <c r="M203" s="143" t="str">
        <f>VLOOKUP(L203,CódigosRetorno!$A$2:$B$1784,2,FALSE)</f>
        <v>El Name o TaxTypeCode debe corresponder al codigo de tributo del item</v>
      </c>
      <c r="N203" s="142" t="s">
        <v>4609</v>
      </c>
      <c r="O203" s="288"/>
    </row>
    <row r="204" spans="1:15" ht="36" x14ac:dyDescent="0.35">
      <c r="A204" s="288"/>
      <c r="B204" s="1497">
        <f>B165+1</f>
        <v>33</v>
      </c>
      <c r="C204" s="1527" t="s">
        <v>5832</v>
      </c>
      <c r="D204" s="1509" t="s">
        <v>15</v>
      </c>
      <c r="E204" s="1509" t="s">
        <v>9</v>
      </c>
      <c r="F204" s="142" t="s">
        <v>12</v>
      </c>
      <c r="G204" s="135" t="s">
        <v>16</v>
      </c>
      <c r="H204" s="143" t="s">
        <v>4178</v>
      </c>
      <c r="I204" s="142" t="s">
        <v>3865</v>
      </c>
      <c r="J204" s="143" t="s">
        <v>4996</v>
      </c>
      <c r="K204" s="38" t="s">
        <v>177</v>
      </c>
      <c r="L204" s="154" t="s">
        <v>3715</v>
      </c>
      <c r="M204" s="143" t="str">
        <f>VLOOKUP(L204,CódigosRetorno!$A$2:$B$1784,2,FALSE)</f>
        <v>El dato ingresado en TaxableAmount de la linea no cumple con el formato establecido</v>
      </c>
      <c r="N204" s="142" t="s">
        <v>169</v>
      </c>
      <c r="O204" s="288"/>
    </row>
    <row r="205" spans="1:15" ht="24" x14ac:dyDescent="0.35">
      <c r="A205" s="288"/>
      <c r="B205" s="1515"/>
      <c r="C205" s="1532"/>
      <c r="D205" s="1510"/>
      <c r="E205" s="1510"/>
      <c r="F205" s="136" t="s">
        <v>13</v>
      </c>
      <c r="G205" s="140" t="s">
        <v>5580</v>
      </c>
      <c r="H205" s="96" t="s">
        <v>3906</v>
      </c>
      <c r="I205" s="142">
        <v>1</v>
      </c>
      <c r="J205" s="145" t="s">
        <v>4689</v>
      </c>
      <c r="K205" s="152" t="s">
        <v>177</v>
      </c>
      <c r="L205" s="154" t="s">
        <v>694</v>
      </c>
      <c r="M205" s="143" t="str">
        <f>VLOOKUP(L205,CódigosRetorno!$A$2:$B$1784,2,FALSE)</f>
        <v>La moneda debe ser la misma en todo el documento. Salvo las percepciones que sólo son en moneda nacional</v>
      </c>
      <c r="N205" s="142" t="s">
        <v>4493</v>
      </c>
      <c r="O205" s="288"/>
    </row>
    <row r="206" spans="1:15" ht="24" x14ac:dyDescent="0.35">
      <c r="A206" s="288"/>
      <c r="B206" s="1515"/>
      <c r="C206" s="1532"/>
      <c r="D206" s="1510"/>
      <c r="E206" s="1510"/>
      <c r="F206" s="1497" t="s">
        <v>12</v>
      </c>
      <c r="G206" s="1509" t="s">
        <v>16</v>
      </c>
      <c r="H206" s="1507" t="s">
        <v>4668</v>
      </c>
      <c r="I206" s="1497">
        <v>1</v>
      </c>
      <c r="J206" s="143" t="s">
        <v>4997</v>
      </c>
      <c r="K206" s="152" t="s">
        <v>177</v>
      </c>
      <c r="L206" s="154" t="s">
        <v>2294</v>
      </c>
      <c r="M206" s="143" t="str">
        <f>VLOOKUP(L206,CódigosRetorno!$A$2:$B$1784,2,FALSE)</f>
        <v>El dato ingresado en TaxAmount de la linea no cumple con el formato establecido</v>
      </c>
      <c r="N206" s="155" t="s">
        <v>169</v>
      </c>
      <c r="O206" s="288"/>
    </row>
    <row r="207" spans="1:15" ht="48" x14ac:dyDescent="0.35">
      <c r="A207" s="288"/>
      <c r="B207" s="1515"/>
      <c r="C207" s="1532"/>
      <c r="D207" s="1510"/>
      <c r="E207" s="1510"/>
      <c r="F207" s="1515"/>
      <c r="G207" s="1510"/>
      <c r="H207" s="1512"/>
      <c r="I207" s="1515"/>
      <c r="J207" s="143" t="s">
        <v>4860</v>
      </c>
      <c r="K207" s="152" t="s">
        <v>177</v>
      </c>
      <c r="L207" s="154" t="s">
        <v>4244</v>
      </c>
      <c r="M207" s="143" t="str">
        <f>VLOOKUP(L207,CódigosRetorno!$A$2:$B$1784,2,FALSE)</f>
        <v>El producto del factor y monto base de la afectación del ISC no corresponde al monto de afectacion de linea.</v>
      </c>
      <c r="N207" s="155" t="s">
        <v>169</v>
      </c>
      <c r="O207" s="288"/>
    </row>
    <row r="208" spans="1:15" ht="48" x14ac:dyDescent="0.35">
      <c r="A208" s="288"/>
      <c r="B208" s="1515"/>
      <c r="C208" s="1532"/>
      <c r="D208" s="1510"/>
      <c r="E208" s="1510"/>
      <c r="F208" s="1515"/>
      <c r="G208" s="1510"/>
      <c r="H208" s="1512"/>
      <c r="I208" s="1515"/>
      <c r="J208" s="143" t="s">
        <v>4861</v>
      </c>
      <c r="K208" s="152" t="s">
        <v>177</v>
      </c>
      <c r="L208" s="154" t="s">
        <v>4245</v>
      </c>
      <c r="M208" s="143" t="str">
        <f>VLOOKUP(L208,CódigosRetorno!$A$2:$B$1784,2,FALSE)</f>
        <v>El producto del factor y monto base de la afectación de otros tributos no corresponde al monto de afectacion de linea.</v>
      </c>
      <c r="N208" s="155" t="s">
        <v>169</v>
      </c>
      <c r="O208" s="288"/>
    </row>
    <row r="209" spans="1:15" ht="24" x14ac:dyDescent="0.35">
      <c r="A209" s="288"/>
      <c r="B209" s="1515"/>
      <c r="C209" s="1532"/>
      <c r="D209" s="1510"/>
      <c r="E209" s="1510"/>
      <c r="F209" s="136" t="s">
        <v>13</v>
      </c>
      <c r="G209" s="140" t="s">
        <v>5580</v>
      </c>
      <c r="H209" s="96" t="s">
        <v>3906</v>
      </c>
      <c r="I209" s="142">
        <v>1</v>
      </c>
      <c r="J209" s="145" t="s">
        <v>4689</v>
      </c>
      <c r="K209" s="152" t="s">
        <v>177</v>
      </c>
      <c r="L209" s="154" t="s">
        <v>694</v>
      </c>
      <c r="M209" s="143" t="str">
        <f>VLOOKUP(L209,CódigosRetorno!$A$2:$B$1784,2,FALSE)</f>
        <v>La moneda debe ser la misma en todo el documento. Salvo las percepciones que sólo son en moneda nacional</v>
      </c>
      <c r="N209" s="142" t="s">
        <v>4493</v>
      </c>
      <c r="O209" s="288"/>
    </row>
    <row r="210" spans="1:15" ht="24" x14ac:dyDescent="0.35">
      <c r="A210" s="288"/>
      <c r="B210" s="1515"/>
      <c r="C210" s="1532"/>
      <c r="D210" s="1510"/>
      <c r="E210" s="1510"/>
      <c r="F210" s="1497" t="s">
        <v>3907</v>
      </c>
      <c r="G210" s="1497" t="s">
        <v>3908</v>
      </c>
      <c r="H210" s="1507" t="s">
        <v>4179</v>
      </c>
      <c r="I210" s="1497" t="s">
        <v>3865</v>
      </c>
      <c r="J210" s="812" t="s">
        <v>6101</v>
      </c>
      <c r="K210" s="813" t="s">
        <v>177</v>
      </c>
      <c r="L210" s="443" t="s">
        <v>3651</v>
      </c>
      <c r="M210" s="143" t="str">
        <f>VLOOKUP(L210,CódigosRetorno!$A$2:$B$1784,2,FALSE)</f>
        <v>El XML no contiene el tag de la tasa del tributo de la línea</v>
      </c>
      <c r="N210" s="155" t="s">
        <v>169</v>
      </c>
      <c r="O210" s="288"/>
    </row>
    <row r="211" spans="1:15" ht="36" x14ac:dyDescent="0.35">
      <c r="A211" s="288"/>
      <c r="B211" s="1515"/>
      <c r="C211" s="1532"/>
      <c r="D211" s="1510"/>
      <c r="E211" s="1510"/>
      <c r="F211" s="1515"/>
      <c r="G211" s="1515"/>
      <c r="H211" s="1512"/>
      <c r="I211" s="1515"/>
      <c r="J211" s="143" t="s">
        <v>4986</v>
      </c>
      <c r="K211" s="152" t="s">
        <v>177</v>
      </c>
      <c r="L211" s="154" t="s">
        <v>4227</v>
      </c>
      <c r="M211" s="143" t="str">
        <f>VLOOKUP(L211,CódigosRetorno!$A$2:$B$1784,2,FALSE)</f>
        <v>El dato ingresado como factor de afectacion por linea no cumple con el formato establecido.</v>
      </c>
      <c r="N211" s="155" t="s">
        <v>169</v>
      </c>
      <c r="O211" s="288"/>
    </row>
    <row r="212" spans="1:15" ht="36" x14ac:dyDescent="0.35">
      <c r="A212" s="288"/>
      <c r="B212" s="1515"/>
      <c r="C212" s="1532"/>
      <c r="D212" s="1510"/>
      <c r="E212" s="1510"/>
      <c r="F212" s="1515"/>
      <c r="G212" s="1515"/>
      <c r="H212" s="1512"/>
      <c r="I212" s="1515"/>
      <c r="J212" s="143" t="s">
        <v>4862</v>
      </c>
      <c r="K212" s="152" t="s">
        <v>177</v>
      </c>
      <c r="L212" s="154" t="s">
        <v>4230</v>
      </c>
      <c r="M212" s="143" t="str">
        <f>VLOOKUP(L212,CódigosRetorno!$A$2:$B$1784,2,FALSE)</f>
        <v>El factor de afectación de ISC por linea debe ser diferente a 0.00.</v>
      </c>
      <c r="N212" s="155" t="s">
        <v>169</v>
      </c>
      <c r="O212" s="288"/>
    </row>
    <row r="213" spans="1:15" ht="24" x14ac:dyDescent="0.35">
      <c r="A213" s="288"/>
      <c r="B213" s="1515"/>
      <c r="C213" s="1532"/>
      <c r="D213" s="1510"/>
      <c r="E213" s="1510"/>
      <c r="F213" s="1495" t="s">
        <v>10</v>
      </c>
      <c r="G213" s="1520" t="s">
        <v>5591</v>
      </c>
      <c r="H213" s="1489" t="s">
        <v>4180</v>
      </c>
      <c r="I213" s="1497">
        <v>1</v>
      </c>
      <c r="J213" s="143" t="s">
        <v>4810</v>
      </c>
      <c r="K213" s="152" t="s">
        <v>177</v>
      </c>
      <c r="L213" s="154" t="s">
        <v>1941</v>
      </c>
      <c r="M213" s="143" t="str">
        <f>VLOOKUP(L213,CódigosRetorno!$A$2:$B$1784,2,FALSE)</f>
        <v>Si existe monto de ISC en el ITEM debe especificar el sistema de calculo</v>
      </c>
      <c r="N213" s="142" t="s">
        <v>169</v>
      </c>
      <c r="O213" s="288"/>
    </row>
    <row r="214" spans="1:15" ht="24" x14ac:dyDescent="0.35">
      <c r="A214" s="288"/>
      <c r="B214" s="1515"/>
      <c r="C214" s="1532"/>
      <c r="D214" s="1510"/>
      <c r="E214" s="1510"/>
      <c r="F214" s="1495"/>
      <c r="G214" s="1520"/>
      <c r="H214" s="1489"/>
      <c r="I214" s="1515"/>
      <c r="J214" s="143" t="s">
        <v>4811</v>
      </c>
      <c r="K214" s="152" t="s">
        <v>177</v>
      </c>
      <c r="L214" s="154" t="s">
        <v>4723</v>
      </c>
      <c r="M214" s="143" t="str">
        <f>VLOOKUP(L214,CódigosRetorno!$A$2:$B$1784,2,FALSE)</f>
        <v>Solo debe consignar sistema de calculo si el tributo es ISC</v>
      </c>
      <c r="N214" s="155" t="s">
        <v>169</v>
      </c>
      <c r="O214" s="288"/>
    </row>
    <row r="215" spans="1:15" ht="36" x14ac:dyDescent="0.35">
      <c r="A215" s="288"/>
      <c r="B215" s="1515"/>
      <c r="C215" s="1532"/>
      <c r="D215" s="1510"/>
      <c r="E215" s="1510"/>
      <c r="F215" s="1495"/>
      <c r="G215" s="1520"/>
      <c r="H215" s="1489"/>
      <c r="I215" s="1515"/>
      <c r="J215" s="143" t="s">
        <v>4864</v>
      </c>
      <c r="K215" s="152" t="s">
        <v>177</v>
      </c>
      <c r="L215" s="154" t="s">
        <v>721</v>
      </c>
      <c r="M215" s="143" t="str">
        <f>VLOOKUP(L215,CódigosRetorno!$A$2:$B$1784,2,FALSE)</f>
        <v>El sistema de calculo del ISC es incorrecto</v>
      </c>
      <c r="N215" s="142" t="s">
        <v>4610</v>
      </c>
      <c r="O215" s="288"/>
    </row>
    <row r="216" spans="1:15" ht="24" x14ac:dyDescent="0.35">
      <c r="A216" s="288"/>
      <c r="B216" s="1515"/>
      <c r="C216" s="1532"/>
      <c r="D216" s="1510"/>
      <c r="E216" s="1510"/>
      <c r="F216" s="1497" t="s">
        <v>43</v>
      </c>
      <c r="G216" s="1509" t="s">
        <v>5590</v>
      </c>
      <c r="H216" s="1507" t="s">
        <v>4669</v>
      </c>
      <c r="I216" s="1497">
        <v>1</v>
      </c>
      <c r="J216" s="143" t="s">
        <v>2837</v>
      </c>
      <c r="K216" s="152" t="s">
        <v>177</v>
      </c>
      <c r="L216" s="154" t="s">
        <v>2290</v>
      </c>
      <c r="M216" s="143" t="str">
        <f>VLOOKUP(L216,CódigosRetorno!$A$2:$B$1784,2,FALSE)</f>
        <v>El XML no contiene el tag cac:TaxCategory/cac:TaxScheme/cbc:ID del Item</v>
      </c>
      <c r="N216" s="142" t="s">
        <v>169</v>
      </c>
      <c r="O216" s="288"/>
    </row>
    <row r="217" spans="1:15" ht="24" x14ac:dyDescent="0.35">
      <c r="A217" s="288"/>
      <c r="B217" s="1515"/>
      <c r="C217" s="1532"/>
      <c r="D217" s="1510"/>
      <c r="E217" s="1510"/>
      <c r="F217" s="1515"/>
      <c r="G217" s="1510"/>
      <c r="H217" s="1512"/>
      <c r="I217" s="1515"/>
      <c r="J217" s="143" t="s">
        <v>2872</v>
      </c>
      <c r="K217" s="152" t="s">
        <v>177</v>
      </c>
      <c r="L217" s="154" t="s">
        <v>2291</v>
      </c>
      <c r="M217" s="143" t="str">
        <f>VLOOKUP(L217,CódigosRetorno!$A$2:$B$1784,2,FALSE)</f>
        <v>El codigo del tributo es invalido</v>
      </c>
      <c r="N217" s="142" t="s">
        <v>4609</v>
      </c>
      <c r="O217" s="288"/>
    </row>
    <row r="218" spans="1:15" ht="24" x14ac:dyDescent="0.35">
      <c r="A218" s="288"/>
      <c r="B218" s="1515"/>
      <c r="C218" s="1532"/>
      <c r="D218" s="1510"/>
      <c r="E218" s="1510"/>
      <c r="F218" s="1515"/>
      <c r="G218" s="1510"/>
      <c r="H218" s="1512"/>
      <c r="I218" s="1515"/>
      <c r="J218" s="675" t="s">
        <v>6070</v>
      </c>
      <c r="K218" s="813" t="s">
        <v>177</v>
      </c>
      <c r="L218" s="443" t="s">
        <v>3770</v>
      </c>
      <c r="M218" s="143" t="str">
        <f>VLOOKUP(L218,CódigosRetorno!$A$2:$B$1784,2,FALSE)</f>
        <v>El código de tributo no debe repetirse a nivel de item</v>
      </c>
      <c r="N218" s="155" t="s">
        <v>169</v>
      </c>
      <c r="O218" s="288"/>
    </row>
    <row r="219" spans="1:15" ht="24" x14ac:dyDescent="0.35">
      <c r="A219" s="288"/>
      <c r="B219" s="1515"/>
      <c r="C219" s="1532"/>
      <c r="D219" s="1510"/>
      <c r="E219" s="1510"/>
      <c r="F219" s="1497"/>
      <c r="G219" s="142" t="s">
        <v>3910</v>
      </c>
      <c r="H219" s="143" t="s">
        <v>3879</v>
      </c>
      <c r="I219" s="142" t="s">
        <v>3865</v>
      </c>
      <c r="J219" s="143" t="s">
        <v>6134</v>
      </c>
      <c r="K219" s="135" t="s">
        <v>1071</v>
      </c>
      <c r="L219" s="152" t="s">
        <v>4194</v>
      </c>
      <c r="M219" s="143" t="str">
        <f>VLOOKUP(L219,CódigosRetorno!$A$2:$B$1784,2,FALSE)</f>
        <v>El dato ingresado como atributo @schemeName es incorrecto.</v>
      </c>
      <c r="N219" s="155" t="s">
        <v>169</v>
      </c>
      <c r="O219" s="288"/>
    </row>
    <row r="220" spans="1:15" ht="24" x14ac:dyDescent="0.35">
      <c r="A220" s="288"/>
      <c r="B220" s="1515"/>
      <c r="C220" s="1532"/>
      <c r="D220" s="1510"/>
      <c r="E220" s="1510"/>
      <c r="F220" s="1515"/>
      <c r="G220" s="142" t="s">
        <v>3863</v>
      </c>
      <c r="H220" s="143" t="s">
        <v>3880</v>
      </c>
      <c r="I220" s="142" t="s">
        <v>3865</v>
      </c>
      <c r="J220" s="143" t="s">
        <v>4201</v>
      </c>
      <c r="K220" s="135" t="s">
        <v>1071</v>
      </c>
      <c r="L220" s="152" t="s">
        <v>4195</v>
      </c>
      <c r="M220" s="143" t="str">
        <f>VLOOKUP(L220,CódigosRetorno!$A$2:$B$1784,2,FALSE)</f>
        <v>El dato ingresado como atributo @schemeAgencyName es incorrecto.</v>
      </c>
      <c r="N220" s="155" t="s">
        <v>169</v>
      </c>
      <c r="O220" s="288"/>
    </row>
    <row r="221" spans="1:15" ht="24" x14ac:dyDescent="0.35">
      <c r="A221" s="288"/>
      <c r="B221" s="1515"/>
      <c r="C221" s="1532"/>
      <c r="D221" s="1510"/>
      <c r="E221" s="1510"/>
      <c r="F221" s="1498"/>
      <c r="G221" s="142" t="s">
        <v>4237</v>
      </c>
      <c r="H221" s="96" t="s">
        <v>3882</v>
      </c>
      <c r="I221" s="142" t="s">
        <v>3865</v>
      </c>
      <c r="J221" s="143" t="s">
        <v>6135</v>
      </c>
      <c r="K221" s="152" t="s">
        <v>1071</v>
      </c>
      <c r="L221" s="154" t="s">
        <v>4196</v>
      </c>
      <c r="M221" s="143" t="str">
        <f>VLOOKUP(L221,CódigosRetorno!$A$2:$B$1784,2,FALSE)</f>
        <v>El dato ingresado como atributo @schemeURI es incorrecto.</v>
      </c>
      <c r="N221" s="155" t="s">
        <v>169</v>
      </c>
      <c r="O221" s="288"/>
    </row>
    <row r="222" spans="1:15" ht="24" x14ac:dyDescent="0.35">
      <c r="A222" s="288"/>
      <c r="B222" s="1515"/>
      <c r="C222" s="1532"/>
      <c r="D222" s="1510"/>
      <c r="E222" s="1510"/>
      <c r="F222" s="1497" t="s">
        <v>45</v>
      </c>
      <c r="G222" s="1509" t="s">
        <v>5590</v>
      </c>
      <c r="H222" s="1507" t="s">
        <v>4289</v>
      </c>
      <c r="I222" s="1497">
        <v>1</v>
      </c>
      <c r="J222" s="143" t="s">
        <v>2837</v>
      </c>
      <c r="K222" s="152" t="s">
        <v>177</v>
      </c>
      <c r="L222" s="154" t="s">
        <v>3657</v>
      </c>
      <c r="M222" s="143" t="str">
        <f>VLOOKUP(L222,CódigosRetorno!$A$2:$B$1784,2,FALSE)</f>
        <v>El XML no contiene el tag o no existe información del nombre de tributo de la línea</v>
      </c>
      <c r="N222" s="142" t="s">
        <v>169</v>
      </c>
      <c r="O222" s="288"/>
    </row>
    <row r="223" spans="1:15" ht="24" x14ac:dyDescent="0.35">
      <c r="A223" s="288"/>
      <c r="B223" s="1515"/>
      <c r="C223" s="1532"/>
      <c r="D223" s="1510"/>
      <c r="E223" s="1510"/>
      <c r="F223" s="1498"/>
      <c r="G223" s="1511"/>
      <c r="H223" s="1508"/>
      <c r="I223" s="1498"/>
      <c r="J223" s="145" t="s">
        <v>4819</v>
      </c>
      <c r="K223" s="152" t="s">
        <v>177</v>
      </c>
      <c r="L223" s="154" t="s">
        <v>3542</v>
      </c>
      <c r="M223" s="143" t="str">
        <f>VLOOKUP(L223,CódigosRetorno!$A$2:$B$1784,2,FALSE)</f>
        <v>Nombre de tributo no corresponde al código de tributo de la linea.</v>
      </c>
      <c r="N223" s="142" t="s">
        <v>4609</v>
      </c>
      <c r="O223" s="288"/>
    </row>
    <row r="224" spans="1:15" ht="36" x14ac:dyDescent="0.35">
      <c r="A224" s="288"/>
      <c r="B224" s="1515"/>
      <c r="C224" s="1532"/>
      <c r="D224" s="1510"/>
      <c r="E224" s="1510"/>
      <c r="F224" s="142" t="s">
        <v>13</v>
      </c>
      <c r="G224" s="135"/>
      <c r="H224" s="143" t="s">
        <v>4288</v>
      </c>
      <c r="I224" s="142">
        <v>1</v>
      </c>
      <c r="J224" s="145" t="s">
        <v>4817</v>
      </c>
      <c r="K224" s="152" t="s">
        <v>177</v>
      </c>
      <c r="L224" s="152" t="s">
        <v>726</v>
      </c>
      <c r="M224" s="143" t="str">
        <f>VLOOKUP(L224,CódigosRetorno!$A$2:$B$1784,2,FALSE)</f>
        <v>El Name o TaxTypeCode debe corresponder al codigo de tributo del item</v>
      </c>
      <c r="N224" s="142" t="s">
        <v>4609</v>
      </c>
      <c r="O224" s="288"/>
    </row>
    <row r="225" spans="1:15" ht="24" x14ac:dyDescent="0.35">
      <c r="A225" s="288"/>
      <c r="B225" s="1576">
        <f>B204+1</f>
        <v>34</v>
      </c>
      <c r="C225" s="1577" t="s">
        <v>5780</v>
      </c>
      <c r="D225" s="1551" t="s">
        <v>15</v>
      </c>
      <c r="E225" s="1551" t="s">
        <v>9</v>
      </c>
      <c r="F225" s="1576" t="s">
        <v>12</v>
      </c>
      <c r="G225" s="1551" t="s">
        <v>16</v>
      </c>
      <c r="H225" s="1608" t="s">
        <v>5775</v>
      </c>
      <c r="I225" s="1576">
        <v>1</v>
      </c>
      <c r="J225" s="811" t="s">
        <v>4984</v>
      </c>
      <c r="K225" s="813" t="s">
        <v>177</v>
      </c>
      <c r="L225" s="443" t="s">
        <v>2294</v>
      </c>
      <c r="M225" s="811" t="str">
        <f>VLOOKUP(L225,CódigosRetorno!$A$2:$B$1784,2,FALSE)</f>
        <v>El dato ingresado en TaxAmount de la linea no cumple con el formato establecido</v>
      </c>
      <c r="N225" s="647" t="s">
        <v>169</v>
      </c>
      <c r="O225" s="288"/>
    </row>
    <row r="226" spans="1:15" ht="60" x14ac:dyDescent="0.35">
      <c r="A226" s="288"/>
      <c r="B226" s="1576"/>
      <c r="C226" s="1577"/>
      <c r="D226" s="1551"/>
      <c r="E226" s="1551"/>
      <c r="F226" s="1576"/>
      <c r="G226" s="1551"/>
      <c r="H226" s="1608"/>
      <c r="I226" s="1576"/>
      <c r="J226" s="811" t="s">
        <v>5941</v>
      </c>
      <c r="K226" s="813" t="s">
        <v>1071</v>
      </c>
      <c r="L226" s="443" t="s">
        <v>5665</v>
      </c>
      <c r="M226" s="811" t="str">
        <f>VLOOKUP(L226,CódigosRetorno!$A$2:$B$1784,2,FALSE)</f>
        <v>El dato ingresado en el campo cac:TaxSubtotal/cbc:TaxAmount del ítem no coincide con el valor calculado</v>
      </c>
      <c r="N226" s="647" t="s">
        <v>169</v>
      </c>
      <c r="O226" s="288"/>
    </row>
    <row r="227" spans="1:15" ht="24" x14ac:dyDescent="0.35">
      <c r="A227" s="288"/>
      <c r="B227" s="1576"/>
      <c r="C227" s="1577"/>
      <c r="D227" s="1551"/>
      <c r="E227" s="1551"/>
      <c r="F227" s="787" t="s">
        <v>13</v>
      </c>
      <c r="G227" s="804" t="s">
        <v>5580</v>
      </c>
      <c r="H227" s="670" t="s">
        <v>3906</v>
      </c>
      <c r="I227" s="810">
        <v>1</v>
      </c>
      <c r="J227" s="812" t="s">
        <v>4689</v>
      </c>
      <c r="K227" s="813" t="s">
        <v>177</v>
      </c>
      <c r="L227" s="443" t="s">
        <v>694</v>
      </c>
      <c r="M227" s="811" t="str">
        <f>VLOOKUP(L227,CódigosRetorno!$A$2:$B$1784,2,FALSE)</f>
        <v>La moneda debe ser la misma en todo el documento. Salvo las percepciones que sólo son en moneda nacional</v>
      </c>
      <c r="N227" s="810" t="s">
        <v>4493</v>
      </c>
      <c r="O227" s="288"/>
    </row>
    <row r="228" spans="1:15" ht="24" x14ac:dyDescent="0.35">
      <c r="A228" s="288"/>
      <c r="B228" s="1576"/>
      <c r="C228" s="1577"/>
      <c r="D228" s="1551"/>
      <c r="E228" s="1551"/>
      <c r="F228" s="1547" t="s">
        <v>139</v>
      </c>
      <c r="G228" s="1583" t="s">
        <v>5662</v>
      </c>
      <c r="H228" s="1491" t="s">
        <v>5939</v>
      </c>
      <c r="I228" s="810"/>
      <c r="J228" s="811" t="s">
        <v>5663</v>
      </c>
      <c r="K228" s="813" t="s">
        <v>177</v>
      </c>
      <c r="L228" s="443" t="s">
        <v>2814</v>
      </c>
      <c r="M228" s="811" t="str">
        <f>VLOOKUP(L228,CódigosRetorno!$A$2:$B$1784,2,FALSE)</f>
        <v>El valor del tag no cumple con el formato establecido</v>
      </c>
      <c r="N228" s="810" t="s">
        <v>169</v>
      </c>
      <c r="O228" s="288"/>
    </row>
    <row r="229" spans="1:15" ht="24" x14ac:dyDescent="0.35">
      <c r="A229" s="288"/>
      <c r="B229" s="1576"/>
      <c r="C229" s="1577"/>
      <c r="D229" s="1551"/>
      <c r="E229" s="1551"/>
      <c r="F229" s="1548"/>
      <c r="G229" s="1584"/>
      <c r="H229" s="1550"/>
      <c r="I229" s="810"/>
      <c r="J229" s="811" t="s">
        <v>5769</v>
      </c>
      <c r="K229" s="813" t="s">
        <v>177</v>
      </c>
      <c r="L229" s="443" t="s">
        <v>5670</v>
      </c>
      <c r="M229" s="811" t="str">
        <f>VLOOKUP(L229,CódigosRetorno!$A$2:$B$1784,2,FALSE)</f>
        <v>Debe consignar el campo cac:TaxSubtotal/cbc:BaseUnitMeasure a nivel de ítem</v>
      </c>
      <c r="N229" s="810" t="s">
        <v>169</v>
      </c>
      <c r="O229" s="288"/>
    </row>
    <row r="230" spans="1:15" ht="36" x14ac:dyDescent="0.35">
      <c r="A230" s="288"/>
      <c r="B230" s="1576"/>
      <c r="C230" s="1577"/>
      <c r="D230" s="1551"/>
      <c r="E230" s="1551"/>
      <c r="F230" s="1549"/>
      <c r="G230" s="1585"/>
      <c r="H230" s="1492"/>
      <c r="I230" s="810"/>
      <c r="J230" s="811" t="s">
        <v>6170</v>
      </c>
      <c r="K230" s="813" t="s">
        <v>177</v>
      </c>
      <c r="L230" s="443" t="s">
        <v>5669</v>
      </c>
      <c r="M230" s="811" t="str">
        <f>VLOOKUP(L230,CódigosRetorno!$A$2:$B$1784,2,FALSE)</f>
        <v>El valor ingresado en el campo cac:TaxSubtotal/cbc:BaseUnitMeasure no corresponde al valor esperado</v>
      </c>
      <c r="N230" s="810" t="s">
        <v>169</v>
      </c>
      <c r="O230" s="288"/>
    </row>
    <row r="231" spans="1:15" ht="24" x14ac:dyDescent="0.35">
      <c r="A231" s="288"/>
      <c r="B231" s="1576"/>
      <c r="C231" s="1577"/>
      <c r="D231" s="1551"/>
      <c r="E231" s="1551"/>
      <c r="F231" s="787" t="s">
        <v>13</v>
      </c>
      <c r="G231" s="804" t="s">
        <v>5664</v>
      </c>
      <c r="H231" s="675" t="s">
        <v>4078</v>
      </c>
      <c r="I231" s="810"/>
      <c r="J231" s="812" t="s">
        <v>6261</v>
      </c>
      <c r="K231" s="813" t="s">
        <v>1071</v>
      </c>
      <c r="L231" s="443" t="s">
        <v>5666</v>
      </c>
      <c r="M231" s="811" t="str">
        <f>VLOOKUP(L231,CódigosRetorno!$A$2:$B$1784,2,FALSE)</f>
        <v>El dato ingresado como unidad de medida no corresponde al valor esperado</v>
      </c>
      <c r="N231" s="810" t="s">
        <v>169</v>
      </c>
      <c r="O231" s="288"/>
    </row>
    <row r="232" spans="1:15" ht="36" x14ac:dyDescent="0.35">
      <c r="A232" s="288"/>
      <c r="B232" s="1576"/>
      <c r="C232" s="1577"/>
      <c r="D232" s="1551"/>
      <c r="E232" s="1551"/>
      <c r="F232" s="1576" t="s">
        <v>3907</v>
      </c>
      <c r="G232" s="1576" t="s">
        <v>3908</v>
      </c>
      <c r="H232" s="1608" t="s">
        <v>5776</v>
      </c>
      <c r="I232" s="1576">
        <v>1</v>
      </c>
      <c r="J232" s="811" t="s">
        <v>4985</v>
      </c>
      <c r="K232" s="813" t="s">
        <v>177</v>
      </c>
      <c r="L232" s="443" t="s">
        <v>2814</v>
      </c>
      <c r="M232" s="811" t="str">
        <f>VLOOKUP(L232,CódigosRetorno!$A$2:$B$1784,2,FALSE)</f>
        <v>El valor del tag no cumple con el formato establecido</v>
      </c>
      <c r="N232" s="647" t="s">
        <v>169</v>
      </c>
      <c r="O232" s="288"/>
    </row>
    <row r="233" spans="1:15" ht="48" x14ac:dyDescent="0.35">
      <c r="A233" s="288"/>
      <c r="B233" s="1576"/>
      <c r="C233" s="1577"/>
      <c r="D233" s="1551"/>
      <c r="E233" s="1551"/>
      <c r="F233" s="1576"/>
      <c r="G233" s="1576"/>
      <c r="H233" s="1608"/>
      <c r="I233" s="1576"/>
      <c r="J233" s="811" t="s">
        <v>6143</v>
      </c>
      <c r="K233" s="813" t="s">
        <v>177</v>
      </c>
      <c r="L233" s="443" t="s">
        <v>5671</v>
      </c>
      <c r="M233" s="811" t="str">
        <f>VLOOKUP(L233,CódigosRetorno!$A$2:$B$1784,2,FALSE)</f>
        <v>El valor ingresado en el campo cac:TaxSubtotal/cbc:PerUnitAmount del ítem no corresponde al valor esperado</v>
      </c>
      <c r="N233" s="647" t="s">
        <v>169</v>
      </c>
      <c r="O233" s="288"/>
    </row>
    <row r="234" spans="1:15" ht="72" x14ac:dyDescent="0.35">
      <c r="A234" s="288"/>
      <c r="B234" s="1576"/>
      <c r="C234" s="1577"/>
      <c r="D234" s="1551"/>
      <c r="E234" s="1551"/>
      <c r="F234" s="1576"/>
      <c r="G234" s="1576"/>
      <c r="H234" s="1608"/>
      <c r="I234" s="1576"/>
      <c r="J234" s="811" t="s">
        <v>6152</v>
      </c>
      <c r="K234" s="813" t="s">
        <v>1071</v>
      </c>
      <c r="L234" s="443" t="s">
        <v>3836</v>
      </c>
      <c r="M234" s="811" t="str">
        <f>VLOOKUP(L234,CódigosRetorno!$A$2:$B$1784,2,FALSE)</f>
        <v>La tasa del tributo de la línea no corresponde al valor esperado</v>
      </c>
      <c r="N234" s="647" t="s">
        <v>169</v>
      </c>
      <c r="O234" s="288"/>
    </row>
    <row r="235" spans="1:15" ht="24" x14ac:dyDescent="0.35">
      <c r="A235" s="288"/>
      <c r="B235" s="1576"/>
      <c r="C235" s="1577"/>
      <c r="D235" s="1551"/>
      <c r="E235" s="1551"/>
      <c r="F235" s="1576" t="s">
        <v>43</v>
      </c>
      <c r="G235" s="1551" t="s">
        <v>5590</v>
      </c>
      <c r="H235" s="1608" t="s">
        <v>5777</v>
      </c>
      <c r="I235" s="1576">
        <v>1</v>
      </c>
      <c r="J235" s="811" t="s">
        <v>2837</v>
      </c>
      <c r="K235" s="813" t="s">
        <v>177</v>
      </c>
      <c r="L235" s="443" t="s">
        <v>2290</v>
      </c>
      <c r="M235" s="811" t="str">
        <f>VLOOKUP(L235,CódigosRetorno!$A$2:$B$1784,2,FALSE)</f>
        <v>El XML no contiene el tag cac:TaxCategory/cac:TaxScheme/cbc:ID del Item</v>
      </c>
      <c r="N235" s="647" t="s">
        <v>169</v>
      </c>
      <c r="O235" s="288"/>
    </row>
    <row r="236" spans="1:15" ht="24" x14ac:dyDescent="0.35">
      <c r="A236" s="288"/>
      <c r="B236" s="1576"/>
      <c r="C236" s="1577"/>
      <c r="D236" s="1551"/>
      <c r="E236" s="1551"/>
      <c r="F236" s="1576"/>
      <c r="G236" s="1551"/>
      <c r="H236" s="1608"/>
      <c r="I236" s="1576"/>
      <c r="J236" s="811" t="s">
        <v>2872</v>
      </c>
      <c r="K236" s="813" t="s">
        <v>177</v>
      </c>
      <c r="L236" s="443" t="s">
        <v>2291</v>
      </c>
      <c r="M236" s="811" t="str">
        <f>VLOOKUP(L236,CódigosRetorno!$A$2:$B$1784,2,FALSE)</f>
        <v>El codigo del tributo es invalido</v>
      </c>
      <c r="N236" s="810" t="s">
        <v>4609</v>
      </c>
      <c r="O236" s="288"/>
    </row>
    <row r="237" spans="1:15" ht="24" x14ac:dyDescent="0.35">
      <c r="A237" s="288"/>
      <c r="B237" s="1576"/>
      <c r="C237" s="1577"/>
      <c r="D237" s="1551"/>
      <c r="E237" s="1551"/>
      <c r="F237" s="1576"/>
      <c r="G237" s="1551"/>
      <c r="H237" s="1608"/>
      <c r="I237" s="1576"/>
      <c r="J237" s="642" t="s">
        <v>6070</v>
      </c>
      <c r="K237" s="813" t="s">
        <v>177</v>
      </c>
      <c r="L237" s="443" t="s">
        <v>3770</v>
      </c>
      <c r="M237" s="811" t="str">
        <f>VLOOKUP(L237,CódigosRetorno!$A$2:$B$1784,2,FALSE)</f>
        <v>El código de tributo no debe repetirse a nivel de item</v>
      </c>
      <c r="N237" s="647" t="s">
        <v>169</v>
      </c>
      <c r="O237" s="288"/>
    </row>
    <row r="238" spans="1:15" ht="24" x14ac:dyDescent="0.35">
      <c r="A238" s="288"/>
      <c r="B238" s="1576"/>
      <c r="C238" s="1577"/>
      <c r="D238" s="1551"/>
      <c r="E238" s="1551"/>
      <c r="F238" s="1576"/>
      <c r="G238" s="810" t="s">
        <v>3910</v>
      </c>
      <c r="H238" s="811" t="s">
        <v>3879</v>
      </c>
      <c r="I238" s="810" t="s">
        <v>3865</v>
      </c>
      <c r="J238" s="811" t="s">
        <v>6134</v>
      </c>
      <c r="K238" s="793" t="s">
        <v>1071</v>
      </c>
      <c r="L238" s="813" t="s">
        <v>4194</v>
      </c>
      <c r="M238" s="811" t="str">
        <f>VLOOKUP(L238,CódigosRetorno!$A$2:$B$1784,2,FALSE)</f>
        <v>El dato ingresado como atributo @schemeName es incorrecto.</v>
      </c>
      <c r="N238" s="647" t="s">
        <v>169</v>
      </c>
      <c r="O238" s="288"/>
    </row>
    <row r="239" spans="1:15" ht="24" x14ac:dyDescent="0.35">
      <c r="A239" s="288"/>
      <c r="B239" s="1576"/>
      <c r="C239" s="1577"/>
      <c r="D239" s="1551"/>
      <c r="E239" s="1551"/>
      <c r="F239" s="1576"/>
      <c r="G239" s="810" t="s">
        <v>3863</v>
      </c>
      <c r="H239" s="811" t="s">
        <v>3880</v>
      </c>
      <c r="I239" s="810" t="s">
        <v>3865</v>
      </c>
      <c r="J239" s="811" t="s">
        <v>4201</v>
      </c>
      <c r="K239" s="793" t="s">
        <v>1071</v>
      </c>
      <c r="L239" s="813" t="s">
        <v>4195</v>
      </c>
      <c r="M239" s="811" t="str">
        <f>VLOOKUP(L239,CódigosRetorno!$A$2:$B$1784,2,FALSE)</f>
        <v>El dato ingresado como atributo @schemeAgencyName es incorrecto.</v>
      </c>
      <c r="N239" s="647" t="s">
        <v>169</v>
      </c>
      <c r="O239" s="288"/>
    </row>
    <row r="240" spans="1:15" ht="24" x14ac:dyDescent="0.35">
      <c r="A240" s="288"/>
      <c r="B240" s="1576"/>
      <c r="C240" s="1577"/>
      <c r="D240" s="1551"/>
      <c r="E240" s="1551"/>
      <c r="F240" s="1576"/>
      <c r="G240" s="810" t="s">
        <v>4237</v>
      </c>
      <c r="H240" s="675" t="s">
        <v>3882</v>
      </c>
      <c r="I240" s="810" t="s">
        <v>3865</v>
      </c>
      <c r="J240" s="811" t="s">
        <v>6135</v>
      </c>
      <c r="K240" s="813" t="s">
        <v>1071</v>
      </c>
      <c r="L240" s="443" t="s">
        <v>4196</v>
      </c>
      <c r="M240" s="811" t="str">
        <f>VLOOKUP(L240,CódigosRetorno!$A$2:$B$1784,2,FALSE)</f>
        <v>El dato ingresado como atributo @schemeURI es incorrecto.</v>
      </c>
      <c r="N240" s="647" t="s">
        <v>169</v>
      </c>
      <c r="O240" s="288"/>
    </row>
    <row r="241" spans="1:15" ht="24" x14ac:dyDescent="0.35">
      <c r="A241" s="288"/>
      <c r="B241" s="1576"/>
      <c r="C241" s="1577"/>
      <c r="D241" s="1551"/>
      <c r="E241" s="1551"/>
      <c r="F241" s="1576" t="s">
        <v>45</v>
      </c>
      <c r="G241" s="1551" t="s">
        <v>5590</v>
      </c>
      <c r="H241" s="1608" t="s">
        <v>4289</v>
      </c>
      <c r="I241" s="1576">
        <v>1</v>
      </c>
      <c r="J241" s="811" t="s">
        <v>2837</v>
      </c>
      <c r="K241" s="813" t="s">
        <v>177</v>
      </c>
      <c r="L241" s="443" t="s">
        <v>3657</v>
      </c>
      <c r="M241" s="811" t="str">
        <f>VLOOKUP(L241,CódigosRetorno!$A$2:$B$1784,2,FALSE)</f>
        <v>El XML no contiene el tag o no existe información del nombre de tributo de la línea</v>
      </c>
      <c r="N241" s="647" t="s">
        <v>169</v>
      </c>
      <c r="O241" s="288"/>
    </row>
    <row r="242" spans="1:15" ht="24" x14ac:dyDescent="0.35">
      <c r="A242" s="288"/>
      <c r="B242" s="1576"/>
      <c r="C242" s="1577"/>
      <c r="D242" s="1551"/>
      <c r="E242" s="1551"/>
      <c r="F242" s="1576"/>
      <c r="G242" s="1551"/>
      <c r="H242" s="1608"/>
      <c r="I242" s="1576"/>
      <c r="J242" s="812" t="s">
        <v>4819</v>
      </c>
      <c r="K242" s="813" t="s">
        <v>177</v>
      </c>
      <c r="L242" s="443" t="s">
        <v>3542</v>
      </c>
      <c r="M242" s="811" t="str">
        <f>VLOOKUP(L242,CódigosRetorno!$A$2:$B$1784,2,FALSE)</f>
        <v>Nombre de tributo no corresponde al código de tributo de la linea.</v>
      </c>
      <c r="N242" s="810" t="s">
        <v>4609</v>
      </c>
      <c r="O242" s="288"/>
    </row>
    <row r="243" spans="1:15" ht="36" x14ac:dyDescent="0.35">
      <c r="A243" s="288"/>
      <c r="B243" s="1576"/>
      <c r="C243" s="1577"/>
      <c r="D243" s="1551"/>
      <c r="E243" s="1551"/>
      <c r="F243" s="810" t="s">
        <v>13</v>
      </c>
      <c r="G243" s="793" t="s">
        <v>5590</v>
      </c>
      <c r="H243" s="811" t="s">
        <v>4288</v>
      </c>
      <c r="I243" s="810">
        <v>1</v>
      </c>
      <c r="J243" s="812" t="s">
        <v>4817</v>
      </c>
      <c r="K243" s="813" t="s">
        <v>177</v>
      </c>
      <c r="L243" s="813" t="s">
        <v>726</v>
      </c>
      <c r="M243" s="811" t="str">
        <f>VLOOKUP(L243,CódigosRetorno!$A$2:$B$1784,2,FALSE)</f>
        <v>El Name o TaxTypeCode debe corresponder al codigo de tributo del item</v>
      </c>
      <c r="N243" s="810" t="s">
        <v>4609</v>
      </c>
      <c r="O243" s="288"/>
    </row>
    <row r="244" spans="1:15" ht="24" x14ac:dyDescent="0.35">
      <c r="A244" s="301"/>
      <c r="B244" s="1497">
        <f>B225+1</f>
        <v>35</v>
      </c>
      <c r="C244" s="1527" t="s">
        <v>4590</v>
      </c>
      <c r="D244" s="1509" t="s">
        <v>15</v>
      </c>
      <c r="E244" s="1509" t="s">
        <v>9</v>
      </c>
      <c r="F244" s="1497" t="s">
        <v>12</v>
      </c>
      <c r="G244" s="1509" t="s">
        <v>16</v>
      </c>
      <c r="H244" s="1527" t="s">
        <v>2828</v>
      </c>
      <c r="I244" s="136">
        <v>1</v>
      </c>
      <c r="J244" s="143" t="s">
        <v>4997</v>
      </c>
      <c r="K244" s="152" t="s">
        <v>177</v>
      </c>
      <c r="L244" s="154" t="s">
        <v>1944</v>
      </c>
      <c r="M244" s="143" t="str">
        <f>VLOOKUP(L244,CódigosRetorno!$A$2:$B$1784,2,FALSE)</f>
        <v>El dato ingresado en LineExtensionAmount del item no cumple con el formato establecido</v>
      </c>
      <c r="N244" s="142" t="s">
        <v>169</v>
      </c>
      <c r="O244" s="301"/>
    </row>
    <row r="245" spans="1:15" ht="84" x14ac:dyDescent="0.35">
      <c r="A245" s="301"/>
      <c r="B245" s="1515"/>
      <c r="C245" s="1532"/>
      <c r="D245" s="1510"/>
      <c r="E245" s="1510"/>
      <c r="F245" s="1515"/>
      <c r="G245" s="1510"/>
      <c r="H245" s="1532"/>
      <c r="I245" s="136"/>
      <c r="J245" s="1137" t="s">
        <v>8284</v>
      </c>
      <c r="K245" s="1255" t="s">
        <v>8113</v>
      </c>
      <c r="L245" s="1255" t="s">
        <v>8115</v>
      </c>
      <c r="M245" s="1251" t="str">
        <f>VLOOKUP(MID(L245,1,4),CódigosRetorno!$A$2:$B$1784,2,FALSE)</f>
        <v>El valor de venta por ítem difiere de los importes consignados.</v>
      </c>
      <c r="N245" s="1244" t="s">
        <v>169</v>
      </c>
      <c r="O245" s="301"/>
    </row>
    <row r="246" spans="1:15" s="910" customFormat="1" ht="84" x14ac:dyDescent="0.35">
      <c r="A246" s="897"/>
      <c r="B246" s="1515"/>
      <c r="C246" s="1532"/>
      <c r="D246" s="1510"/>
      <c r="E246" s="1510"/>
      <c r="F246" s="1515"/>
      <c r="G246" s="1510"/>
      <c r="H246" s="1532"/>
      <c r="I246" s="1318"/>
      <c r="J246" s="1137" t="s">
        <v>8285</v>
      </c>
      <c r="K246" s="1138" t="s">
        <v>1071</v>
      </c>
      <c r="L246" s="1303" t="s">
        <v>4830</v>
      </c>
      <c r="M246" s="1333" t="str">
        <f>VLOOKUP(L246,CódigosRetorno!$A$2:$B$1784,2,FALSE)</f>
        <v>El valor de venta por ítem difiere de los importes consignados.</v>
      </c>
      <c r="N246" s="1319"/>
      <c r="O246" s="897"/>
    </row>
    <row r="247" spans="1:15" s="910" customFormat="1" ht="93" customHeight="1" x14ac:dyDescent="0.35">
      <c r="A247" s="897"/>
      <c r="B247" s="1515"/>
      <c r="C247" s="1532"/>
      <c r="D247" s="1510"/>
      <c r="E247" s="1510"/>
      <c r="F247" s="1515"/>
      <c r="G247" s="1510"/>
      <c r="H247" s="1532"/>
      <c r="I247" s="1318"/>
      <c r="J247" s="1137" t="s">
        <v>8287</v>
      </c>
      <c r="K247" s="1255" t="s">
        <v>8113</v>
      </c>
      <c r="L247" s="1255" t="s">
        <v>8115</v>
      </c>
      <c r="M247" s="1334" t="str">
        <f>VLOOKUP(MID(L247,1,4),CódigosRetorno!$A$2:$B$1784,2,FALSE)</f>
        <v>El valor de venta por ítem difiere de los importes consignados.</v>
      </c>
      <c r="N247" s="1319"/>
      <c r="O247" s="897"/>
    </row>
    <row r="248" spans="1:15" s="910" customFormat="1" ht="84" x14ac:dyDescent="0.35">
      <c r="A248" s="897"/>
      <c r="B248" s="1515"/>
      <c r="C248" s="1532"/>
      <c r="D248" s="1510"/>
      <c r="E248" s="1510"/>
      <c r="F248" s="1515"/>
      <c r="G248" s="1510"/>
      <c r="H248" s="1532"/>
      <c r="I248" s="1120"/>
      <c r="J248" s="1137" t="s">
        <v>8286</v>
      </c>
      <c r="K248" s="1138" t="s">
        <v>1071</v>
      </c>
      <c r="L248" s="1332" t="s">
        <v>4830</v>
      </c>
      <c r="M248" s="1251" t="str">
        <f>VLOOKUP(MID(L248,1,4),CódigosRetorno!$A$2:$B$1784,2,FALSE)</f>
        <v>El valor de venta por ítem difiere de los importes consignados.</v>
      </c>
      <c r="N248" s="1244" t="s">
        <v>169</v>
      </c>
      <c r="O248" s="897"/>
    </row>
    <row r="249" spans="1:15" ht="24" x14ac:dyDescent="0.35">
      <c r="A249" s="301"/>
      <c r="B249" s="1498"/>
      <c r="C249" s="1528"/>
      <c r="D249" s="1511"/>
      <c r="E249" s="1511"/>
      <c r="F249" s="142" t="s">
        <v>13</v>
      </c>
      <c r="G249" s="135" t="s">
        <v>5580</v>
      </c>
      <c r="H249" s="153" t="s">
        <v>3906</v>
      </c>
      <c r="I249" s="142">
        <v>1</v>
      </c>
      <c r="J249" s="145" t="s">
        <v>4689</v>
      </c>
      <c r="K249" s="152" t="s">
        <v>177</v>
      </c>
      <c r="L249" s="154" t="s">
        <v>694</v>
      </c>
      <c r="M249" s="143" t="str">
        <f>VLOOKUP(L249,CódigosRetorno!$A$2:$B$1784,2,FALSE)</f>
        <v>La moneda debe ser la misma en todo el documento. Salvo las percepciones que sólo son en moneda nacional</v>
      </c>
      <c r="N249" s="142" t="s">
        <v>4493</v>
      </c>
      <c r="O249" s="301"/>
    </row>
    <row r="250" spans="1:15" x14ac:dyDescent="0.35">
      <c r="A250" s="301"/>
      <c r="B250" s="180" t="s">
        <v>5631</v>
      </c>
      <c r="C250" s="180"/>
      <c r="D250" s="184"/>
      <c r="E250" s="174" t="s">
        <v>169</v>
      </c>
      <c r="F250" s="175" t="s">
        <v>169</v>
      </c>
      <c r="G250" s="175" t="s">
        <v>169</v>
      </c>
      <c r="H250" s="176"/>
      <c r="I250" s="175"/>
      <c r="J250" s="172" t="s">
        <v>169</v>
      </c>
      <c r="K250" s="177" t="s">
        <v>169</v>
      </c>
      <c r="L250" s="178" t="s">
        <v>169</v>
      </c>
      <c r="M250" s="143" t="str">
        <f>VLOOKUP(L250,CódigosRetorno!$A$2:$B$1784,2,FALSE)</f>
        <v>-</v>
      </c>
      <c r="N250" s="179" t="s">
        <v>169</v>
      </c>
      <c r="O250" s="301"/>
    </row>
    <row r="251" spans="1:15" x14ac:dyDescent="0.35">
      <c r="A251" s="301"/>
      <c r="B251" s="1509">
        <f>B244+1</f>
        <v>36</v>
      </c>
      <c r="C251" s="1662" t="s">
        <v>5567</v>
      </c>
      <c r="D251" s="1497" t="s">
        <v>3</v>
      </c>
      <c r="E251" s="1497" t="s">
        <v>9</v>
      </c>
      <c r="F251" s="1495" t="s">
        <v>12</v>
      </c>
      <c r="G251" s="1497" t="s">
        <v>16</v>
      </c>
      <c r="H251" s="1527" t="s">
        <v>2829</v>
      </c>
      <c r="I251" s="1596">
        <v>1</v>
      </c>
      <c r="J251" s="143" t="s">
        <v>4901</v>
      </c>
      <c r="K251" s="135" t="s">
        <v>177</v>
      </c>
      <c r="L251" s="152" t="s">
        <v>3180</v>
      </c>
      <c r="M251" s="143" t="str">
        <f>VLOOKUP(L251,CódigosRetorno!$A$2:$B$1784,2,FALSE)</f>
        <v>El Monto total de impuestos es obligatorio</v>
      </c>
      <c r="N251" s="142" t="s">
        <v>169</v>
      </c>
      <c r="O251" s="301"/>
    </row>
    <row r="252" spans="1:15" ht="36" x14ac:dyDescent="0.35">
      <c r="A252" s="301"/>
      <c r="B252" s="1510"/>
      <c r="C252" s="1663"/>
      <c r="D252" s="1515"/>
      <c r="E252" s="1515"/>
      <c r="F252" s="1495"/>
      <c r="G252" s="1515"/>
      <c r="H252" s="1532"/>
      <c r="I252" s="1596"/>
      <c r="J252" s="143" t="s">
        <v>4996</v>
      </c>
      <c r="K252" s="135" t="s">
        <v>177</v>
      </c>
      <c r="L252" s="152" t="s">
        <v>3693</v>
      </c>
      <c r="M252" s="143" t="str">
        <f>VLOOKUP(L252,CódigosRetorno!$A$2:$B$1784,2,FALSE)</f>
        <v>El dato ingresado en el monto total de impuestos no cumple con el formato establecido</v>
      </c>
      <c r="N252" s="142" t="s">
        <v>169</v>
      </c>
      <c r="O252" s="301"/>
    </row>
    <row r="253" spans="1:15" ht="60" x14ac:dyDescent="0.35">
      <c r="A253" s="301"/>
      <c r="B253" s="1510"/>
      <c r="C253" s="1663"/>
      <c r="D253" s="1515"/>
      <c r="E253" s="1515"/>
      <c r="F253" s="1495"/>
      <c r="G253" s="1515"/>
      <c r="H253" s="1532"/>
      <c r="I253" s="1596"/>
      <c r="J253" s="1137" t="s">
        <v>8288</v>
      </c>
      <c r="K253" s="1258" t="s">
        <v>8127</v>
      </c>
      <c r="L253" s="1138" t="s">
        <v>8165</v>
      </c>
      <c r="M253" s="1328" t="str">
        <f>VLOOKUP(MID(L253,1,4),CódigosRetorno!$A$2:$B$1784,2,FALSE)</f>
        <v>La sumatoria de impuestos globales no corresponde al monto total de impuestos.</v>
      </c>
      <c r="N253" s="388" t="s">
        <v>169</v>
      </c>
      <c r="O253" s="301"/>
    </row>
    <row r="254" spans="1:15" s="910" customFormat="1" ht="60" x14ac:dyDescent="0.35">
      <c r="A254" s="897"/>
      <c r="B254" s="1510"/>
      <c r="C254" s="1663"/>
      <c r="D254" s="1515"/>
      <c r="E254" s="1515"/>
      <c r="F254" s="1495"/>
      <c r="G254" s="1515"/>
      <c r="H254" s="1532"/>
      <c r="I254" s="1596"/>
      <c r="J254" s="1137" t="s">
        <v>8289</v>
      </c>
      <c r="K254" s="1139" t="s">
        <v>1071</v>
      </c>
      <c r="L254" s="1138" t="s">
        <v>4884</v>
      </c>
      <c r="M254" s="1328" t="str">
        <f>VLOOKUP(L254,CódigosRetorno!$A$2:$B$1784,2,FALSE)</f>
        <v>La sumatoria de impuestos globales no corresponde al monto total de impuestos.</v>
      </c>
      <c r="N254" s="1272" t="s">
        <v>169</v>
      </c>
      <c r="O254" s="897"/>
    </row>
    <row r="255" spans="1:15" ht="84" x14ac:dyDescent="0.35">
      <c r="A255" s="301"/>
      <c r="B255" s="1510"/>
      <c r="C255" s="1663"/>
      <c r="D255" s="1515"/>
      <c r="E255" s="1515"/>
      <c r="F255" s="1495"/>
      <c r="G255" s="1515"/>
      <c r="H255" s="1532"/>
      <c r="I255" s="1596"/>
      <c r="J255" s="675" t="s">
        <v>6866</v>
      </c>
      <c r="K255" s="1197" t="s">
        <v>177</v>
      </c>
      <c r="L255" s="1203" t="s">
        <v>6864</v>
      </c>
      <c r="M255" s="571" t="str">
        <f>VLOOKUP(L255,CódigosRetorno!$A$2:$B$1784,2,FALSE)</f>
        <v xml:space="preserve">Si tiene operaciones de un tributo en alguna línea, debe consignar el tag del total del tributo </v>
      </c>
      <c r="N255" s="570" t="s">
        <v>169</v>
      </c>
      <c r="O255" s="301"/>
    </row>
    <row r="256" spans="1:15" x14ac:dyDescent="0.35">
      <c r="A256" s="301"/>
      <c r="B256" s="1510"/>
      <c r="C256" s="1663"/>
      <c r="D256" s="1515"/>
      <c r="E256" s="1515"/>
      <c r="F256" s="1495"/>
      <c r="G256" s="1515"/>
      <c r="H256" s="1532"/>
      <c r="I256" s="1596"/>
      <c r="J256" s="675" t="s">
        <v>6072</v>
      </c>
      <c r="K256" s="793" t="s">
        <v>177</v>
      </c>
      <c r="L256" s="813" t="s">
        <v>3701</v>
      </c>
      <c r="M256" s="143" t="str">
        <f>VLOOKUP(L256,CódigosRetorno!$A$2:$B$1784,2,FALSE)</f>
        <v>El tag cac:TaxTotal no debe repetirse a nivel de totales</v>
      </c>
      <c r="N256" s="142" t="s">
        <v>169</v>
      </c>
      <c r="O256" s="301"/>
    </row>
    <row r="257" spans="1:15" ht="24" x14ac:dyDescent="0.35">
      <c r="A257" s="301"/>
      <c r="B257" s="1511"/>
      <c r="C257" s="1664"/>
      <c r="D257" s="1498"/>
      <c r="E257" s="1498"/>
      <c r="F257" s="138" t="s">
        <v>13</v>
      </c>
      <c r="G257" s="135" t="s">
        <v>5580</v>
      </c>
      <c r="H257" s="153" t="s">
        <v>3906</v>
      </c>
      <c r="I257" s="238">
        <v>1</v>
      </c>
      <c r="J257" s="145" t="s">
        <v>4689</v>
      </c>
      <c r="K257" s="152" t="s">
        <v>177</v>
      </c>
      <c r="L257" s="154" t="s">
        <v>694</v>
      </c>
      <c r="M257" s="143" t="str">
        <f>VLOOKUP(L257,CódigosRetorno!$A$2:$B$1784,2,FALSE)</f>
        <v>La moneda debe ser la misma en todo el documento. Salvo las percepciones que sólo son en moneda nacional</v>
      </c>
      <c r="N257" s="142" t="s">
        <v>4493</v>
      </c>
      <c r="O257" s="301"/>
    </row>
    <row r="258" spans="1:15" ht="24" x14ac:dyDescent="0.35">
      <c r="A258" s="288"/>
      <c r="B258" s="1497" t="s">
        <v>5123</v>
      </c>
      <c r="C258" s="1527" t="s">
        <v>5833</v>
      </c>
      <c r="D258" s="1497" t="s">
        <v>3</v>
      </c>
      <c r="E258" s="1497" t="s">
        <v>9</v>
      </c>
      <c r="F258" s="1497" t="s">
        <v>12</v>
      </c>
      <c r="G258" s="1509" t="s">
        <v>3977</v>
      </c>
      <c r="H258" s="1527" t="s">
        <v>4670</v>
      </c>
      <c r="I258" s="1497">
        <v>1</v>
      </c>
      <c r="J258" s="812" t="s">
        <v>6101</v>
      </c>
      <c r="K258" s="813" t="s">
        <v>177</v>
      </c>
      <c r="L258" s="443" t="s">
        <v>2637</v>
      </c>
      <c r="M258" s="143" t="str">
        <f>VLOOKUP(L258,CódigosRetorno!$A$2:$B$1784,2,FALSE)</f>
        <v>El XML no contiene el tag o no existe información de total valor de venta globales</v>
      </c>
      <c r="N258" s="80" t="s">
        <v>169</v>
      </c>
      <c r="O258" s="288"/>
    </row>
    <row r="259" spans="1:15" ht="24" x14ac:dyDescent="0.35">
      <c r="A259" s="288"/>
      <c r="B259" s="1515"/>
      <c r="C259" s="1532"/>
      <c r="D259" s="1515"/>
      <c r="E259" s="1515"/>
      <c r="F259" s="1515"/>
      <c r="G259" s="1510"/>
      <c r="H259" s="1532"/>
      <c r="I259" s="1515"/>
      <c r="J259" s="143" t="s">
        <v>4997</v>
      </c>
      <c r="K259" s="38" t="s">
        <v>177</v>
      </c>
      <c r="L259" s="152" t="s">
        <v>3663</v>
      </c>
      <c r="M259" s="143" t="str">
        <f>VLOOKUP(L259,CódigosRetorno!$A$2:$B$1784,2,FALSE)</f>
        <v>El dato ingresado en el total valor de venta globales no cumple con el formato establecido</v>
      </c>
      <c r="N259" s="80" t="s">
        <v>169</v>
      </c>
      <c r="O259" s="288"/>
    </row>
    <row r="260" spans="1:15" ht="84" x14ac:dyDescent="0.35">
      <c r="A260" s="288"/>
      <c r="B260" s="1515"/>
      <c r="C260" s="1532"/>
      <c r="D260" s="1515"/>
      <c r="E260" s="1515"/>
      <c r="F260" s="1515"/>
      <c r="G260" s="1510"/>
      <c r="H260" s="1532"/>
      <c r="I260" s="1515"/>
      <c r="J260" s="1137" t="s">
        <v>8290</v>
      </c>
      <c r="K260" s="1255" t="s">
        <v>8113</v>
      </c>
      <c r="L260" s="1255" t="s">
        <v>8117</v>
      </c>
      <c r="M260" s="1251" t="str">
        <f>VLOOKUP(MID(L260,1,4),CódigosRetorno!$A$2:$B$1784,2,FALSE)</f>
        <v>La sumatoria del total valor de venta - Exportaciones de línea no corresponden al total</v>
      </c>
      <c r="N260" s="1226" t="s">
        <v>169</v>
      </c>
      <c r="O260" s="288"/>
    </row>
    <row r="261" spans="1:15" s="910" customFormat="1" ht="84" x14ac:dyDescent="0.35">
      <c r="A261" s="288"/>
      <c r="B261" s="1515"/>
      <c r="C261" s="1532"/>
      <c r="D261" s="1515"/>
      <c r="E261" s="1515"/>
      <c r="F261" s="1515"/>
      <c r="G261" s="1510"/>
      <c r="H261" s="1532"/>
      <c r="I261" s="1515"/>
      <c r="J261" s="1137" t="s">
        <v>8291</v>
      </c>
      <c r="K261" s="1352" t="s">
        <v>1071</v>
      </c>
      <c r="L261" s="1138" t="s">
        <v>4877</v>
      </c>
      <c r="M261" s="1333" t="str">
        <f>VLOOKUP(L261,CódigosRetorno!$A$2:$B$1784,2,FALSE)</f>
        <v>La sumatoria del total valor de venta - Exportaciones de línea no corresponden al total</v>
      </c>
      <c r="N261" s="1331"/>
      <c r="O261" s="288"/>
    </row>
    <row r="262" spans="1:15" s="910" customFormat="1" ht="84" x14ac:dyDescent="0.35">
      <c r="A262" s="288"/>
      <c r="B262" s="1515"/>
      <c r="C262" s="1532"/>
      <c r="D262" s="1515"/>
      <c r="E262" s="1515"/>
      <c r="F262" s="1515"/>
      <c r="G262" s="1510"/>
      <c r="H262" s="1532"/>
      <c r="I262" s="1515"/>
      <c r="J262" s="1137" t="s">
        <v>8293</v>
      </c>
      <c r="K262" s="1255" t="s">
        <v>8113</v>
      </c>
      <c r="L262" s="1255" t="s">
        <v>8120</v>
      </c>
      <c r="M262" s="1334" t="str">
        <f>VLOOKUP(MID(L262,1,4),CódigosRetorno!$A$2:$B$1784,2,FALSE)</f>
        <v>La sumatoria del total valor de venta - operaciones exoneradas de línea no corresponden al total</v>
      </c>
      <c r="N262" s="1331"/>
      <c r="O262" s="288"/>
    </row>
    <row r="263" spans="1:15" s="910" customFormat="1" ht="114" customHeight="1" x14ac:dyDescent="0.35">
      <c r="A263" s="288"/>
      <c r="B263" s="1515"/>
      <c r="C263" s="1532"/>
      <c r="D263" s="1515"/>
      <c r="E263" s="1515"/>
      <c r="F263" s="1515"/>
      <c r="G263" s="1510"/>
      <c r="H263" s="1532"/>
      <c r="I263" s="1515"/>
      <c r="J263" s="1137" t="s">
        <v>8292</v>
      </c>
      <c r="K263" s="1352" t="s">
        <v>1071</v>
      </c>
      <c r="L263" s="1138" t="s">
        <v>4880</v>
      </c>
      <c r="M263" s="1251" t="str">
        <f>VLOOKUP(MID(L263,1,4),CódigosRetorno!$A$2:$B$1784,2,FALSE)</f>
        <v>La sumatoria del total valor de venta - operaciones exoneradas de línea no corresponden al total</v>
      </c>
      <c r="N263" s="1226" t="s">
        <v>169</v>
      </c>
      <c r="O263" s="288"/>
    </row>
    <row r="264" spans="1:15" s="910" customFormat="1" ht="102.75" customHeight="1" x14ac:dyDescent="0.35">
      <c r="A264" s="288"/>
      <c r="B264" s="1515"/>
      <c r="C264" s="1532"/>
      <c r="D264" s="1515"/>
      <c r="E264" s="1515"/>
      <c r="F264" s="1515"/>
      <c r="G264" s="1510"/>
      <c r="H264" s="1532"/>
      <c r="I264" s="1515"/>
      <c r="J264" s="1137" t="s">
        <v>8294</v>
      </c>
      <c r="K264" s="1255" t="s">
        <v>8113</v>
      </c>
      <c r="L264" s="1255" t="s">
        <v>8121</v>
      </c>
      <c r="M264" s="1328" t="str">
        <f>VLOOKUP(MID(L264,1,4),CódigosRetorno!$A$2:$B$1784,2,FALSE)</f>
        <v>La sumatoria del total valor de venta - operaciones inafectas de línea no corresponden al total</v>
      </c>
      <c r="N264" s="1329" t="s">
        <v>169</v>
      </c>
      <c r="O264" s="288"/>
    </row>
    <row r="265" spans="1:15" s="910" customFormat="1" ht="84" x14ac:dyDescent="0.35">
      <c r="A265" s="288"/>
      <c r="B265" s="1515"/>
      <c r="C265" s="1532"/>
      <c r="D265" s="1515"/>
      <c r="E265" s="1515"/>
      <c r="F265" s="1515"/>
      <c r="G265" s="1510"/>
      <c r="H265" s="1532"/>
      <c r="I265" s="1515"/>
      <c r="J265" s="1137" t="s">
        <v>8295</v>
      </c>
      <c r="K265" s="1138" t="s">
        <v>1071</v>
      </c>
      <c r="L265" s="1255" t="s">
        <v>8191</v>
      </c>
      <c r="M265" s="1251" t="str">
        <f>VLOOKUP(MID(L265,1,4),CódigosRetorno!$A$2:$B$1784,2,FALSE)</f>
        <v>La sumatoria del total valor de venta - operaciones inafectas de línea no corresponden al total</v>
      </c>
      <c r="N265" s="1224" t="s">
        <v>169</v>
      </c>
      <c r="O265" s="288"/>
    </row>
    <row r="266" spans="1:15" ht="24" x14ac:dyDescent="0.35">
      <c r="A266" s="288"/>
      <c r="B266" s="1515"/>
      <c r="C266" s="1532"/>
      <c r="D266" s="1515"/>
      <c r="E266" s="1515"/>
      <c r="F266" s="136" t="s">
        <v>13</v>
      </c>
      <c r="G266" s="135" t="s">
        <v>5580</v>
      </c>
      <c r="H266" s="96" t="s">
        <v>3906</v>
      </c>
      <c r="I266" s="142">
        <v>1</v>
      </c>
      <c r="J266" s="145" t="s">
        <v>4689</v>
      </c>
      <c r="K266" s="152" t="s">
        <v>177</v>
      </c>
      <c r="L266" s="154" t="s">
        <v>694</v>
      </c>
      <c r="M266" s="143" t="str">
        <f>VLOOKUP(L266,CódigosRetorno!$A$2:$B$1784,2,FALSE)</f>
        <v>La moneda debe ser la misma en todo el documento. Salvo las percepciones que sólo son en moneda nacional</v>
      </c>
      <c r="N266" s="142" t="s">
        <v>4493</v>
      </c>
      <c r="O266" s="288"/>
    </row>
    <row r="267" spans="1:15" ht="24" x14ac:dyDescent="0.35">
      <c r="A267" s="288"/>
      <c r="B267" s="1515"/>
      <c r="C267" s="1532"/>
      <c r="D267" s="1515"/>
      <c r="E267" s="1515"/>
      <c r="F267" s="1497"/>
      <c r="G267" s="1509" t="s">
        <v>3921</v>
      </c>
      <c r="H267" s="1507" t="s">
        <v>4671</v>
      </c>
      <c r="I267" s="1497">
        <v>1</v>
      </c>
      <c r="J267" s="143" t="s">
        <v>4997</v>
      </c>
      <c r="K267" s="152" t="s">
        <v>177</v>
      </c>
      <c r="L267" s="154" t="s">
        <v>2277</v>
      </c>
      <c r="M267" s="143" t="str">
        <f>VLOOKUP(L267,CódigosRetorno!$A$2:$B$1784,2,FALSE)</f>
        <v>El dato ingresado en TaxAmount no cumple con el formato establecido</v>
      </c>
      <c r="N267" s="155" t="s">
        <v>169</v>
      </c>
      <c r="O267" s="288"/>
    </row>
    <row r="268" spans="1:15" ht="36" x14ac:dyDescent="0.35">
      <c r="A268" s="288"/>
      <c r="B268" s="1515"/>
      <c r="C268" s="1532"/>
      <c r="D268" s="1515"/>
      <c r="E268" s="1515"/>
      <c r="F268" s="1498"/>
      <c r="G268" s="1511"/>
      <c r="H268" s="1508"/>
      <c r="I268" s="1498"/>
      <c r="J268" s="143" t="s">
        <v>4809</v>
      </c>
      <c r="K268" s="135" t="s">
        <v>177</v>
      </c>
      <c r="L268" s="152" t="s">
        <v>2634</v>
      </c>
      <c r="M268" s="143" t="str">
        <f>VLOOKUP(L268,CódigosRetorno!$A$2:$B$1784,2,FALSE)</f>
        <v xml:space="preserve">El monto total del impuestos sobre el valor de venta de operaciones gratuitas/inafectas/exoneradas debe ser igual a 0.00 </v>
      </c>
      <c r="N268" s="155" t="s">
        <v>169</v>
      </c>
      <c r="O268" s="288"/>
    </row>
    <row r="269" spans="1:15" ht="24" x14ac:dyDescent="0.35">
      <c r="A269" s="288"/>
      <c r="B269" s="1515"/>
      <c r="C269" s="1532"/>
      <c r="D269" s="1515"/>
      <c r="E269" s="1515"/>
      <c r="F269" s="136" t="s">
        <v>13</v>
      </c>
      <c r="G269" s="135" t="s">
        <v>5580</v>
      </c>
      <c r="H269" s="96" t="s">
        <v>3906</v>
      </c>
      <c r="I269" s="142">
        <v>1</v>
      </c>
      <c r="J269" s="145" t="s">
        <v>4689</v>
      </c>
      <c r="K269" s="152" t="s">
        <v>177</v>
      </c>
      <c r="L269" s="154" t="s">
        <v>694</v>
      </c>
      <c r="M269" s="143" t="str">
        <f>VLOOKUP(L269,CódigosRetorno!$A$2:$B$1784,2,FALSE)</f>
        <v>La moneda debe ser la misma en todo el documento. Salvo las percepciones que sólo son en moneda nacional</v>
      </c>
      <c r="N269" s="142" t="s">
        <v>4493</v>
      </c>
      <c r="O269" s="288"/>
    </row>
    <row r="270" spans="1:15" ht="24" x14ac:dyDescent="0.35">
      <c r="A270" s="288"/>
      <c r="B270" s="1515"/>
      <c r="C270" s="1532"/>
      <c r="D270" s="1515"/>
      <c r="E270" s="1515"/>
      <c r="F270" s="1497" t="s">
        <v>43</v>
      </c>
      <c r="G270" s="1509" t="s">
        <v>5590</v>
      </c>
      <c r="H270" s="1527" t="s">
        <v>4181</v>
      </c>
      <c r="I270" s="1497">
        <v>1</v>
      </c>
      <c r="J270" s="143" t="s">
        <v>2837</v>
      </c>
      <c r="K270" s="135" t="s">
        <v>177</v>
      </c>
      <c r="L270" s="127" t="s">
        <v>3558</v>
      </c>
      <c r="M270" s="143" t="str">
        <f>VLOOKUP(L270,CódigosRetorno!$A$2:$B$1784,2,FALSE)</f>
        <v>El XML no contiene el tag o no existe información de código de tributo.</v>
      </c>
      <c r="N270" s="142" t="s">
        <v>169</v>
      </c>
      <c r="O270" s="288"/>
    </row>
    <row r="271" spans="1:15" ht="24" x14ac:dyDescent="0.35">
      <c r="A271" s="288"/>
      <c r="B271" s="1515"/>
      <c r="C271" s="1532"/>
      <c r="D271" s="1515"/>
      <c r="E271" s="1515"/>
      <c r="F271" s="1515"/>
      <c r="G271" s="1510"/>
      <c r="H271" s="1532"/>
      <c r="I271" s="1515"/>
      <c r="J271" s="145" t="s">
        <v>3922</v>
      </c>
      <c r="K271" s="150" t="s">
        <v>177</v>
      </c>
      <c r="L271" s="149" t="s">
        <v>2641</v>
      </c>
      <c r="M271" s="143" t="str">
        <f>VLOOKUP(L271,CódigosRetorno!$A$2:$B$1784,2,FALSE)</f>
        <v>El dato ingresado como codigo de tributo global no corresponde al valor esperado.</v>
      </c>
      <c r="N271" s="142" t="s">
        <v>4609</v>
      </c>
      <c r="O271" s="288"/>
    </row>
    <row r="272" spans="1:15" ht="24" x14ac:dyDescent="0.35">
      <c r="A272" s="288"/>
      <c r="B272" s="1515"/>
      <c r="C272" s="1532"/>
      <c r="D272" s="1515"/>
      <c r="E272" s="1515"/>
      <c r="F272" s="1515"/>
      <c r="G272" s="1510"/>
      <c r="H272" s="1532"/>
      <c r="I272" s="1515"/>
      <c r="J272" s="683" t="s">
        <v>6073</v>
      </c>
      <c r="K272" s="443" t="s">
        <v>177</v>
      </c>
      <c r="L272" s="443" t="s">
        <v>3772</v>
      </c>
      <c r="M272" s="143" t="str">
        <f>VLOOKUP(L272,CódigosRetorno!$A$2:$B$1784,2,FALSE)</f>
        <v>El código de tributo no debe repetirse a nivel de totales</v>
      </c>
      <c r="N272" s="129" t="s">
        <v>169</v>
      </c>
      <c r="O272" s="288"/>
    </row>
    <row r="273" spans="1:15" ht="48" x14ac:dyDescent="0.35">
      <c r="A273" s="288"/>
      <c r="B273" s="1515"/>
      <c r="C273" s="1532"/>
      <c r="D273" s="1515"/>
      <c r="E273" s="1515"/>
      <c r="F273" s="1515"/>
      <c r="G273" s="1510"/>
      <c r="H273" s="1532"/>
      <c r="I273" s="1515"/>
      <c r="J273" s="1202" t="s">
        <v>6053</v>
      </c>
      <c r="K273" s="1203" t="s">
        <v>177</v>
      </c>
      <c r="L273" s="443" t="s">
        <v>4754</v>
      </c>
      <c r="M273" s="143" t="str">
        <f>VLOOKUP(L273,CódigosRetorno!$A$2:$B$1784,2,FALSE)</f>
        <v>El dato ingresado como codigo de tributo global es invalido para tipo de nota</v>
      </c>
      <c r="N273" s="129" t="s">
        <v>169</v>
      </c>
      <c r="O273" s="288"/>
    </row>
    <row r="274" spans="1:15" ht="48" x14ac:dyDescent="0.35">
      <c r="A274" s="288"/>
      <c r="B274" s="1515"/>
      <c r="C274" s="1532"/>
      <c r="D274" s="1515"/>
      <c r="E274" s="1515"/>
      <c r="F274" s="1498"/>
      <c r="G274" s="1511"/>
      <c r="H274" s="1528"/>
      <c r="I274" s="1498"/>
      <c r="J274" s="1202" t="s">
        <v>6055</v>
      </c>
      <c r="K274" s="1203" t="s">
        <v>177</v>
      </c>
      <c r="L274" s="443" t="s">
        <v>4754</v>
      </c>
      <c r="M274" s="143" t="str">
        <f>VLOOKUP(L274,CódigosRetorno!$A$2:$B$1784,2,FALSE)</f>
        <v>El dato ingresado como codigo de tributo global es invalido para tipo de nota</v>
      </c>
      <c r="N274" s="129" t="s">
        <v>169</v>
      </c>
      <c r="O274" s="288"/>
    </row>
    <row r="275" spans="1:15" ht="24" x14ac:dyDescent="0.35">
      <c r="A275" s="288"/>
      <c r="B275" s="1515"/>
      <c r="C275" s="1532"/>
      <c r="D275" s="1515"/>
      <c r="E275" s="1515"/>
      <c r="F275" s="1495"/>
      <c r="G275" s="142" t="s">
        <v>3910</v>
      </c>
      <c r="H275" s="143" t="s">
        <v>3879</v>
      </c>
      <c r="I275" s="142" t="s">
        <v>3865</v>
      </c>
      <c r="J275" s="143" t="s">
        <v>6134</v>
      </c>
      <c r="K275" s="135" t="s">
        <v>1071</v>
      </c>
      <c r="L275" s="152" t="s">
        <v>4194</v>
      </c>
      <c r="M275" s="143" t="str">
        <f>VLOOKUP(L275,CódigosRetorno!$A$2:$B$1784,2,FALSE)</f>
        <v>El dato ingresado como atributo @schemeName es incorrecto.</v>
      </c>
      <c r="N275" s="155" t="s">
        <v>169</v>
      </c>
      <c r="O275" s="288"/>
    </row>
    <row r="276" spans="1:15" ht="24" x14ac:dyDescent="0.35">
      <c r="A276" s="288"/>
      <c r="B276" s="1515"/>
      <c r="C276" s="1532"/>
      <c r="D276" s="1515"/>
      <c r="E276" s="1515"/>
      <c r="F276" s="1495"/>
      <c r="G276" s="142" t="s">
        <v>3863</v>
      </c>
      <c r="H276" s="143" t="s">
        <v>3880</v>
      </c>
      <c r="I276" s="142" t="s">
        <v>3865</v>
      </c>
      <c r="J276" s="143" t="s">
        <v>4201</v>
      </c>
      <c r="K276" s="135" t="s">
        <v>1071</v>
      </c>
      <c r="L276" s="152" t="s">
        <v>4195</v>
      </c>
      <c r="M276" s="143" t="str">
        <f>VLOOKUP(L276,CódigosRetorno!$A$2:$B$1784,2,FALSE)</f>
        <v>El dato ingresado como atributo @schemeAgencyName es incorrecto.</v>
      </c>
      <c r="N276" s="155" t="s">
        <v>169</v>
      </c>
      <c r="O276" s="288"/>
    </row>
    <row r="277" spans="1:15" ht="24" x14ac:dyDescent="0.35">
      <c r="A277" s="288"/>
      <c r="B277" s="1515"/>
      <c r="C277" s="1532"/>
      <c r="D277" s="1515"/>
      <c r="E277" s="1515"/>
      <c r="F277" s="1495"/>
      <c r="G277" s="142" t="s">
        <v>4237</v>
      </c>
      <c r="H277" s="96" t="s">
        <v>3882</v>
      </c>
      <c r="I277" s="142" t="s">
        <v>3865</v>
      </c>
      <c r="J277" s="143" t="s">
        <v>6135</v>
      </c>
      <c r="K277" s="152" t="s">
        <v>1071</v>
      </c>
      <c r="L277" s="154" t="s">
        <v>4196</v>
      </c>
      <c r="M277" s="143" t="str">
        <f>VLOOKUP(L277,CódigosRetorno!$A$2:$B$1784,2,FALSE)</f>
        <v>El dato ingresado como atributo @schemeURI es incorrecto.</v>
      </c>
      <c r="N277" s="155" t="s">
        <v>169</v>
      </c>
      <c r="O277" s="288"/>
    </row>
    <row r="278" spans="1:15" ht="24" x14ac:dyDescent="0.35">
      <c r="A278" s="288"/>
      <c r="B278" s="1515"/>
      <c r="C278" s="1532"/>
      <c r="D278" s="1515"/>
      <c r="E278" s="1515"/>
      <c r="F278" s="1497" t="s">
        <v>45</v>
      </c>
      <c r="G278" s="1509" t="s">
        <v>5590</v>
      </c>
      <c r="H278" s="1507" t="s">
        <v>4182</v>
      </c>
      <c r="I278" s="1497">
        <v>1</v>
      </c>
      <c r="J278" s="143" t="s">
        <v>2837</v>
      </c>
      <c r="K278" s="152" t="s">
        <v>177</v>
      </c>
      <c r="L278" s="154" t="s">
        <v>2271</v>
      </c>
      <c r="M278" s="143" t="str">
        <f>VLOOKUP(L278,CódigosRetorno!$A$2:$B$1784,2,FALSE)</f>
        <v>El XML no contiene el tag TaxScheme Name de impuestos globales</v>
      </c>
      <c r="N278" s="142" t="s">
        <v>169</v>
      </c>
      <c r="O278" s="288"/>
    </row>
    <row r="279" spans="1:15" ht="24" x14ac:dyDescent="0.35">
      <c r="A279" s="288"/>
      <c r="B279" s="1515"/>
      <c r="C279" s="1532"/>
      <c r="D279" s="1515"/>
      <c r="E279" s="1515"/>
      <c r="F279" s="1515"/>
      <c r="G279" s="1510"/>
      <c r="H279" s="1512"/>
      <c r="I279" s="1515"/>
      <c r="J279" s="145" t="s">
        <v>4818</v>
      </c>
      <c r="K279" s="152" t="s">
        <v>177</v>
      </c>
      <c r="L279" s="154" t="s">
        <v>3191</v>
      </c>
      <c r="M279" s="143" t="str">
        <f>VLOOKUP(L279,CódigosRetorno!$A$2:$B$1784,2,FALSE)</f>
        <v>El valor del tag nombre del tributo no corresponde al esperado.</v>
      </c>
      <c r="N279" s="142" t="s">
        <v>4609</v>
      </c>
      <c r="O279" s="288"/>
    </row>
    <row r="280" spans="1:15" ht="24" x14ac:dyDescent="0.35">
      <c r="A280" s="288"/>
      <c r="B280" s="1515"/>
      <c r="C280" s="1532"/>
      <c r="D280" s="1515"/>
      <c r="E280" s="1515"/>
      <c r="F280" s="1497" t="s">
        <v>13</v>
      </c>
      <c r="G280" s="1509"/>
      <c r="H280" s="1507" t="s">
        <v>4183</v>
      </c>
      <c r="I280" s="1515">
        <v>1</v>
      </c>
      <c r="J280" s="143" t="s">
        <v>2837</v>
      </c>
      <c r="K280" s="152" t="s">
        <v>177</v>
      </c>
      <c r="L280" s="154" t="s">
        <v>2273</v>
      </c>
      <c r="M280" s="143" t="str">
        <f>VLOOKUP(L280,CódigosRetorno!$A$2:$B$1784,2,FALSE)</f>
        <v>El XML no contiene el tag código de tributo internacional de impuestos globales</v>
      </c>
      <c r="N280" s="142" t="s">
        <v>169</v>
      </c>
      <c r="O280" s="288"/>
    </row>
    <row r="281" spans="1:15" ht="24" x14ac:dyDescent="0.35">
      <c r="A281" s="288"/>
      <c r="B281" s="1515"/>
      <c r="C281" s="1532"/>
      <c r="D281" s="1515"/>
      <c r="E281" s="1498"/>
      <c r="F281" s="1515"/>
      <c r="G281" s="1510"/>
      <c r="H281" s="1512"/>
      <c r="I281" s="1515"/>
      <c r="J281" s="145" t="s">
        <v>4816</v>
      </c>
      <c r="K281" s="152" t="s">
        <v>177</v>
      </c>
      <c r="L281" s="154" t="s">
        <v>3187</v>
      </c>
      <c r="M281" s="143" t="str">
        <f>VLOOKUP(L281,CódigosRetorno!$A$2:$B$1784,2,FALSE)</f>
        <v>El valor del tag codigo de tributo internacional no corresponde al esperado.</v>
      </c>
      <c r="N281" s="142" t="s">
        <v>4609</v>
      </c>
      <c r="O281" s="288"/>
    </row>
    <row r="282" spans="1:15" ht="24" x14ac:dyDescent="0.35">
      <c r="A282" s="288"/>
      <c r="B282" s="1497">
        <v>40</v>
      </c>
      <c r="C282" s="1527" t="s">
        <v>4698</v>
      </c>
      <c r="D282" s="1497" t="s">
        <v>3</v>
      </c>
      <c r="E282" s="1497" t="s">
        <v>9</v>
      </c>
      <c r="F282" s="1497" t="s">
        <v>12</v>
      </c>
      <c r="G282" s="1509" t="s">
        <v>3977</v>
      </c>
      <c r="H282" s="1527" t="s">
        <v>4670</v>
      </c>
      <c r="I282" s="1497">
        <v>1</v>
      </c>
      <c r="J282" s="143" t="s">
        <v>4997</v>
      </c>
      <c r="K282" s="38" t="s">
        <v>177</v>
      </c>
      <c r="L282" s="152" t="s">
        <v>3663</v>
      </c>
      <c r="M282" s="143" t="str">
        <f>VLOOKUP(L282,CódigosRetorno!$A$2:$B$1784,2,FALSE)</f>
        <v>El dato ingresado en el total valor de venta globales no cumple con el formato establecido</v>
      </c>
      <c r="N282" s="142" t="s">
        <v>169</v>
      </c>
      <c r="O282" s="288"/>
    </row>
    <row r="283" spans="1:15" ht="84" x14ac:dyDescent="0.35">
      <c r="A283" s="288"/>
      <c r="B283" s="1515"/>
      <c r="C283" s="1532"/>
      <c r="D283" s="1515"/>
      <c r="E283" s="1515"/>
      <c r="F283" s="1515"/>
      <c r="G283" s="1510"/>
      <c r="H283" s="1532"/>
      <c r="I283" s="1515"/>
      <c r="J283" s="1137" t="s">
        <v>8296</v>
      </c>
      <c r="K283" s="1255" t="s">
        <v>8113</v>
      </c>
      <c r="L283" s="1255" t="s">
        <v>8118</v>
      </c>
      <c r="M283" s="1251" t="str">
        <f>VLOOKUP(MID(L283,1,4),CódigosRetorno!$A$2:$B$1784,2,FALSE)</f>
        <v>La sumatoria del total valor de venta - operaciones gratuitas de línea no corresponden al total</v>
      </c>
      <c r="N283" s="1217" t="s">
        <v>169</v>
      </c>
      <c r="O283" s="288"/>
    </row>
    <row r="284" spans="1:15" s="910" customFormat="1" ht="84" x14ac:dyDescent="0.35">
      <c r="A284" s="288"/>
      <c r="B284" s="1515"/>
      <c r="C284" s="1532"/>
      <c r="D284" s="1515"/>
      <c r="E284" s="1515"/>
      <c r="F284" s="1515"/>
      <c r="G284" s="1510"/>
      <c r="H284" s="1532"/>
      <c r="I284" s="1515"/>
      <c r="J284" s="1137" t="s">
        <v>8297</v>
      </c>
      <c r="K284" s="1352" t="s">
        <v>1071</v>
      </c>
      <c r="L284" s="1138" t="s">
        <v>4881</v>
      </c>
      <c r="M284" s="1301" t="str">
        <f>VLOOKUP(MID(L284,1,4),CódigosRetorno!$A$2:$B$1784,2,FALSE)</f>
        <v>La sumatoria del total valor de venta - operaciones gratuitas de línea no corresponden al total</v>
      </c>
      <c r="N284" s="1289" t="s">
        <v>169</v>
      </c>
      <c r="O284" s="288"/>
    </row>
    <row r="285" spans="1:15" ht="48" x14ac:dyDescent="0.35">
      <c r="A285" s="288"/>
      <c r="B285" s="1515"/>
      <c r="C285" s="1532"/>
      <c r="D285" s="1515"/>
      <c r="E285" s="1515"/>
      <c r="F285" s="1515"/>
      <c r="G285" s="1510"/>
      <c r="H285" s="1532"/>
      <c r="I285" s="1515"/>
      <c r="J285" s="143" t="s">
        <v>5779</v>
      </c>
      <c r="K285" s="152" t="s">
        <v>177</v>
      </c>
      <c r="L285" s="154" t="s">
        <v>1667</v>
      </c>
      <c r="M285" s="143" t="str">
        <f>VLOOKUP(L285,CódigosRetorno!$A$2:$B$1784,2,FALSE)</f>
        <v>Operacion gratuita,  debe consignar Total valor venta - operaciones gratuitas  mayor a cero</v>
      </c>
      <c r="N285" s="142" t="s">
        <v>169</v>
      </c>
      <c r="O285" s="288"/>
    </row>
    <row r="286" spans="1:15" ht="24" x14ac:dyDescent="0.35">
      <c r="A286" s="288"/>
      <c r="B286" s="1515"/>
      <c r="C286" s="1532"/>
      <c r="D286" s="1515"/>
      <c r="E286" s="1515"/>
      <c r="F286" s="136" t="s">
        <v>13</v>
      </c>
      <c r="G286" s="135" t="s">
        <v>5580</v>
      </c>
      <c r="H286" s="96" t="s">
        <v>3906</v>
      </c>
      <c r="I286" s="142">
        <v>1</v>
      </c>
      <c r="J286" s="145" t="s">
        <v>4689</v>
      </c>
      <c r="K286" s="152" t="s">
        <v>177</v>
      </c>
      <c r="L286" s="154" t="s">
        <v>694</v>
      </c>
      <c r="M286" s="143" t="str">
        <f>VLOOKUP(L286,CódigosRetorno!$A$2:$B$1784,2,FALSE)</f>
        <v>La moneda debe ser la misma en todo el documento. Salvo las percepciones que sólo son en moneda nacional</v>
      </c>
      <c r="N286" s="142" t="s">
        <v>4493</v>
      </c>
      <c r="O286" s="288"/>
    </row>
    <row r="287" spans="1:15" ht="24" x14ac:dyDescent="0.35">
      <c r="A287" s="288"/>
      <c r="B287" s="1515"/>
      <c r="C287" s="1532"/>
      <c r="D287" s="1515"/>
      <c r="E287" s="1515"/>
      <c r="F287" s="1497" t="s">
        <v>12</v>
      </c>
      <c r="G287" s="1509" t="s">
        <v>16</v>
      </c>
      <c r="H287" s="1507" t="s">
        <v>4697</v>
      </c>
      <c r="I287" s="1497">
        <v>1</v>
      </c>
      <c r="J287" s="143" t="s">
        <v>4997</v>
      </c>
      <c r="K287" s="152" t="s">
        <v>177</v>
      </c>
      <c r="L287" s="154" t="s">
        <v>2277</v>
      </c>
      <c r="M287" s="143" t="str">
        <f>VLOOKUP(L287,CódigosRetorno!$A$2:$B$1784,2,FALSE)</f>
        <v>El dato ingresado en TaxAmount no cumple con el formato establecido</v>
      </c>
      <c r="N287" s="155" t="s">
        <v>169</v>
      </c>
      <c r="O287" s="288"/>
    </row>
    <row r="288" spans="1:15" ht="84" x14ac:dyDescent="0.35">
      <c r="A288" s="288"/>
      <c r="B288" s="1515"/>
      <c r="C288" s="1532"/>
      <c r="D288" s="1515"/>
      <c r="E288" s="1515"/>
      <c r="F288" s="1515"/>
      <c r="G288" s="1510"/>
      <c r="H288" s="1512"/>
      <c r="I288" s="1515"/>
      <c r="J288" s="1336" t="s">
        <v>8362</v>
      </c>
      <c r="K288" s="1346" t="s">
        <v>8127</v>
      </c>
      <c r="L288" s="1346" t="s">
        <v>8170</v>
      </c>
      <c r="M288" s="143" t="str">
        <f>VLOOKUP(MID(L288,1,4),CódigosRetorno!$A$2:$B$1784,2,FALSE)</f>
        <v>La sumatoria de los IGV de operaciones gratuitas de la línea (codigo tributo 9996) no corresponden al total</v>
      </c>
      <c r="N288" s="155" t="s">
        <v>169</v>
      </c>
      <c r="O288" s="288"/>
    </row>
    <row r="289" spans="1:15" s="910" customFormat="1" ht="84" x14ac:dyDescent="0.35">
      <c r="A289" s="288"/>
      <c r="B289" s="1515"/>
      <c r="C289" s="1532"/>
      <c r="D289" s="1515"/>
      <c r="E289" s="1515"/>
      <c r="F289" s="1286"/>
      <c r="G289" s="1288"/>
      <c r="H289" s="1295"/>
      <c r="I289" s="1286"/>
      <c r="J289" s="1336" t="s">
        <v>8363</v>
      </c>
      <c r="K289" s="1346" t="s">
        <v>1071</v>
      </c>
      <c r="L289" s="1332" t="s">
        <v>4893</v>
      </c>
      <c r="M289" s="1290" t="str">
        <f>VLOOKUP(L289,CódigosRetorno!$A$2:$B$1784,2,FALSE)</f>
        <v>La sumatoria de los IGV de operaciones gratuitas de la línea (codigo tributo 9996) no corresponden al total</v>
      </c>
      <c r="N289" s="1302" t="s">
        <v>169</v>
      </c>
      <c r="O289" s="288"/>
    </row>
    <row r="290" spans="1:15" ht="24" x14ac:dyDescent="0.35">
      <c r="A290" s="288"/>
      <c r="B290" s="1515"/>
      <c r="C290" s="1532"/>
      <c r="D290" s="1515"/>
      <c r="E290" s="1515"/>
      <c r="F290" s="136" t="s">
        <v>13</v>
      </c>
      <c r="G290" s="135" t="s">
        <v>5580</v>
      </c>
      <c r="H290" s="96" t="s">
        <v>3906</v>
      </c>
      <c r="I290" s="142">
        <v>1</v>
      </c>
      <c r="J290" s="145" t="s">
        <v>4689</v>
      </c>
      <c r="K290" s="152" t="s">
        <v>177</v>
      </c>
      <c r="L290" s="154" t="s">
        <v>694</v>
      </c>
      <c r="M290" s="143" t="str">
        <f>VLOOKUP(L290,CódigosRetorno!$A$2:$B$1784,2,FALSE)</f>
        <v>La moneda debe ser la misma en todo el documento. Salvo las percepciones que sólo son en moneda nacional</v>
      </c>
      <c r="N290" s="142" t="s">
        <v>4493</v>
      </c>
      <c r="O290" s="288"/>
    </row>
    <row r="291" spans="1:15" ht="24" x14ac:dyDescent="0.35">
      <c r="A291" s="288"/>
      <c r="B291" s="1515"/>
      <c r="C291" s="1532"/>
      <c r="D291" s="1515"/>
      <c r="E291" s="1515"/>
      <c r="F291" s="1497" t="s">
        <v>43</v>
      </c>
      <c r="G291" s="1509" t="s">
        <v>5590</v>
      </c>
      <c r="H291" s="1527" t="s">
        <v>4181</v>
      </c>
      <c r="I291" s="1497">
        <v>1</v>
      </c>
      <c r="J291" s="143" t="s">
        <v>2837</v>
      </c>
      <c r="K291" s="135" t="s">
        <v>177</v>
      </c>
      <c r="L291" s="127" t="s">
        <v>3558</v>
      </c>
      <c r="M291" s="143" t="str">
        <f>VLOOKUP(L291,CódigosRetorno!$A$2:$B$1784,2,FALSE)</f>
        <v>El XML no contiene el tag o no existe información de código de tributo.</v>
      </c>
      <c r="N291" s="142" t="s">
        <v>169</v>
      </c>
      <c r="O291" s="288"/>
    </row>
    <row r="292" spans="1:15" ht="24" x14ac:dyDescent="0.35">
      <c r="A292" s="288"/>
      <c r="B292" s="1515"/>
      <c r="C292" s="1532"/>
      <c r="D292" s="1515"/>
      <c r="E292" s="1515"/>
      <c r="F292" s="1515"/>
      <c r="G292" s="1510"/>
      <c r="H292" s="1532"/>
      <c r="I292" s="1515"/>
      <c r="J292" s="145" t="s">
        <v>3922</v>
      </c>
      <c r="K292" s="150" t="s">
        <v>177</v>
      </c>
      <c r="L292" s="149" t="s">
        <v>2641</v>
      </c>
      <c r="M292" s="143" t="str">
        <f>VLOOKUP(L292,CódigosRetorno!$A$2:$B$1784,2,FALSE)</f>
        <v>El dato ingresado como codigo de tributo global no corresponde al valor esperado.</v>
      </c>
      <c r="N292" s="142" t="s">
        <v>4609</v>
      </c>
      <c r="O292" s="288"/>
    </row>
    <row r="293" spans="1:15" ht="24" x14ac:dyDescent="0.35">
      <c r="A293" s="288"/>
      <c r="B293" s="1515"/>
      <c r="C293" s="1532"/>
      <c r="D293" s="1515"/>
      <c r="E293" s="1515"/>
      <c r="F293" s="1515"/>
      <c r="G293" s="1510"/>
      <c r="H293" s="1532"/>
      <c r="I293" s="1515"/>
      <c r="J293" s="683" t="s">
        <v>6073</v>
      </c>
      <c r="K293" s="443" t="s">
        <v>177</v>
      </c>
      <c r="L293" s="443" t="s">
        <v>3772</v>
      </c>
      <c r="M293" s="143" t="str">
        <f>VLOOKUP(L293,CódigosRetorno!$A$2:$B$1784,2,FALSE)</f>
        <v>El código de tributo no debe repetirse a nivel de totales</v>
      </c>
      <c r="N293" s="129" t="s">
        <v>169</v>
      </c>
      <c r="O293" s="288"/>
    </row>
    <row r="294" spans="1:15" ht="24" x14ac:dyDescent="0.35">
      <c r="A294" s="288"/>
      <c r="B294" s="1515"/>
      <c r="C294" s="1532"/>
      <c r="D294" s="1515"/>
      <c r="E294" s="1515"/>
      <c r="F294" s="142"/>
      <c r="G294" s="142" t="s">
        <v>3910</v>
      </c>
      <c r="H294" s="143" t="s">
        <v>3879</v>
      </c>
      <c r="I294" s="142" t="s">
        <v>3865</v>
      </c>
      <c r="J294" s="143" t="s">
        <v>6134</v>
      </c>
      <c r="K294" s="135" t="s">
        <v>1071</v>
      </c>
      <c r="L294" s="152" t="s">
        <v>4194</v>
      </c>
      <c r="M294" s="143" t="str">
        <f>VLOOKUP(L294,CódigosRetorno!$A$2:$B$1784,2,FALSE)</f>
        <v>El dato ingresado como atributo @schemeName es incorrecto.</v>
      </c>
      <c r="N294" s="155" t="s">
        <v>169</v>
      </c>
      <c r="O294" s="288"/>
    </row>
    <row r="295" spans="1:15" ht="24" x14ac:dyDescent="0.35">
      <c r="A295" s="288"/>
      <c r="B295" s="1515"/>
      <c r="C295" s="1532"/>
      <c r="D295" s="1515"/>
      <c r="E295" s="1515"/>
      <c r="F295" s="142"/>
      <c r="G295" s="142" t="s">
        <v>3863</v>
      </c>
      <c r="H295" s="143" t="s">
        <v>3880</v>
      </c>
      <c r="I295" s="142" t="s">
        <v>3865</v>
      </c>
      <c r="J295" s="143" t="s">
        <v>4201</v>
      </c>
      <c r="K295" s="135" t="s">
        <v>1071</v>
      </c>
      <c r="L295" s="152" t="s">
        <v>4195</v>
      </c>
      <c r="M295" s="143" t="str">
        <f>VLOOKUP(L295,CódigosRetorno!$A$2:$B$1784,2,FALSE)</f>
        <v>El dato ingresado como atributo @schemeAgencyName es incorrecto.</v>
      </c>
      <c r="N295" s="155" t="s">
        <v>169</v>
      </c>
      <c r="O295" s="288"/>
    </row>
    <row r="296" spans="1:15" ht="24" x14ac:dyDescent="0.35">
      <c r="A296" s="288"/>
      <c r="B296" s="1515"/>
      <c r="C296" s="1532"/>
      <c r="D296" s="1515"/>
      <c r="E296" s="1515"/>
      <c r="F296" s="142"/>
      <c r="G296" s="142" t="s">
        <v>4237</v>
      </c>
      <c r="H296" s="96" t="s">
        <v>3882</v>
      </c>
      <c r="I296" s="142" t="s">
        <v>3865</v>
      </c>
      <c r="J296" s="143" t="s">
        <v>6135</v>
      </c>
      <c r="K296" s="152" t="s">
        <v>1071</v>
      </c>
      <c r="L296" s="154" t="s">
        <v>4196</v>
      </c>
      <c r="M296" s="143" t="str">
        <f>VLOOKUP(L296,CódigosRetorno!$A$2:$B$1784,2,FALSE)</f>
        <v>El dato ingresado como atributo @schemeURI es incorrecto.</v>
      </c>
      <c r="N296" s="155" t="s">
        <v>169</v>
      </c>
      <c r="O296" s="288"/>
    </row>
    <row r="297" spans="1:15" ht="24" x14ac:dyDescent="0.35">
      <c r="A297" s="288"/>
      <c r="B297" s="1515"/>
      <c r="C297" s="1532"/>
      <c r="D297" s="1515"/>
      <c r="E297" s="1515"/>
      <c r="F297" s="1497" t="s">
        <v>45</v>
      </c>
      <c r="G297" s="1509" t="s">
        <v>5590</v>
      </c>
      <c r="H297" s="1507" t="s">
        <v>4182</v>
      </c>
      <c r="I297" s="1497">
        <v>1</v>
      </c>
      <c r="J297" s="143" t="s">
        <v>2837</v>
      </c>
      <c r="K297" s="152" t="s">
        <v>177</v>
      </c>
      <c r="L297" s="154" t="s">
        <v>2271</v>
      </c>
      <c r="M297" s="143" t="str">
        <f>VLOOKUP(L297,CódigosRetorno!$A$2:$B$1784,2,FALSE)</f>
        <v>El XML no contiene el tag TaxScheme Name de impuestos globales</v>
      </c>
      <c r="N297" s="142" t="s">
        <v>169</v>
      </c>
      <c r="O297" s="288"/>
    </row>
    <row r="298" spans="1:15" ht="24" x14ac:dyDescent="0.35">
      <c r="A298" s="288"/>
      <c r="B298" s="1515"/>
      <c r="C298" s="1532"/>
      <c r="D298" s="1515"/>
      <c r="E298" s="1515"/>
      <c r="F298" s="1515"/>
      <c r="G298" s="1510"/>
      <c r="H298" s="1512"/>
      <c r="I298" s="1515"/>
      <c r="J298" s="145" t="s">
        <v>4818</v>
      </c>
      <c r="K298" s="152" t="s">
        <v>177</v>
      </c>
      <c r="L298" s="154" t="s">
        <v>3191</v>
      </c>
      <c r="M298" s="143" t="str">
        <f>VLOOKUP(L298,CódigosRetorno!$A$2:$B$1784,2,FALSE)</f>
        <v>El valor del tag nombre del tributo no corresponde al esperado.</v>
      </c>
      <c r="N298" s="142" t="s">
        <v>4609</v>
      </c>
      <c r="O298" s="288"/>
    </row>
    <row r="299" spans="1:15" ht="24" x14ac:dyDescent="0.35">
      <c r="A299" s="288"/>
      <c r="B299" s="1515"/>
      <c r="C299" s="1532"/>
      <c r="D299" s="1515"/>
      <c r="E299" s="1515"/>
      <c r="F299" s="1497" t="s">
        <v>13</v>
      </c>
      <c r="G299" s="1509" t="s">
        <v>5590</v>
      </c>
      <c r="H299" s="1507" t="s">
        <v>4183</v>
      </c>
      <c r="I299" s="1515">
        <v>1</v>
      </c>
      <c r="J299" s="143" t="s">
        <v>2837</v>
      </c>
      <c r="K299" s="152" t="s">
        <v>177</v>
      </c>
      <c r="L299" s="154" t="s">
        <v>2273</v>
      </c>
      <c r="M299" s="143" t="str">
        <f>VLOOKUP(L299,CódigosRetorno!$A$2:$B$1784,2,FALSE)</f>
        <v>El XML no contiene el tag código de tributo internacional de impuestos globales</v>
      </c>
      <c r="N299" s="142" t="s">
        <v>169</v>
      </c>
      <c r="O299" s="288"/>
    </row>
    <row r="300" spans="1:15" ht="24" x14ac:dyDescent="0.35">
      <c r="A300" s="288"/>
      <c r="B300" s="1515"/>
      <c r="C300" s="1532"/>
      <c r="D300" s="1515"/>
      <c r="E300" s="1515"/>
      <c r="F300" s="1515"/>
      <c r="G300" s="1510"/>
      <c r="H300" s="1512"/>
      <c r="I300" s="1515"/>
      <c r="J300" s="145" t="s">
        <v>4816</v>
      </c>
      <c r="K300" s="152" t="s">
        <v>177</v>
      </c>
      <c r="L300" s="154" t="s">
        <v>3187</v>
      </c>
      <c r="M300" s="143" t="str">
        <f>VLOOKUP(L300,CódigosRetorno!$A$2:$B$1784,2,FALSE)</f>
        <v>El valor del tag codigo de tributo internacional no corresponde al esperado.</v>
      </c>
      <c r="N300" s="142" t="s">
        <v>4609</v>
      </c>
      <c r="O300" s="288"/>
    </row>
    <row r="301" spans="1:15" ht="24" x14ac:dyDescent="0.35">
      <c r="A301" s="288"/>
      <c r="B301" s="1497">
        <f>B282+1</f>
        <v>41</v>
      </c>
      <c r="C301" s="1527" t="s">
        <v>5834</v>
      </c>
      <c r="D301" s="1509" t="s">
        <v>3</v>
      </c>
      <c r="E301" s="1497" t="s">
        <v>9</v>
      </c>
      <c r="F301" s="1497" t="s">
        <v>12</v>
      </c>
      <c r="G301" s="1509" t="s">
        <v>3977</v>
      </c>
      <c r="H301" s="1527" t="s">
        <v>4287</v>
      </c>
      <c r="I301" s="1497">
        <v>1</v>
      </c>
      <c r="J301" s="812" t="s">
        <v>6101</v>
      </c>
      <c r="K301" s="813" t="s">
        <v>177</v>
      </c>
      <c r="L301" s="443" t="s">
        <v>2637</v>
      </c>
      <c r="M301" s="143" t="str">
        <f>VLOOKUP(L301,CódigosRetorno!$A$2:$B$1784,2,FALSE)</f>
        <v>El XML no contiene el tag o no existe información de total valor de venta globales</v>
      </c>
      <c r="N301" s="155" t="s">
        <v>169</v>
      </c>
      <c r="O301" s="288"/>
    </row>
    <row r="302" spans="1:15" ht="24" x14ac:dyDescent="0.35">
      <c r="A302" s="288"/>
      <c r="B302" s="1515"/>
      <c r="C302" s="1532"/>
      <c r="D302" s="1510"/>
      <c r="E302" s="1515"/>
      <c r="F302" s="1515"/>
      <c r="G302" s="1510"/>
      <c r="H302" s="1532"/>
      <c r="I302" s="1515"/>
      <c r="J302" s="143" t="s">
        <v>4997</v>
      </c>
      <c r="K302" s="38" t="s">
        <v>177</v>
      </c>
      <c r="L302" s="152" t="s">
        <v>3663</v>
      </c>
      <c r="M302" s="143" t="str">
        <f>VLOOKUP(L302,CódigosRetorno!$A$2:$B$1784,2,FALSE)</f>
        <v>El dato ingresado en el total valor de venta globales no cumple con el formato establecido</v>
      </c>
      <c r="N302" s="155" t="s">
        <v>169</v>
      </c>
      <c r="O302" s="288"/>
    </row>
    <row r="303" spans="1:15" ht="84" x14ac:dyDescent="0.35">
      <c r="A303" s="288"/>
      <c r="B303" s="1515"/>
      <c r="C303" s="1532"/>
      <c r="D303" s="1510"/>
      <c r="E303" s="1515"/>
      <c r="F303" s="1515"/>
      <c r="G303" s="1510"/>
      <c r="H303" s="1532"/>
      <c r="I303" s="1515"/>
      <c r="J303" s="1363" t="s">
        <v>8364</v>
      </c>
      <c r="K303" s="1255" t="s">
        <v>8113</v>
      </c>
      <c r="L303" s="1255" t="s">
        <v>8119</v>
      </c>
      <c r="M303" s="1251" t="str">
        <f>VLOOKUP(MID(L303,1,4),CódigosRetorno!$A$2:$B$1784,2,FALSE)</f>
        <v>La sumatoria del total valor de venta - operaciones gravadas de línea no corresponden al total</v>
      </c>
      <c r="N303" s="1224" t="s">
        <v>169</v>
      </c>
      <c r="O303" s="288"/>
    </row>
    <row r="304" spans="1:15" s="910" customFormat="1" ht="96" x14ac:dyDescent="0.35">
      <c r="A304" s="288"/>
      <c r="B304" s="1515"/>
      <c r="C304" s="1532"/>
      <c r="D304" s="1510"/>
      <c r="E304" s="1515"/>
      <c r="F304" s="1515"/>
      <c r="G304" s="1510"/>
      <c r="H304" s="1532"/>
      <c r="I304" s="1515"/>
      <c r="J304" s="1336" t="s">
        <v>8365</v>
      </c>
      <c r="K304" s="1346" t="s">
        <v>1071</v>
      </c>
      <c r="L304" s="1255" t="s">
        <v>8189</v>
      </c>
      <c r="M304" s="1301" t="str">
        <f>VLOOKUP(MID(L304,1,4),CódigosRetorno!$A$2:$B$1784,2,FALSE)</f>
        <v>La sumatoria del total valor de venta - operaciones gravadas de línea no corresponden al total</v>
      </c>
      <c r="N304" s="1302" t="s">
        <v>169</v>
      </c>
      <c r="O304" s="288"/>
    </row>
    <row r="305" spans="1:15" ht="84" x14ac:dyDescent="0.35">
      <c r="A305" s="288"/>
      <c r="B305" s="1515"/>
      <c r="C305" s="1532"/>
      <c r="D305" s="1510"/>
      <c r="E305" s="1515"/>
      <c r="F305" s="1498"/>
      <c r="G305" s="1511"/>
      <c r="H305" s="1528"/>
      <c r="I305" s="1498"/>
      <c r="J305" s="1336" t="s">
        <v>8366</v>
      </c>
      <c r="K305" s="1335" t="s">
        <v>8127</v>
      </c>
      <c r="L305" s="1346" t="s">
        <v>8171</v>
      </c>
      <c r="M305" s="143" t="str">
        <f>VLOOKUP(MID(L305,1,4),CódigosRetorno!$A$2:$B$1784,2,FALSE)</f>
        <v>La sumatoria del total valor de venta - IVAP de línea no corresponden al total</v>
      </c>
      <c r="N305" s="155" t="s">
        <v>169</v>
      </c>
      <c r="O305" s="288"/>
    </row>
    <row r="306" spans="1:15" s="910" customFormat="1" ht="96" x14ac:dyDescent="0.35">
      <c r="A306" s="288"/>
      <c r="B306" s="1515"/>
      <c r="C306" s="1532"/>
      <c r="D306" s="1510"/>
      <c r="E306" s="1515"/>
      <c r="F306" s="1285"/>
      <c r="G306" s="1283"/>
      <c r="H306" s="1284"/>
      <c r="I306" s="1285"/>
      <c r="J306" s="1336" t="s">
        <v>8367</v>
      </c>
      <c r="K306" s="1337" t="s">
        <v>1071</v>
      </c>
      <c r="L306" s="1332" t="s">
        <v>4883</v>
      </c>
      <c r="M306" s="1290" t="str">
        <f>VLOOKUP(L306,CódigosRetorno!$A$2:$B$1784,2,FALSE)</f>
        <v>La sumatoria del total valor de venta - IVAP de línea no corresponden al total</v>
      </c>
      <c r="N306" s="1302" t="s">
        <v>169</v>
      </c>
      <c r="O306" s="288"/>
    </row>
    <row r="307" spans="1:15" ht="24" x14ac:dyDescent="0.35">
      <c r="A307" s="288"/>
      <c r="B307" s="1515"/>
      <c r="C307" s="1532"/>
      <c r="D307" s="1510"/>
      <c r="E307" s="1515"/>
      <c r="F307" s="142" t="s">
        <v>13</v>
      </c>
      <c r="G307" s="135" t="s">
        <v>5580</v>
      </c>
      <c r="H307" s="96" t="s">
        <v>3906</v>
      </c>
      <c r="I307" s="142">
        <v>1</v>
      </c>
      <c r="J307" s="145" t="s">
        <v>4689</v>
      </c>
      <c r="K307" s="152" t="s">
        <v>177</v>
      </c>
      <c r="L307" s="154" t="s">
        <v>694</v>
      </c>
      <c r="M307" s="143" t="str">
        <f>VLOOKUP(L307,CódigosRetorno!$A$2:$B$1784,2,FALSE)</f>
        <v>La moneda debe ser la misma en todo el documento. Salvo las percepciones que sólo son en moneda nacional</v>
      </c>
      <c r="N307" s="142" t="s">
        <v>4493</v>
      </c>
      <c r="O307" s="288"/>
    </row>
    <row r="308" spans="1:15" ht="24" x14ac:dyDescent="0.35">
      <c r="A308" s="288"/>
      <c r="B308" s="1515"/>
      <c r="C308" s="1532"/>
      <c r="D308" s="1510"/>
      <c r="E308" s="1515"/>
      <c r="F308" s="1497" t="s">
        <v>12</v>
      </c>
      <c r="G308" s="1509" t="s">
        <v>3977</v>
      </c>
      <c r="H308" s="1527" t="s">
        <v>4951</v>
      </c>
      <c r="I308" s="1497">
        <v>1</v>
      </c>
      <c r="J308" s="143" t="s">
        <v>4997</v>
      </c>
      <c r="K308" s="152" t="s">
        <v>177</v>
      </c>
      <c r="L308" s="154" t="s">
        <v>2277</v>
      </c>
      <c r="M308" s="143" t="str">
        <f>VLOOKUP(L308,CódigosRetorno!$A$2:$B$1784,2,FALSE)</f>
        <v>El dato ingresado en TaxAmount no cumple con el formato establecido</v>
      </c>
      <c r="N308" s="155" t="s">
        <v>169</v>
      </c>
      <c r="O308" s="288"/>
    </row>
    <row r="309" spans="1:15" ht="72" x14ac:dyDescent="0.35">
      <c r="A309" s="288"/>
      <c r="B309" s="1515"/>
      <c r="C309" s="1532"/>
      <c r="D309" s="1510"/>
      <c r="E309" s="1515"/>
      <c r="F309" s="1515"/>
      <c r="G309" s="1510"/>
      <c r="H309" s="1532"/>
      <c r="I309" s="1515"/>
      <c r="J309" s="1336" t="s">
        <v>8368</v>
      </c>
      <c r="K309" s="1346" t="s">
        <v>8127</v>
      </c>
      <c r="L309" s="1346" t="s">
        <v>8172</v>
      </c>
      <c r="M309" s="143" t="str">
        <f>VLOOKUP(MID(L309,1,4),CódigosRetorno!$A$2:$B$1784,2,FALSE)</f>
        <v>El cálculo del IGV es Incorrecto</v>
      </c>
      <c r="N309" s="155" t="s">
        <v>169</v>
      </c>
      <c r="O309" s="288"/>
    </row>
    <row r="310" spans="1:15" s="910" customFormat="1" ht="72" x14ac:dyDescent="0.35">
      <c r="A310" s="288"/>
      <c r="B310" s="1515"/>
      <c r="C310" s="1532"/>
      <c r="D310" s="1510"/>
      <c r="E310" s="1515"/>
      <c r="F310" s="1515"/>
      <c r="G310" s="1510"/>
      <c r="H310" s="1532"/>
      <c r="I310" s="1515"/>
      <c r="J310" s="1336" t="s">
        <v>8369</v>
      </c>
      <c r="K310" s="1346" t="s">
        <v>1071</v>
      </c>
      <c r="L310" s="1332" t="s">
        <v>4832</v>
      </c>
      <c r="M310" s="1290" t="str">
        <f>VLOOKUP(L310,CódigosRetorno!$A$2:$B$1784,2,FALSE)</f>
        <v>El cálculo del IGV es Incorrecto</v>
      </c>
      <c r="N310" s="1302" t="s">
        <v>169</v>
      </c>
      <c r="O310" s="288"/>
    </row>
    <row r="311" spans="1:15" ht="72" x14ac:dyDescent="0.35">
      <c r="A311" s="288"/>
      <c r="B311" s="1515"/>
      <c r="C311" s="1532"/>
      <c r="D311" s="1510"/>
      <c r="E311" s="1515"/>
      <c r="F311" s="1515"/>
      <c r="G311" s="1510"/>
      <c r="H311" s="1532"/>
      <c r="I311" s="1515"/>
      <c r="J311" s="1336" t="s">
        <v>8370</v>
      </c>
      <c r="K311" s="1346" t="s">
        <v>8127</v>
      </c>
      <c r="L311" s="1346" t="s">
        <v>8173</v>
      </c>
      <c r="M311" s="143" t="str">
        <f>VLOOKUP(MID(L311,1,4),CódigosRetorno!$A$2:$B$1784,2,FALSE)</f>
        <v>El importe del IVAP no corresponden al determinado por la informacion consignada.</v>
      </c>
      <c r="N311" s="155" t="s">
        <v>169</v>
      </c>
      <c r="O311" s="288"/>
    </row>
    <row r="312" spans="1:15" s="910" customFormat="1" ht="72" x14ac:dyDescent="0.35">
      <c r="A312" s="288"/>
      <c r="B312" s="1515"/>
      <c r="C312" s="1532"/>
      <c r="D312" s="1510"/>
      <c r="E312" s="1515"/>
      <c r="F312" s="1286"/>
      <c r="G312" s="1288"/>
      <c r="H312" s="1287"/>
      <c r="I312" s="1286"/>
      <c r="J312" s="1336" t="s">
        <v>8371</v>
      </c>
      <c r="K312" s="1346" t="s">
        <v>1071</v>
      </c>
      <c r="L312" s="1332" t="s">
        <v>4885</v>
      </c>
      <c r="M312" s="1290" t="str">
        <f>VLOOKUP(L312,CódigosRetorno!$A$2:$B$1784,2,FALSE)</f>
        <v>El importe del IVAP no corresponden al determinado por la informacion consignada.</v>
      </c>
      <c r="N312" s="1302" t="s">
        <v>169</v>
      </c>
      <c r="O312" s="288"/>
    </row>
    <row r="313" spans="1:15" ht="24" x14ac:dyDescent="0.35">
      <c r="A313" s="288"/>
      <c r="B313" s="1515"/>
      <c r="C313" s="1532"/>
      <c r="D313" s="1510"/>
      <c r="E313" s="1515"/>
      <c r="F313" s="136" t="s">
        <v>13</v>
      </c>
      <c r="G313" s="135" t="s">
        <v>5580</v>
      </c>
      <c r="H313" s="96" t="s">
        <v>3906</v>
      </c>
      <c r="I313" s="142">
        <v>1</v>
      </c>
      <c r="J313" s="145" t="s">
        <v>4689</v>
      </c>
      <c r="K313" s="152" t="s">
        <v>177</v>
      </c>
      <c r="L313" s="154" t="s">
        <v>694</v>
      </c>
      <c r="M313" s="143" t="str">
        <f>VLOOKUP(L313,CódigosRetorno!$A$2:$B$1784,2,FALSE)</f>
        <v>La moneda debe ser la misma en todo el documento. Salvo las percepciones que sólo son en moneda nacional</v>
      </c>
      <c r="N313" s="142" t="s">
        <v>4493</v>
      </c>
      <c r="O313" s="288"/>
    </row>
    <row r="314" spans="1:15" ht="24" x14ac:dyDescent="0.35">
      <c r="A314" s="288"/>
      <c r="B314" s="1515"/>
      <c r="C314" s="1532"/>
      <c r="D314" s="1510"/>
      <c r="E314" s="1515"/>
      <c r="F314" s="1495" t="s">
        <v>43</v>
      </c>
      <c r="G314" s="1520" t="s">
        <v>5590</v>
      </c>
      <c r="H314" s="1507" t="s">
        <v>4181</v>
      </c>
      <c r="I314" s="1497">
        <v>1</v>
      </c>
      <c r="J314" s="143" t="s">
        <v>2837</v>
      </c>
      <c r="K314" s="135" t="s">
        <v>177</v>
      </c>
      <c r="L314" s="127" t="s">
        <v>3558</v>
      </c>
      <c r="M314" s="143" t="str">
        <f>VLOOKUP(L314,CódigosRetorno!$A$2:$B$1784,2,FALSE)</f>
        <v>El XML no contiene el tag o no existe información de código de tributo.</v>
      </c>
      <c r="N314" s="142" t="s">
        <v>169</v>
      </c>
      <c r="O314" s="288"/>
    </row>
    <row r="315" spans="1:15" ht="24" x14ac:dyDescent="0.35">
      <c r="A315" s="288"/>
      <c r="B315" s="1515"/>
      <c r="C315" s="1532"/>
      <c r="D315" s="1510"/>
      <c r="E315" s="1515"/>
      <c r="F315" s="1495"/>
      <c r="G315" s="1520"/>
      <c r="H315" s="1512"/>
      <c r="I315" s="1515"/>
      <c r="J315" s="145" t="s">
        <v>3922</v>
      </c>
      <c r="K315" s="150" t="s">
        <v>177</v>
      </c>
      <c r="L315" s="149" t="s">
        <v>2641</v>
      </c>
      <c r="M315" s="143" t="str">
        <f>VLOOKUP(L315,CódigosRetorno!$A$2:$B$1784,2,FALSE)</f>
        <v>El dato ingresado como codigo de tributo global no corresponde al valor esperado.</v>
      </c>
      <c r="N315" s="142" t="s">
        <v>4609</v>
      </c>
      <c r="O315" s="288"/>
    </row>
    <row r="316" spans="1:15" ht="24" x14ac:dyDescent="0.35">
      <c r="A316" s="288"/>
      <c r="B316" s="1515"/>
      <c r="C316" s="1532"/>
      <c r="D316" s="1510"/>
      <c r="E316" s="1515"/>
      <c r="F316" s="1495"/>
      <c r="G316" s="1520"/>
      <c r="H316" s="1512"/>
      <c r="I316" s="1515"/>
      <c r="J316" s="683" t="s">
        <v>6073</v>
      </c>
      <c r="K316" s="443" t="s">
        <v>177</v>
      </c>
      <c r="L316" s="443" t="s">
        <v>3772</v>
      </c>
      <c r="M316" s="143" t="str">
        <f>VLOOKUP(L316,CódigosRetorno!$A$2:$B$1784,2,FALSE)</f>
        <v>El código de tributo no debe repetirse a nivel de totales</v>
      </c>
      <c r="N316" s="129" t="s">
        <v>169</v>
      </c>
      <c r="O316" s="288"/>
    </row>
    <row r="317" spans="1:15" ht="48" x14ac:dyDescent="0.35">
      <c r="A317" s="288"/>
      <c r="B317" s="1515"/>
      <c r="C317" s="1532"/>
      <c r="D317" s="1510"/>
      <c r="E317" s="1515"/>
      <c r="F317" s="1495"/>
      <c r="G317" s="1520"/>
      <c r="H317" s="1512"/>
      <c r="I317" s="1515"/>
      <c r="J317" s="1202" t="s">
        <v>6060</v>
      </c>
      <c r="K317" s="1203" t="s">
        <v>177</v>
      </c>
      <c r="L317" s="443" t="s">
        <v>4236</v>
      </c>
      <c r="M317" s="143" t="str">
        <f>VLOOKUP(L317,CódigosRetorno!$A$2:$B$1784,2,FALSE)</f>
        <v>El dato ingresado como codigo de tributo global es invalido para tipo de operación.</v>
      </c>
      <c r="N317" s="129" t="s">
        <v>169</v>
      </c>
      <c r="O317" s="288"/>
    </row>
    <row r="318" spans="1:15" ht="48" x14ac:dyDescent="0.35">
      <c r="A318" s="288"/>
      <c r="B318" s="1515"/>
      <c r="C318" s="1532"/>
      <c r="D318" s="1510"/>
      <c r="E318" s="1515"/>
      <c r="F318" s="1495"/>
      <c r="G318" s="1520"/>
      <c r="H318" s="1512"/>
      <c r="I318" s="1515"/>
      <c r="J318" s="1202" t="s">
        <v>6061</v>
      </c>
      <c r="K318" s="1203" t="s">
        <v>177</v>
      </c>
      <c r="L318" s="443" t="s">
        <v>4236</v>
      </c>
      <c r="M318" s="143" t="str">
        <f>VLOOKUP(L318,CódigosRetorno!$A$2:$B$1784,2,FALSE)</f>
        <v>El dato ingresado como codigo de tributo global es invalido para tipo de operación.</v>
      </c>
      <c r="N318" s="129" t="s">
        <v>169</v>
      </c>
      <c r="O318" s="288"/>
    </row>
    <row r="319" spans="1:15" ht="24" x14ac:dyDescent="0.35">
      <c r="A319" s="288"/>
      <c r="B319" s="1515"/>
      <c r="C319" s="1532"/>
      <c r="D319" s="1510"/>
      <c r="E319" s="1515"/>
      <c r="F319" s="1497"/>
      <c r="G319" s="142" t="s">
        <v>3910</v>
      </c>
      <c r="H319" s="143" t="s">
        <v>3879</v>
      </c>
      <c r="I319" s="142" t="s">
        <v>3865</v>
      </c>
      <c r="J319" s="143" t="s">
        <v>6134</v>
      </c>
      <c r="K319" s="135" t="s">
        <v>1071</v>
      </c>
      <c r="L319" s="152" t="s">
        <v>4194</v>
      </c>
      <c r="M319" s="143" t="str">
        <f>VLOOKUP(L319,CódigosRetorno!$A$2:$B$1784,2,FALSE)</f>
        <v>El dato ingresado como atributo @schemeName es incorrecto.</v>
      </c>
      <c r="N319" s="155" t="s">
        <v>169</v>
      </c>
      <c r="O319" s="288"/>
    </row>
    <row r="320" spans="1:15" ht="24" x14ac:dyDescent="0.35">
      <c r="A320" s="288"/>
      <c r="B320" s="1515"/>
      <c r="C320" s="1532"/>
      <c r="D320" s="1510"/>
      <c r="E320" s="1515"/>
      <c r="F320" s="1515"/>
      <c r="G320" s="142" t="s">
        <v>3863</v>
      </c>
      <c r="H320" s="143" t="s">
        <v>3880</v>
      </c>
      <c r="I320" s="142" t="s">
        <v>3865</v>
      </c>
      <c r="J320" s="143" t="s">
        <v>4201</v>
      </c>
      <c r="K320" s="135" t="s">
        <v>1071</v>
      </c>
      <c r="L320" s="152" t="s">
        <v>4195</v>
      </c>
      <c r="M320" s="143" t="str">
        <f>VLOOKUP(L320,CódigosRetorno!$A$2:$B$1784,2,FALSE)</f>
        <v>El dato ingresado como atributo @schemeAgencyName es incorrecto.</v>
      </c>
      <c r="N320" s="155" t="s">
        <v>169</v>
      </c>
      <c r="O320" s="288"/>
    </row>
    <row r="321" spans="1:15" ht="24" x14ac:dyDescent="0.35">
      <c r="A321" s="288"/>
      <c r="B321" s="1515"/>
      <c r="C321" s="1532"/>
      <c r="D321" s="1510"/>
      <c r="E321" s="1515"/>
      <c r="F321" s="1498"/>
      <c r="G321" s="142" t="s">
        <v>4237</v>
      </c>
      <c r="H321" s="96" t="s">
        <v>3882</v>
      </c>
      <c r="I321" s="142" t="s">
        <v>3865</v>
      </c>
      <c r="J321" s="143" t="s">
        <v>6135</v>
      </c>
      <c r="K321" s="152" t="s">
        <v>1071</v>
      </c>
      <c r="L321" s="154" t="s">
        <v>4196</v>
      </c>
      <c r="M321" s="143" t="str">
        <f>VLOOKUP(L321,CódigosRetorno!$A$2:$B$1784,2,FALSE)</f>
        <v>El dato ingresado como atributo @schemeURI es incorrecto.</v>
      </c>
      <c r="N321" s="155" t="s">
        <v>169</v>
      </c>
      <c r="O321" s="288"/>
    </row>
    <row r="322" spans="1:15" ht="24" x14ac:dyDescent="0.35">
      <c r="A322" s="288"/>
      <c r="B322" s="1515"/>
      <c r="C322" s="1532"/>
      <c r="D322" s="1510"/>
      <c r="E322" s="1515"/>
      <c r="F322" s="1495" t="s">
        <v>45</v>
      </c>
      <c r="G322" s="1520" t="s">
        <v>5590</v>
      </c>
      <c r="H322" s="1489" t="s">
        <v>4182</v>
      </c>
      <c r="I322" s="1497">
        <v>1</v>
      </c>
      <c r="J322" s="143" t="s">
        <v>2837</v>
      </c>
      <c r="K322" s="152" t="s">
        <v>177</v>
      </c>
      <c r="L322" s="154" t="s">
        <v>2271</v>
      </c>
      <c r="M322" s="143" t="str">
        <f>VLOOKUP(L322,CódigosRetorno!$A$2:$B$1784,2,FALSE)</f>
        <v>El XML no contiene el tag TaxScheme Name de impuestos globales</v>
      </c>
      <c r="N322" s="142" t="s">
        <v>169</v>
      </c>
      <c r="O322" s="288"/>
    </row>
    <row r="323" spans="1:15" ht="24" x14ac:dyDescent="0.35">
      <c r="A323" s="288"/>
      <c r="B323" s="1515"/>
      <c r="C323" s="1532"/>
      <c r="D323" s="1510"/>
      <c r="E323" s="1515"/>
      <c r="F323" s="1495"/>
      <c r="G323" s="1520"/>
      <c r="H323" s="1489"/>
      <c r="I323" s="1515"/>
      <c r="J323" s="145" t="s">
        <v>4818</v>
      </c>
      <c r="K323" s="152" t="s">
        <v>177</v>
      </c>
      <c r="L323" s="154" t="s">
        <v>3191</v>
      </c>
      <c r="M323" s="143" t="str">
        <f>VLOOKUP(L323,CódigosRetorno!$A$2:$B$1784,2,FALSE)</f>
        <v>El valor del tag nombre del tributo no corresponde al esperado.</v>
      </c>
      <c r="N323" s="142" t="s">
        <v>4609</v>
      </c>
      <c r="O323" s="288"/>
    </row>
    <row r="324" spans="1:15" ht="24" x14ac:dyDescent="0.35">
      <c r="A324" s="288"/>
      <c r="B324" s="1515"/>
      <c r="C324" s="1532"/>
      <c r="D324" s="1510"/>
      <c r="E324" s="1515"/>
      <c r="F324" s="1497" t="s">
        <v>13</v>
      </c>
      <c r="G324" s="1509"/>
      <c r="H324" s="1507" t="s">
        <v>4183</v>
      </c>
      <c r="I324" s="1497">
        <v>1</v>
      </c>
      <c r="J324" s="143" t="s">
        <v>2837</v>
      </c>
      <c r="K324" s="152" t="s">
        <v>177</v>
      </c>
      <c r="L324" s="154" t="s">
        <v>2273</v>
      </c>
      <c r="M324" s="143" t="str">
        <f>VLOOKUP(L324,CódigosRetorno!$A$2:$B$1784,2,FALSE)</f>
        <v>El XML no contiene el tag código de tributo internacional de impuestos globales</v>
      </c>
      <c r="N324" s="142" t="s">
        <v>169</v>
      </c>
      <c r="O324" s="288"/>
    </row>
    <row r="325" spans="1:15" ht="24" x14ac:dyDescent="0.35">
      <c r="A325" s="288"/>
      <c r="B325" s="1515"/>
      <c r="C325" s="1532"/>
      <c r="D325" s="1510"/>
      <c r="E325" s="1498"/>
      <c r="F325" s="1498"/>
      <c r="G325" s="1511"/>
      <c r="H325" s="1508"/>
      <c r="I325" s="1498"/>
      <c r="J325" s="145" t="s">
        <v>4816</v>
      </c>
      <c r="K325" s="152" t="s">
        <v>177</v>
      </c>
      <c r="L325" s="154" t="s">
        <v>3187</v>
      </c>
      <c r="M325" s="143" t="str">
        <f>VLOOKUP(L325,CódigosRetorno!$A$2:$B$1784,2,FALSE)</f>
        <v>El valor del tag codigo de tributo internacional no corresponde al esperado.</v>
      </c>
      <c r="N325" s="142" t="s">
        <v>4609</v>
      </c>
      <c r="O325" s="288"/>
    </row>
    <row r="326" spans="1:15" ht="24" x14ac:dyDescent="0.35">
      <c r="A326" s="288"/>
      <c r="B326" s="1497" t="s">
        <v>5778</v>
      </c>
      <c r="C326" s="1527" t="s">
        <v>5568</v>
      </c>
      <c r="D326" s="1509" t="s">
        <v>3</v>
      </c>
      <c r="E326" s="1497" t="s">
        <v>9</v>
      </c>
      <c r="F326" s="1497" t="s">
        <v>12</v>
      </c>
      <c r="G326" s="1509" t="s">
        <v>3977</v>
      </c>
      <c r="H326" s="1507" t="s">
        <v>4672</v>
      </c>
      <c r="I326" s="1497">
        <v>1</v>
      </c>
      <c r="J326" s="812" t="s">
        <v>6101</v>
      </c>
      <c r="K326" s="813" t="s">
        <v>177</v>
      </c>
      <c r="L326" s="443" t="s">
        <v>2637</v>
      </c>
      <c r="M326" s="143" t="str">
        <f>VLOOKUP(L326,CódigosRetorno!$A$2:$B$1784,2,FALSE)</f>
        <v>El XML no contiene el tag o no existe información de total valor de venta globales</v>
      </c>
      <c r="N326" s="155" t="s">
        <v>169</v>
      </c>
      <c r="O326" s="288"/>
    </row>
    <row r="327" spans="1:15" ht="24" x14ac:dyDescent="0.35">
      <c r="A327" s="288"/>
      <c r="B327" s="1515"/>
      <c r="C327" s="1532"/>
      <c r="D327" s="1510"/>
      <c r="E327" s="1515"/>
      <c r="F327" s="1515"/>
      <c r="G327" s="1510"/>
      <c r="H327" s="1512"/>
      <c r="I327" s="1515"/>
      <c r="J327" s="143" t="s">
        <v>4997</v>
      </c>
      <c r="K327" s="38" t="s">
        <v>177</v>
      </c>
      <c r="L327" s="152" t="s">
        <v>3663</v>
      </c>
      <c r="M327" s="143" t="str">
        <f>VLOOKUP(L327,CódigosRetorno!$A$2:$B$1784,2,FALSE)</f>
        <v>El dato ingresado en el total valor de venta globales no cumple con el formato establecido</v>
      </c>
      <c r="N327" s="155" t="s">
        <v>169</v>
      </c>
      <c r="O327" s="288"/>
    </row>
    <row r="328" spans="1:15" ht="108" x14ac:dyDescent="0.35">
      <c r="A328" s="288"/>
      <c r="B328" s="1515"/>
      <c r="C328" s="1532"/>
      <c r="D328" s="1510"/>
      <c r="E328" s="1515"/>
      <c r="F328" s="1515"/>
      <c r="G328" s="1510"/>
      <c r="H328" s="1512"/>
      <c r="I328" s="1515"/>
      <c r="J328" s="1336" t="s">
        <v>8372</v>
      </c>
      <c r="K328" s="1335" t="s">
        <v>8127</v>
      </c>
      <c r="L328" s="1346" t="s">
        <v>8174</v>
      </c>
      <c r="M328" s="143" t="str">
        <f>VLOOKUP(MID(L328,1,4),CódigosRetorno!$A$2:$B$1784,2,FALSE)</f>
        <v>La sumatoria del monto base - ISC de línea no corresponden al total</v>
      </c>
      <c r="N328" s="155" t="s">
        <v>169</v>
      </c>
      <c r="O328" s="288"/>
    </row>
    <row r="329" spans="1:15" s="910" customFormat="1" ht="108" x14ac:dyDescent="0.35">
      <c r="A329" s="288"/>
      <c r="B329" s="1515"/>
      <c r="C329" s="1532"/>
      <c r="D329" s="1510"/>
      <c r="E329" s="1515"/>
      <c r="F329" s="1286"/>
      <c r="G329" s="1288"/>
      <c r="H329" s="1295"/>
      <c r="I329" s="1515"/>
      <c r="J329" s="1336" t="s">
        <v>8373</v>
      </c>
      <c r="K329" s="1337" t="s">
        <v>1071</v>
      </c>
      <c r="L329" s="1346" t="s">
        <v>4886</v>
      </c>
      <c r="M329" s="1290" t="str">
        <f>VLOOKUP(L329,CódigosRetorno!$A$2:$B$1784,2,FALSE)</f>
        <v>La sumatoria del monto base - ISC de línea no corresponden al total</v>
      </c>
      <c r="N329" s="1302" t="s">
        <v>169</v>
      </c>
      <c r="O329" s="288"/>
    </row>
    <row r="330" spans="1:15" ht="63" customHeight="1" x14ac:dyDescent="0.35">
      <c r="A330" s="288"/>
      <c r="B330" s="1515"/>
      <c r="C330" s="1532"/>
      <c r="D330" s="1510"/>
      <c r="E330" s="1515"/>
      <c r="F330" s="137"/>
      <c r="G330" s="141"/>
      <c r="H330" s="225"/>
      <c r="I330" s="1498"/>
      <c r="J330" s="1336" t="s">
        <v>8311</v>
      </c>
      <c r="K330" s="1335" t="s">
        <v>8127</v>
      </c>
      <c r="L330" s="1346" t="s">
        <v>8175</v>
      </c>
      <c r="M330" s="143" t="str">
        <f>VLOOKUP(MID(L330,1,4),CódigosRetorno!$A$2:$B$1784,2,FALSE)</f>
        <v>La sumatoria del monto base - Otros tributos de línea no corresponden al total</v>
      </c>
      <c r="N330" s="155" t="s">
        <v>169</v>
      </c>
      <c r="O330" s="288"/>
    </row>
    <row r="331" spans="1:15" s="910" customFormat="1" ht="63" customHeight="1" x14ac:dyDescent="0.35">
      <c r="A331" s="288"/>
      <c r="B331" s="1515"/>
      <c r="C331" s="1532"/>
      <c r="D331" s="1510"/>
      <c r="E331" s="1515"/>
      <c r="F331" s="1286"/>
      <c r="G331" s="1283"/>
      <c r="H331" s="1292"/>
      <c r="I331" s="1285"/>
      <c r="J331" s="1336" t="s">
        <v>8312</v>
      </c>
      <c r="K331" s="1337" t="s">
        <v>1071</v>
      </c>
      <c r="L331" s="1346" t="s">
        <v>4887</v>
      </c>
      <c r="M331" s="1290" t="str">
        <f>VLOOKUP(L331,CódigosRetorno!$A$2:$B$1784,2,FALSE)</f>
        <v>La sumatoria del monto base - Otros tributos de línea no corresponden al total</v>
      </c>
      <c r="N331" s="1302" t="s">
        <v>169</v>
      </c>
      <c r="O331" s="288"/>
    </row>
    <row r="332" spans="1:15" ht="24" x14ac:dyDescent="0.35">
      <c r="A332" s="288"/>
      <c r="B332" s="1515"/>
      <c r="C332" s="1532"/>
      <c r="D332" s="1510"/>
      <c r="E332" s="1515"/>
      <c r="F332" s="136" t="s">
        <v>13</v>
      </c>
      <c r="G332" s="141" t="s">
        <v>5580</v>
      </c>
      <c r="H332" s="96" t="s">
        <v>3906</v>
      </c>
      <c r="I332" s="142">
        <v>1</v>
      </c>
      <c r="J332" s="145" t="s">
        <v>4689</v>
      </c>
      <c r="K332" s="152" t="s">
        <v>177</v>
      </c>
      <c r="L332" s="154" t="s">
        <v>694</v>
      </c>
      <c r="M332" s="143" t="str">
        <f>VLOOKUP(L332,CódigosRetorno!$A$2:$B$1784,2,FALSE)</f>
        <v>La moneda debe ser la misma en todo el documento. Salvo las percepciones que sólo son en moneda nacional</v>
      </c>
      <c r="N332" s="155" t="s">
        <v>4493</v>
      </c>
      <c r="O332" s="288"/>
    </row>
    <row r="333" spans="1:15" ht="24" x14ac:dyDescent="0.35">
      <c r="A333" s="288"/>
      <c r="B333" s="1515"/>
      <c r="C333" s="1532"/>
      <c r="D333" s="1510"/>
      <c r="E333" s="1515"/>
      <c r="F333" s="1497" t="s">
        <v>12</v>
      </c>
      <c r="G333" s="1509" t="s">
        <v>3977</v>
      </c>
      <c r="H333" s="1507" t="s">
        <v>4674</v>
      </c>
      <c r="I333" s="1497">
        <v>1</v>
      </c>
      <c r="J333" s="143" t="s">
        <v>4997</v>
      </c>
      <c r="K333" s="152" t="s">
        <v>177</v>
      </c>
      <c r="L333" s="154" t="s">
        <v>2277</v>
      </c>
      <c r="M333" s="143" t="str">
        <f>VLOOKUP(L333,CódigosRetorno!$A$2:$B$1784,2,FALSE)</f>
        <v>El dato ingresado en TaxAmount no cumple con el formato establecido</v>
      </c>
      <c r="N333" s="142" t="s">
        <v>169</v>
      </c>
      <c r="O333" s="288"/>
    </row>
    <row r="334" spans="1:15" ht="108" x14ac:dyDescent="0.35">
      <c r="A334" s="288"/>
      <c r="B334" s="1515"/>
      <c r="C334" s="1532"/>
      <c r="D334" s="1510"/>
      <c r="E334" s="1515"/>
      <c r="F334" s="1515"/>
      <c r="G334" s="1510"/>
      <c r="H334" s="1512"/>
      <c r="I334" s="1515"/>
      <c r="J334" s="1336" t="s">
        <v>8374</v>
      </c>
      <c r="K334" s="1335" t="s">
        <v>8127</v>
      </c>
      <c r="L334" s="1346" t="s">
        <v>8176</v>
      </c>
      <c r="M334" s="143" t="str">
        <f>VLOOKUP(MID(L334,1,4),CódigosRetorno!$A$2:$B$1784,2,FALSE)</f>
        <v>La sumatoria del total del importe del tributo ISC de línea no corresponden al total</v>
      </c>
      <c r="N334" s="142" t="s">
        <v>169</v>
      </c>
      <c r="O334" s="288"/>
    </row>
    <row r="335" spans="1:15" s="910" customFormat="1" ht="108" x14ac:dyDescent="0.35">
      <c r="A335" s="288"/>
      <c r="B335" s="1515"/>
      <c r="C335" s="1532"/>
      <c r="D335" s="1510"/>
      <c r="E335" s="1515"/>
      <c r="F335" s="1515"/>
      <c r="G335" s="1510"/>
      <c r="H335" s="1512"/>
      <c r="I335" s="1515"/>
      <c r="J335" s="1336" t="s">
        <v>8375</v>
      </c>
      <c r="K335" s="1337" t="s">
        <v>1071</v>
      </c>
      <c r="L335" s="1332" t="s">
        <v>4888</v>
      </c>
      <c r="M335" s="1290" t="str">
        <f>VLOOKUP(L335,CódigosRetorno!$A$2:$B$1784,2,FALSE)</f>
        <v>La sumatoria del total del importe del tributo ISC de línea no corresponden al total</v>
      </c>
      <c r="N335" s="1289" t="s">
        <v>169</v>
      </c>
      <c r="O335" s="288"/>
    </row>
    <row r="336" spans="1:15" ht="60" x14ac:dyDescent="0.35">
      <c r="A336" s="288"/>
      <c r="B336" s="1515"/>
      <c r="C336" s="1532"/>
      <c r="D336" s="1510"/>
      <c r="E336" s="1515"/>
      <c r="F336" s="1515"/>
      <c r="G336" s="1510"/>
      <c r="H336" s="1512"/>
      <c r="I336" s="1515"/>
      <c r="J336" s="1336" t="s">
        <v>8376</v>
      </c>
      <c r="K336" s="1335" t="s">
        <v>8127</v>
      </c>
      <c r="L336" s="1346" t="s">
        <v>8178</v>
      </c>
      <c r="M336" s="143" t="str">
        <f>VLOOKUP(MID(L336,1,4),CódigosRetorno!$A$2:$B$1784,2,FALSE)</f>
        <v>La sumatoria del total del importe del tributo Otros tributos de línea no corresponden al total</v>
      </c>
      <c r="N336" s="142" t="s">
        <v>169</v>
      </c>
      <c r="O336" s="288"/>
    </row>
    <row r="337" spans="1:15" s="910" customFormat="1" ht="60" x14ac:dyDescent="0.35">
      <c r="A337" s="288"/>
      <c r="B337" s="1515"/>
      <c r="C337" s="1532"/>
      <c r="D337" s="1510"/>
      <c r="E337" s="1515"/>
      <c r="F337" s="1286"/>
      <c r="G337" s="1288"/>
      <c r="H337" s="1295"/>
      <c r="I337" s="1286"/>
      <c r="J337" s="1336" t="s">
        <v>8377</v>
      </c>
      <c r="K337" s="1337" t="s">
        <v>1071</v>
      </c>
      <c r="L337" s="1332" t="s">
        <v>4889</v>
      </c>
      <c r="M337" s="1290" t="str">
        <f>VLOOKUP(L337,CódigosRetorno!$A$2:$B$1784,2,FALSE)</f>
        <v>La sumatoria del total del importe del tributo Otros tributos de línea no corresponden al total</v>
      </c>
      <c r="N337" s="1289" t="s">
        <v>169</v>
      </c>
      <c r="O337" s="288"/>
    </row>
    <row r="338" spans="1:15" ht="24" x14ac:dyDescent="0.35">
      <c r="A338" s="288"/>
      <c r="B338" s="1515"/>
      <c r="C338" s="1532"/>
      <c r="D338" s="1510"/>
      <c r="E338" s="1515"/>
      <c r="F338" s="136" t="s">
        <v>13</v>
      </c>
      <c r="G338" s="141" t="s">
        <v>5580</v>
      </c>
      <c r="H338" s="96" t="s">
        <v>3906</v>
      </c>
      <c r="I338" s="142">
        <v>1</v>
      </c>
      <c r="J338" s="145" t="s">
        <v>4689</v>
      </c>
      <c r="K338" s="152" t="s">
        <v>177</v>
      </c>
      <c r="L338" s="154" t="s">
        <v>694</v>
      </c>
      <c r="M338" s="143" t="str">
        <f>VLOOKUP(L338,CódigosRetorno!$A$2:$B$1784,2,FALSE)</f>
        <v>La moneda debe ser la misma en todo el documento. Salvo las percepciones que sólo son en moneda nacional</v>
      </c>
      <c r="N338" s="142" t="s">
        <v>4493</v>
      </c>
      <c r="O338" s="288"/>
    </row>
    <row r="339" spans="1:15" ht="24" x14ac:dyDescent="0.35">
      <c r="A339" s="288"/>
      <c r="B339" s="1515"/>
      <c r="C339" s="1532"/>
      <c r="D339" s="1510"/>
      <c r="E339" s="1515"/>
      <c r="F339" s="1497" t="s">
        <v>43</v>
      </c>
      <c r="G339" s="1509" t="s">
        <v>5590</v>
      </c>
      <c r="H339" s="1507" t="s">
        <v>4181</v>
      </c>
      <c r="I339" s="1497">
        <v>1</v>
      </c>
      <c r="J339" s="143" t="s">
        <v>2837</v>
      </c>
      <c r="K339" s="152" t="s">
        <v>177</v>
      </c>
      <c r="L339" s="154" t="s">
        <v>3558</v>
      </c>
      <c r="M339" s="143" t="str">
        <f>VLOOKUP(L339,CódigosRetorno!$A$2:$B$1784,2,FALSE)</f>
        <v>El XML no contiene el tag o no existe información de código de tributo.</v>
      </c>
      <c r="N339" s="142" t="s">
        <v>169</v>
      </c>
      <c r="O339" s="288"/>
    </row>
    <row r="340" spans="1:15" ht="24" x14ac:dyDescent="0.35">
      <c r="A340" s="288"/>
      <c r="B340" s="1515"/>
      <c r="C340" s="1532"/>
      <c r="D340" s="1510"/>
      <c r="E340" s="1515"/>
      <c r="F340" s="1515"/>
      <c r="G340" s="1510"/>
      <c r="H340" s="1512"/>
      <c r="I340" s="1515"/>
      <c r="J340" s="145" t="s">
        <v>3922</v>
      </c>
      <c r="K340" s="152" t="s">
        <v>177</v>
      </c>
      <c r="L340" s="154" t="s">
        <v>2641</v>
      </c>
      <c r="M340" s="143" t="str">
        <f>VLOOKUP(L340,CódigosRetorno!$A$2:$B$1784,2,FALSE)</f>
        <v>El dato ingresado como codigo de tributo global no corresponde al valor esperado.</v>
      </c>
      <c r="N340" s="142" t="s">
        <v>4609</v>
      </c>
      <c r="O340" s="288"/>
    </row>
    <row r="341" spans="1:15" ht="24" x14ac:dyDescent="0.35">
      <c r="A341" s="288"/>
      <c r="B341" s="1515"/>
      <c r="C341" s="1532"/>
      <c r="D341" s="1510"/>
      <c r="E341" s="1515"/>
      <c r="F341" s="1515"/>
      <c r="G341" s="1510"/>
      <c r="H341" s="1512"/>
      <c r="I341" s="1515"/>
      <c r="J341" s="683" t="s">
        <v>6073</v>
      </c>
      <c r="K341" s="443" t="s">
        <v>177</v>
      </c>
      <c r="L341" s="443" t="s">
        <v>3772</v>
      </c>
      <c r="M341" s="143" t="str">
        <f>VLOOKUP(L341,CódigosRetorno!$A$2:$B$1784,2,FALSE)</f>
        <v>El código de tributo no debe repetirse a nivel de totales</v>
      </c>
      <c r="N341" s="129" t="s">
        <v>169</v>
      </c>
      <c r="O341" s="288"/>
    </row>
    <row r="342" spans="1:15" ht="24" x14ac:dyDescent="0.35">
      <c r="A342" s="288"/>
      <c r="B342" s="1515"/>
      <c r="C342" s="1532"/>
      <c r="D342" s="1510"/>
      <c r="E342" s="1515"/>
      <c r="F342" s="1515"/>
      <c r="G342" s="1510"/>
      <c r="H342" s="1512"/>
      <c r="I342" s="1515"/>
      <c r="J342" s="143" t="s">
        <v>4857</v>
      </c>
      <c r="K342" s="152" t="s">
        <v>177</v>
      </c>
      <c r="L342" s="154" t="s">
        <v>4236</v>
      </c>
      <c r="M342" s="143" t="str">
        <f>VLOOKUP(L342,CódigosRetorno!$A$2:$B$1784,2,FALSE)</f>
        <v>El dato ingresado como codigo de tributo global es invalido para tipo de operación.</v>
      </c>
      <c r="N342" s="129" t="s">
        <v>169</v>
      </c>
      <c r="O342" s="288"/>
    </row>
    <row r="343" spans="1:15" ht="24" x14ac:dyDescent="0.35">
      <c r="A343" s="288"/>
      <c r="B343" s="1515"/>
      <c r="C343" s="1532"/>
      <c r="D343" s="1510"/>
      <c r="E343" s="1515"/>
      <c r="F343" s="1497"/>
      <c r="G343" s="142" t="s">
        <v>3910</v>
      </c>
      <c r="H343" s="143" t="s">
        <v>3879</v>
      </c>
      <c r="I343" s="156" t="s">
        <v>3865</v>
      </c>
      <c r="J343" s="143" t="s">
        <v>6134</v>
      </c>
      <c r="K343" s="135" t="s">
        <v>1071</v>
      </c>
      <c r="L343" s="152" t="s">
        <v>4194</v>
      </c>
      <c r="M343" s="143" t="str">
        <f>VLOOKUP(L343,CódigosRetorno!$A$2:$B$1784,2,FALSE)</f>
        <v>El dato ingresado como atributo @schemeName es incorrecto.</v>
      </c>
      <c r="N343" s="155" t="s">
        <v>169</v>
      </c>
      <c r="O343" s="288"/>
    </row>
    <row r="344" spans="1:15" ht="24" x14ac:dyDescent="0.35">
      <c r="A344" s="288"/>
      <c r="B344" s="1515"/>
      <c r="C344" s="1532"/>
      <c r="D344" s="1510"/>
      <c r="E344" s="1515"/>
      <c r="F344" s="1515"/>
      <c r="G344" s="142" t="s">
        <v>3863</v>
      </c>
      <c r="H344" s="143" t="s">
        <v>3880</v>
      </c>
      <c r="I344" s="156" t="s">
        <v>3865</v>
      </c>
      <c r="J344" s="143" t="s">
        <v>4201</v>
      </c>
      <c r="K344" s="135" t="s">
        <v>1071</v>
      </c>
      <c r="L344" s="152" t="s">
        <v>4195</v>
      </c>
      <c r="M344" s="143" t="str">
        <f>VLOOKUP(L344,CódigosRetorno!$A$2:$B$1784,2,FALSE)</f>
        <v>El dato ingresado como atributo @schemeAgencyName es incorrecto.</v>
      </c>
      <c r="N344" s="155" t="s">
        <v>169</v>
      </c>
      <c r="O344" s="288"/>
    </row>
    <row r="345" spans="1:15" ht="24" x14ac:dyDescent="0.35">
      <c r="A345" s="288"/>
      <c r="B345" s="1515"/>
      <c r="C345" s="1532"/>
      <c r="D345" s="1510"/>
      <c r="E345" s="1515"/>
      <c r="F345" s="1498"/>
      <c r="G345" s="142" t="s">
        <v>4237</v>
      </c>
      <c r="H345" s="96" t="s">
        <v>3882</v>
      </c>
      <c r="I345" s="156" t="s">
        <v>3865</v>
      </c>
      <c r="J345" s="143" t="s">
        <v>6135</v>
      </c>
      <c r="K345" s="152" t="s">
        <v>1071</v>
      </c>
      <c r="L345" s="154" t="s">
        <v>4196</v>
      </c>
      <c r="M345" s="143" t="str">
        <f>VLOOKUP(L345,CódigosRetorno!$A$2:$B$1784,2,FALSE)</f>
        <v>El dato ingresado como atributo @schemeURI es incorrecto.</v>
      </c>
      <c r="N345" s="155" t="s">
        <v>169</v>
      </c>
      <c r="O345" s="288"/>
    </row>
    <row r="346" spans="1:15" ht="24" x14ac:dyDescent="0.35">
      <c r="A346" s="288"/>
      <c r="B346" s="1515"/>
      <c r="C346" s="1532"/>
      <c r="D346" s="1510"/>
      <c r="E346" s="1515"/>
      <c r="F346" s="1497" t="s">
        <v>45</v>
      </c>
      <c r="G346" s="1510" t="s">
        <v>5590</v>
      </c>
      <c r="H346" s="1512" t="s">
        <v>4182</v>
      </c>
      <c r="I346" s="1497">
        <v>1</v>
      </c>
      <c r="J346" s="143" t="s">
        <v>2837</v>
      </c>
      <c r="K346" s="152" t="s">
        <v>177</v>
      </c>
      <c r="L346" s="154" t="s">
        <v>2271</v>
      </c>
      <c r="M346" s="143" t="str">
        <f>VLOOKUP(L346,CódigosRetorno!$A$2:$B$1784,2,FALSE)</f>
        <v>El XML no contiene el tag TaxScheme Name de impuestos globales</v>
      </c>
      <c r="N346" s="142" t="s">
        <v>169</v>
      </c>
      <c r="O346" s="288"/>
    </row>
    <row r="347" spans="1:15" ht="24" x14ac:dyDescent="0.35">
      <c r="A347" s="288"/>
      <c r="B347" s="1515"/>
      <c r="C347" s="1532"/>
      <c r="D347" s="1510"/>
      <c r="E347" s="1515"/>
      <c r="F347" s="1515"/>
      <c r="G347" s="1510"/>
      <c r="H347" s="1512"/>
      <c r="I347" s="1515"/>
      <c r="J347" s="145" t="s">
        <v>4818</v>
      </c>
      <c r="K347" s="152" t="s">
        <v>177</v>
      </c>
      <c r="L347" s="154" t="s">
        <v>3191</v>
      </c>
      <c r="M347" s="143" t="str">
        <f>VLOOKUP(L347,CódigosRetorno!$A$2:$B$1784,2,FALSE)</f>
        <v>El valor del tag nombre del tributo no corresponde al esperado.</v>
      </c>
      <c r="N347" s="142" t="s">
        <v>4609</v>
      </c>
      <c r="O347" s="288"/>
    </row>
    <row r="348" spans="1:15" ht="24" x14ac:dyDescent="0.35">
      <c r="A348" s="288"/>
      <c r="B348" s="1515"/>
      <c r="C348" s="1532"/>
      <c r="D348" s="1510"/>
      <c r="E348" s="1515"/>
      <c r="F348" s="1497" t="s">
        <v>13</v>
      </c>
      <c r="G348" s="1509"/>
      <c r="H348" s="1507" t="s">
        <v>4183</v>
      </c>
      <c r="I348" s="1497">
        <v>1</v>
      </c>
      <c r="J348" s="143" t="s">
        <v>2837</v>
      </c>
      <c r="K348" s="152" t="s">
        <v>177</v>
      </c>
      <c r="L348" s="154" t="s">
        <v>2273</v>
      </c>
      <c r="M348" s="143" t="str">
        <f>VLOOKUP(L348,CódigosRetorno!$A$2:$B$1784,2,FALSE)</f>
        <v>El XML no contiene el tag código de tributo internacional de impuestos globales</v>
      </c>
      <c r="N348" s="142" t="s">
        <v>169</v>
      </c>
      <c r="O348" s="288"/>
    </row>
    <row r="349" spans="1:15" ht="24" x14ac:dyDescent="0.35">
      <c r="A349" s="288"/>
      <c r="B349" s="1515"/>
      <c r="C349" s="1532"/>
      <c r="D349" s="1510"/>
      <c r="E349" s="1515"/>
      <c r="F349" s="1515"/>
      <c r="G349" s="1510"/>
      <c r="H349" s="1512"/>
      <c r="I349" s="1515"/>
      <c r="J349" s="145" t="s">
        <v>4816</v>
      </c>
      <c r="K349" s="152" t="s">
        <v>177</v>
      </c>
      <c r="L349" s="154" t="s">
        <v>3187</v>
      </c>
      <c r="M349" s="143" t="str">
        <f>VLOOKUP(L349,CódigosRetorno!$A$2:$B$1784,2,FALSE)</f>
        <v>El valor del tag codigo de tributo internacional no corresponde al esperado.</v>
      </c>
      <c r="N349" s="142" t="s">
        <v>4609</v>
      </c>
      <c r="O349" s="288"/>
    </row>
    <row r="350" spans="1:15" s="684" customFormat="1" ht="24" x14ac:dyDescent="0.35">
      <c r="A350" s="288"/>
      <c r="B350" s="1547">
        <v>44</v>
      </c>
      <c r="C350" s="1491" t="s">
        <v>5794</v>
      </c>
      <c r="D350" s="1583" t="s">
        <v>3</v>
      </c>
      <c r="E350" s="1547" t="s">
        <v>9</v>
      </c>
      <c r="F350" s="787" t="s">
        <v>12</v>
      </c>
      <c r="G350" s="804" t="s">
        <v>3977</v>
      </c>
      <c r="H350" s="790" t="s">
        <v>5784</v>
      </c>
      <c r="I350" s="787">
        <v>1</v>
      </c>
      <c r="J350" s="811" t="s">
        <v>4997</v>
      </c>
      <c r="K350" s="813" t="s">
        <v>177</v>
      </c>
      <c r="L350" s="443" t="s">
        <v>2277</v>
      </c>
      <c r="M350" s="811" t="str">
        <f>VLOOKUP(L350,CódigosRetorno!$A$2:$B$1784,2,FALSE)</f>
        <v>El dato ingresado en TaxAmount no cumple con el formato establecido</v>
      </c>
      <c r="N350" s="810" t="s">
        <v>169</v>
      </c>
      <c r="O350" s="725"/>
    </row>
    <row r="351" spans="1:15" s="684" customFormat="1" ht="66" customHeight="1" x14ac:dyDescent="0.35">
      <c r="A351" s="288"/>
      <c r="B351" s="1548"/>
      <c r="C351" s="1550"/>
      <c r="D351" s="1584"/>
      <c r="E351" s="1548"/>
      <c r="F351" s="788"/>
      <c r="G351" s="805"/>
      <c r="H351" s="791"/>
      <c r="I351" s="787"/>
      <c r="J351" s="1137" t="s">
        <v>8378</v>
      </c>
      <c r="K351" s="1258" t="s">
        <v>8127</v>
      </c>
      <c r="L351" s="1138" t="s">
        <v>8177</v>
      </c>
      <c r="M351" s="811" t="str">
        <f>VLOOKUP(MID(L351,1,4),CódigosRetorno!$A$2:$B$1784,2,FALSE)</f>
        <v>La sumatoria del total del importe del tributo ICBPER de línea no corresponden al total</v>
      </c>
      <c r="N351" s="810" t="s">
        <v>169</v>
      </c>
      <c r="O351" s="725"/>
    </row>
    <row r="352" spans="1:15" s="684" customFormat="1" ht="60" x14ac:dyDescent="0.35">
      <c r="A352" s="288"/>
      <c r="B352" s="1548"/>
      <c r="C352" s="1550"/>
      <c r="D352" s="1584"/>
      <c r="E352" s="1548"/>
      <c r="F352" s="1297"/>
      <c r="G352" s="1299"/>
      <c r="H352" s="1298"/>
      <c r="I352" s="1296"/>
      <c r="J352" s="1137" t="s">
        <v>8379</v>
      </c>
      <c r="K352" s="1139" t="s">
        <v>1071</v>
      </c>
      <c r="L352" s="1332" t="s">
        <v>5674</v>
      </c>
      <c r="M352" s="1301" t="str">
        <f>VLOOKUP(L352,CódigosRetorno!$A$2:$B$1784,2,FALSE)</f>
        <v>La sumatoria del total del importe del tributo ICBPER de línea no corresponden al total</v>
      </c>
      <c r="N352" s="1300" t="s">
        <v>169</v>
      </c>
      <c r="O352" s="725"/>
    </row>
    <row r="353" spans="1:15" s="684" customFormat="1" ht="24" x14ac:dyDescent="0.35">
      <c r="A353" s="288"/>
      <c r="B353" s="1548"/>
      <c r="C353" s="1550"/>
      <c r="D353" s="1584"/>
      <c r="E353" s="1548"/>
      <c r="F353" s="789"/>
      <c r="G353" s="806"/>
      <c r="H353" s="792"/>
      <c r="I353" s="787"/>
      <c r="J353" s="811" t="s">
        <v>6157</v>
      </c>
      <c r="K353" s="793" t="s">
        <v>177</v>
      </c>
      <c r="L353" s="443" t="s">
        <v>3172</v>
      </c>
      <c r="M353" s="811" t="str">
        <f>VLOOKUP(L353,CódigosRetorno!$A$2:$B$1784,2,FALSE)</f>
        <v>El impuesto ICBPER no se encuentra vigente</v>
      </c>
      <c r="N353" s="810" t="s">
        <v>169</v>
      </c>
      <c r="O353" s="725"/>
    </row>
    <row r="354" spans="1:15" s="684" customFormat="1" ht="24" x14ac:dyDescent="0.35">
      <c r="A354" s="288"/>
      <c r="B354" s="1548"/>
      <c r="C354" s="1550"/>
      <c r="D354" s="1584"/>
      <c r="E354" s="1548"/>
      <c r="F354" s="787" t="s">
        <v>13</v>
      </c>
      <c r="G354" s="804" t="s">
        <v>5580</v>
      </c>
      <c r="H354" s="645" t="s">
        <v>3906</v>
      </c>
      <c r="I354" s="810">
        <v>1</v>
      </c>
      <c r="J354" s="812" t="s">
        <v>4689</v>
      </c>
      <c r="K354" s="813" t="s">
        <v>177</v>
      </c>
      <c r="L354" s="443" t="s">
        <v>694</v>
      </c>
      <c r="M354" s="811" t="str">
        <f>VLOOKUP(L354,CódigosRetorno!$A$2:$B$1784,2,FALSE)</f>
        <v>La moneda debe ser la misma en todo el documento. Salvo las percepciones que sólo son en moneda nacional</v>
      </c>
      <c r="N354" s="810" t="s">
        <v>4493</v>
      </c>
      <c r="O354" s="725"/>
    </row>
    <row r="355" spans="1:15" s="684" customFormat="1" ht="24" x14ac:dyDescent="0.35">
      <c r="A355" s="288"/>
      <c r="B355" s="1548"/>
      <c r="C355" s="1550"/>
      <c r="D355" s="1584"/>
      <c r="E355" s="1548"/>
      <c r="F355" s="787" t="s">
        <v>43</v>
      </c>
      <c r="G355" s="804" t="s">
        <v>5590</v>
      </c>
      <c r="H355" s="797" t="s">
        <v>4181</v>
      </c>
      <c r="I355" s="787">
        <v>1</v>
      </c>
      <c r="J355" s="811" t="s">
        <v>2837</v>
      </c>
      <c r="K355" s="813" t="s">
        <v>177</v>
      </c>
      <c r="L355" s="443" t="s">
        <v>3558</v>
      </c>
      <c r="M355" s="811" t="str">
        <f>VLOOKUP(L355,CódigosRetorno!$A$2:$B$1784,2,FALSE)</f>
        <v>El XML no contiene el tag o no existe información de código de tributo.</v>
      </c>
      <c r="N355" s="810" t="s">
        <v>169</v>
      </c>
      <c r="O355" s="725"/>
    </row>
    <row r="356" spans="1:15" s="684" customFormat="1" ht="24" x14ac:dyDescent="0.35">
      <c r="A356" s="288"/>
      <c r="B356" s="1548"/>
      <c r="C356" s="1550"/>
      <c r="D356" s="1584"/>
      <c r="E356" s="1548"/>
      <c r="F356" s="787"/>
      <c r="G356" s="810" t="s">
        <v>3910</v>
      </c>
      <c r="H356" s="811" t="s">
        <v>3879</v>
      </c>
      <c r="I356" s="832" t="s">
        <v>3865</v>
      </c>
      <c r="J356" s="811" t="s">
        <v>6134</v>
      </c>
      <c r="K356" s="793" t="s">
        <v>1071</v>
      </c>
      <c r="L356" s="813" t="s">
        <v>4194</v>
      </c>
      <c r="M356" s="811" t="str">
        <f>VLOOKUP(L356,CódigosRetorno!$A$2:$B$1784,2,FALSE)</f>
        <v>El dato ingresado como atributo @schemeName es incorrecto.</v>
      </c>
      <c r="N356" s="647" t="s">
        <v>169</v>
      </c>
      <c r="O356" s="725"/>
    </row>
    <row r="357" spans="1:15" s="684" customFormat="1" ht="24" x14ac:dyDescent="0.35">
      <c r="A357" s="288"/>
      <c r="B357" s="1548"/>
      <c r="C357" s="1550"/>
      <c r="D357" s="1584"/>
      <c r="E357" s="1548"/>
      <c r="F357" s="788"/>
      <c r="G357" s="810" t="s">
        <v>3863</v>
      </c>
      <c r="H357" s="811" t="s">
        <v>3880</v>
      </c>
      <c r="I357" s="832" t="s">
        <v>3865</v>
      </c>
      <c r="J357" s="811" t="s">
        <v>4201</v>
      </c>
      <c r="K357" s="793" t="s">
        <v>1071</v>
      </c>
      <c r="L357" s="813" t="s">
        <v>4195</v>
      </c>
      <c r="M357" s="811" t="str">
        <f>VLOOKUP(L357,CódigosRetorno!$A$2:$B$1784,2,FALSE)</f>
        <v>El dato ingresado como atributo @schemeAgencyName es incorrecto.</v>
      </c>
      <c r="N357" s="647" t="s">
        <v>169</v>
      </c>
      <c r="O357" s="725"/>
    </row>
    <row r="358" spans="1:15" s="684" customFormat="1" ht="24" x14ac:dyDescent="0.35">
      <c r="A358" s="288"/>
      <c r="B358" s="1548"/>
      <c r="C358" s="1550"/>
      <c r="D358" s="1584"/>
      <c r="E358" s="1548"/>
      <c r="F358" s="789"/>
      <c r="G358" s="810" t="s">
        <v>4237</v>
      </c>
      <c r="H358" s="675" t="s">
        <v>3882</v>
      </c>
      <c r="I358" s="832" t="s">
        <v>3865</v>
      </c>
      <c r="J358" s="811" t="s">
        <v>6135</v>
      </c>
      <c r="K358" s="813" t="s">
        <v>1071</v>
      </c>
      <c r="L358" s="443" t="s">
        <v>4196</v>
      </c>
      <c r="M358" s="811" t="str">
        <f>VLOOKUP(L358,CódigosRetorno!$A$2:$B$1784,2,FALSE)</f>
        <v>El dato ingresado como atributo @schemeURI es incorrecto.</v>
      </c>
      <c r="N358" s="647" t="s">
        <v>169</v>
      </c>
      <c r="O358" s="725"/>
    </row>
    <row r="359" spans="1:15" s="684" customFormat="1" ht="36" x14ac:dyDescent="0.35">
      <c r="A359" s="288"/>
      <c r="B359" s="1548"/>
      <c r="C359" s="1550"/>
      <c r="D359" s="1584"/>
      <c r="E359" s="1548"/>
      <c r="F359" s="787" t="s">
        <v>45</v>
      </c>
      <c r="G359" s="805" t="s">
        <v>5590</v>
      </c>
      <c r="H359" s="798" t="s">
        <v>4182</v>
      </c>
      <c r="I359" s="787">
        <v>1</v>
      </c>
      <c r="J359" s="811" t="s">
        <v>2837</v>
      </c>
      <c r="K359" s="813" t="s">
        <v>177</v>
      </c>
      <c r="L359" s="443" t="s">
        <v>2271</v>
      </c>
      <c r="M359" s="811" t="str">
        <f>VLOOKUP(L359,CódigosRetorno!$A$2:$B$1784,2,FALSE)</f>
        <v>El XML no contiene el tag TaxScheme Name de impuestos globales</v>
      </c>
      <c r="N359" s="810" t="s">
        <v>169</v>
      </c>
      <c r="O359" s="725"/>
    </row>
    <row r="360" spans="1:15" s="684" customFormat="1" ht="24" x14ac:dyDescent="0.35">
      <c r="A360" s="288"/>
      <c r="B360" s="1548"/>
      <c r="C360" s="1550"/>
      <c r="D360" s="1584"/>
      <c r="E360" s="1548"/>
      <c r="F360" s="788"/>
      <c r="G360" s="805"/>
      <c r="H360" s="798"/>
      <c r="I360" s="788"/>
      <c r="J360" s="812" t="s">
        <v>4818</v>
      </c>
      <c r="K360" s="813" t="s">
        <v>177</v>
      </c>
      <c r="L360" s="443" t="s">
        <v>3191</v>
      </c>
      <c r="M360" s="811" t="str">
        <f>VLOOKUP(L360,CódigosRetorno!$A$2:$B$1784,2,FALSE)</f>
        <v>El valor del tag nombre del tributo no corresponde al esperado.</v>
      </c>
      <c r="N360" s="810" t="s">
        <v>4609</v>
      </c>
      <c r="O360" s="725"/>
    </row>
    <row r="361" spans="1:15" s="684" customFormat="1" ht="24" x14ac:dyDescent="0.35">
      <c r="A361" s="288"/>
      <c r="B361" s="1548"/>
      <c r="C361" s="1550"/>
      <c r="D361" s="1584"/>
      <c r="E361" s="1548"/>
      <c r="F361" s="1547" t="s">
        <v>13</v>
      </c>
      <c r="G361" s="1583"/>
      <c r="H361" s="1524" t="s">
        <v>4183</v>
      </c>
      <c r="I361" s="1547">
        <v>1</v>
      </c>
      <c r="J361" s="811" t="s">
        <v>2837</v>
      </c>
      <c r="K361" s="813" t="s">
        <v>177</v>
      </c>
      <c r="L361" s="443" t="s">
        <v>2273</v>
      </c>
      <c r="M361" s="811" t="str">
        <f>VLOOKUP(L361,CódigosRetorno!$A$2:$B$1784,2,FALSE)</f>
        <v>El XML no contiene el tag código de tributo internacional de impuestos globales</v>
      </c>
      <c r="N361" s="810" t="s">
        <v>169</v>
      </c>
      <c r="O361" s="725"/>
    </row>
    <row r="362" spans="1:15" s="684" customFormat="1" ht="24" x14ac:dyDescent="0.35">
      <c r="A362" s="288"/>
      <c r="B362" s="1548"/>
      <c r="C362" s="1550"/>
      <c r="D362" s="1584"/>
      <c r="E362" s="1548"/>
      <c r="F362" s="1548"/>
      <c r="G362" s="1584"/>
      <c r="H362" s="1525"/>
      <c r="I362" s="1548"/>
      <c r="J362" s="812" t="s">
        <v>4816</v>
      </c>
      <c r="K362" s="813" t="s">
        <v>177</v>
      </c>
      <c r="L362" s="443" t="s">
        <v>3187</v>
      </c>
      <c r="M362" s="811" t="str">
        <f>VLOOKUP(L362,CódigosRetorno!$A$2:$B$1784,2,FALSE)</f>
        <v>El valor del tag codigo de tributo internacional no corresponde al esperado.</v>
      </c>
      <c r="N362" s="810" t="s">
        <v>4609</v>
      </c>
      <c r="O362" s="725"/>
    </row>
    <row r="363" spans="1:15" ht="24" x14ac:dyDescent="0.35">
      <c r="A363" s="301"/>
      <c r="B363" s="1497">
        <f>B350+1</f>
        <v>45</v>
      </c>
      <c r="C363" s="1527" t="s">
        <v>5970</v>
      </c>
      <c r="D363" s="1509" t="s">
        <v>3</v>
      </c>
      <c r="E363" s="1509" t="s">
        <v>9</v>
      </c>
      <c r="F363" s="140" t="s">
        <v>12</v>
      </c>
      <c r="G363" s="140" t="s">
        <v>16</v>
      </c>
      <c r="H363" s="139" t="s">
        <v>3125</v>
      </c>
      <c r="I363" s="142">
        <v>1</v>
      </c>
      <c r="J363" s="811" t="s">
        <v>4984</v>
      </c>
      <c r="K363" s="813" t="s">
        <v>177</v>
      </c>
      <c r="L363" s="813" t="s">
        <v>2261</v>
      </c>
      <c r="M363" s="143" t="str">
        <f>VLOOKUP(L363,CódigosRetorno!$A$2:$B$1784,2,FALSE)</f>
        <v>El dato ingresado en ChargeTotalAmount no cumple con el formato establecido</v>
      </c>
      <c r="N363" s="142" t="s">
        <v>169</v>
      </c>
      <c r="O363" s="301"/>
    </row>
    <row r="364" spans="1:15" ht="24" x14ac:dyDescent="0.35">
      <c r="A364" s="301"/>
      <c r="B364" s="1498"/>
      <c r="C364" s="1528"/>
      <c r="D364" s="1511"/>
      <c r="E364" s="1511"/>
      <c r="F364" s="142" t="s">
        <v>13</v>
      </c>
      <c r="G364" s="135" t="s">
        <v>5580</v>
      </c>
      <c r="H364" s="96" t="s">
        <v>3906</v>
      </c>
      <c r="I364" s="142">
        <v>1</v>
      </c>
      <c r="J364" s="145" t="s">
        <v>4689</v>
      </c>
      <c r="K364" s="152" t="s">
        <v>177</v>
      </c>
      <c r="L364" s="154" t="s">
        <v>694</v>
      </c>
      <c r="M364" s="143" t="str">
        <f>VLOOKUP(L364,CódigosRetorno!$A$2:$B$1784,2,FALSE)</f>
        <v>La moneda debe ser la misma en todo el documento. Salvo las percepciones que sólo son en moneda nacional</v>
      </c>
      <c r="N364" s="142" t="s">
        <v>4493</v>
      </c>
      <c r="O364" s="301"/>
    </row>
    <row r="365" spans="1:15" ht="24" x14ac:dyDescent="0.35">
      <c r="A365" s="301"/>
      <c r="B365" s="1497">
        <f>B363+1</f>
        <v>46</v>
      </c>
      <c r="C365" s="1527" t="s">
        <v>4148</v>
      </c>
      <c r="D365" s="1509" t="s">
        <v>3</v>
      </c>
      <c r="E365" s="1509" t="s">
        <v>4</v>
      </c>
      <c r="F365" s="1509" t="s">
        <v>12</v>
      </c>
      <c r="G365" s="1509" t="s">
        <v>16</v>
      </c>
      <c r="H365" s="1527" t="s">
        <v>3126</v>
      </c>
      <c r="I365" s="1497">
        <v>1</v>
      </c>
      <c r="J365" s="143" t="s">
        <v>4997</v>
      </c>
      <c r="K365" s="152" t="s">
        <v>177</v>
      </c>
      <c r="L365" s="154" t="s">
        <v>2263</v>
      </c>
      <c r="M365" s="143" t="str">
        <f>VLOOKUP(L365,CódigosRetorno!$A$2:$B$1784,2,FALSE)</f>
        <v>El dato ingresado en PayableAmount no cumple con el formato establecido</v>
      </c>
      <c r="N365" s="142" t="s">
        <v>169</v>
      </c>
      <c r="O365" s="301"/>
    </row>
    <row r="366" spans="1:15" s="910" customFormat="1" ht="132" x14ac:dyDescent="0.35">
      <c r="A366" s="897"/>
      <c r="B366" s="1515"/>
      <c r="C366" s="1532"/>
      <c r="D366" s="1510"/>
      <c r="E366" s="1510"/>
      <c r="F366" s="1510"/>
      <c r="G366" s="1510"/>
      <c r="H366" s="1532"/>
      <c r="I366" s="1515"/>
      <c r="J366" s="1257" t="s">
        <v>8272</v>
      </c>
      <c r="K366" s="1255" t="s">
        <v>8113</v>
      </c>
      <c r="L366" s="1255" t="s">
        <v>8122</v>
      </c>
      <c r="M366" s="1251" t="str">
        <f>VLOOKUP(MID(L366,1,4),CódigosRetorno!$A$2:$B$1784,2,FALSE)</f>
        <v>El importe total del comprobante no coincide con el valor calculado</v>
      </c>
      <c r="N366" s="1217" t="s">
        <v>169</v>
      </c>
      <c r="O366" s="897"/>
    </row>
    <row r="367" spans="1:15" s="910" customFormat="1" ht="132" x14ac:dyDescent="0.35">
      <c r="A367" s="897"/>
      <c r="B367" s="1515"/>
      <c r="C367" s="1532"/>
      <c r="D367" s="1510"/>
      <c r="E367" s="1510"/>
      <c r="F367" s="1288"/>
      <c r="G367" s="1288"/>
      <c r="H367" s="1287"/>
      <c r="I367" s="1286"/>
      <c r="J367" s="1257" t="s">
        <v>8273</v>
      </c>
      <c r="K367" s="1138" t="s">
        <v>1071</v>
      </c>
      <c r="L367" s="1138" t="s">
        <v>4904</v>
      </c>
      <c r="M367" s="1301" t="str">
        <f>VLOOKUP(MID(L367,1,4),CódigosRetorno!$A$2:$B$1784,2,FALSE)</f>
        <v>El importe total del comprobante no coincide con el valor calculado</v>
      </c>
      <c r="N367" s="1289" t="s">
        <v>169</v>
      </c>
      <c r="O367" s="897"/>
    </row>
    <row r="368" spans="1:15" ht="24" x14ac:dyDescent="0.35">
      <c r="A368" s="301"/>
      <c r="B368" s="1498"/>
      <c r="C368" s="1528"/>
      <c r="D368" s="1511"/>
      <c r="E368" s="1511"/>
      <c r="F368" s="136" t="s">
        <v>13</v>
      </c>
      <c r="G368" s="140" t="s">
        <v>5580</v>
      </c>
      <c r="H368" s="96" t="s">
        <v>3906</v>
      </c>
      <c r="I368" s="142">
        <v>1</v>
      </c>
      <c r="J368" s="145" t="s">
        <v>4689</v>
      </c>
      <c r="K368" s="152" t="s">
        <v>177</v>
      </c>
      <c r="L368" s="154" t="s">
        <v>694</v>
      </c>
      <c r="M368" s="143" t="str">
        <f>VLOOKUP(L368,CódigosRetorno!$A$2:$B$1784,2,FALSE)</f>
        <v>La moneda debe ser la misma en todo el documento. Salvo las percepciones que sólo son en moneda nacional</v>
      </c>
      <c r="N368" s="142" t="s">
        <v>4493</v>
      </c>
      <c r="O368" s="301"/>
    </row>
    <row r="369" spans="1:15" ht="24" x14ac:dyDescent="0.35">
      <c r="A369" s="301"/>
      <c r="B369" s="1497">
        <f>B365+1</f>
        <v>47</v>
      </c>
      <c r="C369" s="1527" t="s">
        <v>5752</v>
      </c>
      <c r="D369" s="1509" t="s">
        <v>3</v>
      </c>
      <c r="E369" s="1509" t="s">
        <v>9</v>
      </c>
      <c r="F369" s="142" t="s">
        <v>12</v>
      </c>
      <c r="G369" s="135" t="s">
        <v>16</v>
      </c>
      <c r="H369" s="143" t="s">
        <v>4970</v>
      </c>
      <c r="I369" s="142"/>
      <c r="J369" s="1257" t="s">
        <v>8275</v>
      </c>
      <c r="K369" s="1138" t="s">
        <v>8127</v>
      </c>
      <c r="L369" s="1138" t="s">
        <v>8161</v>
      </c>
      <c r="M369" s="143" t="str">
        <f>VLOOKUP(MID(L369,1,4),CódigosRetorno!$A$2:$B$1784,2,FALSE)</f>
        <v>El monto para el redondeo del Importe Total excede el valor permitido</v>
      </c>
      <c r="N369" s="142" t="s">
        <v>169</v>
      </c>
      <c r="O369" s="301"/>
    </row>
    <row r="370" spans="1:15" s="910" customFormat="1" ht="24" x14ac:dyDescent="0.35">
      <c r="A370" s="897"/>
      <c r="B370" s="1515"/>
      <c r="C370" s="1532"/>
      <c r="D370" s="1510"/>
      <c r="E370" s="1510"/>
      <c r="F370" s="1289"/>
      <c r="G370" s="1291"/>
      <c r="H370" s="1290"/>
      <c r="I370" s="1289"/>
      <c r="J370" s="1257" t="s">
        <v>8274</v>
      </c>
      <c r="K370" s="1138" t="s">
        <v>1071</v>
      </c>
      <c r="L370" s="1332" t="s">
        <v>5081</v>
      </c>
      <c r="M370" s="1290" t="str">
        <f>VLOOKUP(L370,CódigosRetorno!$A$2:$B$1784,2,FALSE)</f>
        <v>El monto para el redondeo del Importe Total excede el valor permitido</v>
      </c>
      <c r="N370" s="1289" t="s">
        <v>169</v>
      </c>
      <c r="O370" s="897"/>
    </row>
    <row r="371" spans="1:15" ht="24" x14ac:dyDescent="0.35">
      <c r="A371" s="301"/>
      <c r="B371" s="1498"/>
      <c r="C371" s="1528"/>
      <c r="D371" s="1511"/>
      <c r="E371" s="1511"/>
      <c r="F371" s="142" t="s">
        <v>13</v>
      </c>
      <c r="G371" s="135" t="s">
        <v>5580</v>
      </c>
      <c r="H371" s="96" t="s">
        <v>3906</v>
      </c>
      <c r="I371" s="142"/>
      <c r="J371" s="145" t="s">
        <v>4689</v>
      </c>
      <c r="K371" s="1203" t="s">
        <v>177</v>
      </c>
      <c r="L371" s="443" t="s">
        <v>694</v>
      </c>
      <c r="M371" s="143" t="str">
        <f>VLOOKUP(L371,CódigosRetorno!$A$2:$B$1784,2,FALSE)</f>
        <v>La moneda debe ser la misma en todo el documento. Salvo las percepciones que sólo son en moneda nacional</v>
      </c>
      <c r="N371" s="142" t="s">
        <v>4493</v>
      </c>
      <c r="O371" s="301"/>
    </row>
    <row r="372" spans="1:15" x14ac:dyDescent="0.35">
      <c r="A372" s="301"/>
      <c r="B372" s="249" t="s">
        <v>5569</v>
      </c>
      <c r="C372" s="250"/>
      <c r="D372" s="250"/>
      <c r="E372" s="250"/>
      <c r="F372" s="250"/>
      <c r="G372" s="250"/>
      <c r="H372" s="250"/>
      <c r="I372" s="250"/>
      <c r="J372" s="250"/>
      <c r="K372" s="250" t="s">
        <v>169</v>
      </c>
      <c r="L372" s="250" t="s">
        <v>169</v>
      </c>
      <c r="M372" s="172" t="str">
        <f>VLOOKUP(L372,CódigosRetorno!$A$2:$B$1784,2,FALSE)</f>
        <v>-</v>
      </c>
      <c r="N372" s="185"/>
      <c r="O372" s="301"/>
    </row>
    <row r="373" spans="1:15" ht="24" x14ac:dyDescent="0.35">
      <c r="A373" s="301"/>
      <c r="B373" s="1657">
        <f>B369+1</f>
        <v>48</v>
      </c>
      <c r="C373" s="1659" t="s">
        <v>3983</v>
      </c>
      <c r="D373" s="1655" t="s">
        <v>3</v>
      </c>
      <c r="E373" s="1520" t="s">
        <v>9</v>
      </c>
      <c r="F373" s="147" t="s">
        <v>43</v>
      </c>
      <c r="G373" s="135" t="s">
        <v>5606</v>
      </c>
      <c r="H373" s="144" t="s">
        <v>4154</v>
      </c>
      <c r="I373" s="239">
        <v>1</v>
      </c>
      <c r="J373" s="145" t="s">
        <v>3986</v>
      </c>
      <c r="K373" s="152" t="s">
        <v>177</v>
      </c>
      <c r="L373" s="152" t="s">
        <v>3707</v>
      </c>
      <c r="M373" s="143" t="str">
        <f>VLOOKUP(L373,CódigosRetorno!$A$2:$B$1784,2,FALSE)</f>
        <v>El valor del atributo no se encuentra en el catálogo</v>
      </c>
      <c r="N373" s="142" t="s">
        <v>4612</v>
      </c>
      <c r="O373" s="301"/>
    </row>
    <row r="374" spans="1:15" ht="48" x14ac:dyDescent="0.35">
      <c r="A374" s="301"/>
      <c r="B374" s="1658"/>
      <c r="C374" s="1660"/>
      <c r="D374" s="1656"/>
      <c r="E374" s="1520"/>
      <c r="F374" s="147" t="s">
        <v>3884</v>
      </c>
      <c r="G374" s="135"/>
      <c r="H374" s="143" t="s">
        <v>4184</v>
      </c>
      <c r="I374" s="155">
        <v>1</v>
      </c>
      <c r="J374" s="811" t="s">
        <v>6306</v>
      </c>
      <c r="K374" s="813" t="s">
        <v>177</v>
      </c>
      <c r="L374" s="443" t="s">
        <v>2640</v>
      </c>
      <c r="M374" s="143" t="str">
        <f>VLOOKUP(L374,CódigosRetorno!$A$2:$B$1784,2,FALSE)</f>
        <v>El dato ingresado en descripcion de leyenda no cumple con el formato establecido.</v>
      </c>
      <c r="N374" s="155" t="s">
        <v>169</v>
      </c>
      <c r="O374" s="301"/>
    </row>
    <row r="375" spans="1:15" x14ac:dyDescent="0.35">
      <c r="A375" s="301"/>
      <c r="B375" s="180" t="s">
        <v>5962</v>
      </c>
      <c r="C375" s="172"/>
      <c r="D375" s="177"/>
      <c r="E375" s="177"/>
      <c r="F375" s="179"/>
      <c r="G375" s="177"/>
      <c r="H375" s="172" t="s">
        <v>169</v>
      </c>
      <c r="I375" s="179"/>
      <c r="J375" s="254"/>
      <c r="K375" s="177" t="s">
        <v>169</v>
      </c>
      <c r="L375" s="183" t="s">
        <v>169</v>
      </c>
      <c r="M375" s="172" t="str">
        <f>VLOOKUP(L375,CódigosRetorno!$A$2:$B$1784,2,FALSE)</f>
        <v>-</v>
      </c>
      <c r="N375" s="254"/>
      <c r="O375" s="301"/>
    </row>
    <row r="376" spans="1:15" ht="36" customHeight="1" x14ac:dyDescent="0.35">
      <c r="A376" s="301"/>
      <c r="B376" s="1605" t="s">
        <v>7615</v>
      </c>
      <c r="C376" s="1652" t="s">
        <v>7616</v>
      </c>
      <c r="D376" s="1509" t="s">
        <v>15</v>
      </c>
      <c r="E376" s="1509" t="s">
        <v>9</v>
      </c>
      <c r="F376" s="858" t="s">
        <v>5</v>
      </c>
      <c r="G376" s="856"/>
      <c r="H376" s="857" t="s">
        <v>4185</v>
      </c>
      <c r="I376" s="856"/>
      <c r="J376" s="857" t="s">
        <v>4690</v>
      </c>
      <c r="K376" s="854" t="s">
        <v>1071</v>
      </c>
      <c r="L376" s="858" t="s">
        <v>3833</v>
      </c>
      <c r="M376" s="857" t="str">
        <f>VLOOKUP(L376,CódigosRetorno!$A$2:$B$1784,2,FALSE)</f>
        <v>No existe información en el nombre del concepto.</v>
      </c>
      <c r="N376" s="871" t="s">
        <v>169</v>
      </c>
      <c r="O376" s="301"/>
    </row>
    <row r="377" spans="1:15" ht="24" x14ac:dyDescent="0.35">
      <c r="A377" s="301"/>
      <c r="B377" s="1606"/>
      <c r="C377" s="1653"/>
      <c r="D377" s="1510"/>
      <c r="E377" s="1510"/>
      <c r="F377" s="1573" t="s">
        <v>43</v>
      </c>
      <c r="G377" s="1509" t="s">
        <v>5594</v>
      </c>
      <c r="H377" s="1527" t="s">
        <v>4186</v>
      </c>
      <c r="I377" s="1497"/>
      <c r="J377" s="857" t="s">
        <v>4468</v>
      </c>
      <c r="K377" s="854" t="s">
        <v>177</v>
      </c>
      <c r="L377" s="858" t="s">
        <v>4397</v>
      </c>
      <c r="M377" s="857" t="str">
        <f>VLOOKUP(L377,CódigosRetorno!$A$2:$B$1784,2,FALSE)</f>
        <v>El XML no contiene el tag de Créditos Hipotecarios: Tipo de préstamo</v>
      </c>
      <c r="N377" s="856" t="s">
        <v>4606</v>
      </c>
      <c r="O377" s="301"/>
    </row>
    <row r="378" spans="1:15" ht="36" x14ac:dyDescent="0.35">
      <c r="A378" s="301"/>
      <c r="B378" s="1606"/>
      <c r="C378" s="1653"/>
      <c r="D378" s="1510"/>
      <c r="E378" s="1510"/>
      <c r="F378" s="1586"/>
      <c r="G378" s="1510"/>
      <c r="H378" s="1532"/>
      <c r="I378" s="1515"/>
      <c r="J378" s="857" t="s">
        <v>4469</v>
      </c>
      <c r="K378" s="854" t="s">
        <v>177</v>
      </c>
      <c r="L378" s="858" t="s">
        <v>4398</v>
      </c>
      <c r="M378" s="857" t="str">
        <f>VLOOKUP(L378,CódigosRetorno!$A$2:$B$1784,2,FALSE)</f>
        <v>El XML no contiene el tag de Créditos Hipotecarios: Partida Registral</v>
      </c>
      <c r="N378" s="871" t="s">
        <v>169</v>
      </c>
      <c r="O378" s="301"/>
    </row>
    <row r="379" spans="1:15" ht="24" x14ac:dyDescent="0.35">
      <c r="A379" s="301"/>
      <c r="B379" s="1606"/>
      <c r="C379" s="1653"/>
      <c r="D379" s="1510"/>
      <c r="E379" s="1510"/>
      <c r="F379" s="1586"/>
      <c r="G379" s="1510"/>
      <c r="H379" s="1532"/>
      <c r="I379" s="1515"/>
      <c r="J379" s="857" t="s">
        <v>4470</v>
      </c>
      <c r="K379" s="854" t="s">
        <v>177</v>
      </c>
      <c r="L379" s="858" t="s">
        <v>4399</v>
      </c>
      <c r="M379" s="857" t="str">
        <f>VLOOKUP(L379,CódigosRetorno!$A$2:$B$1784,2,FALSE)</f>
        <v>El XML no contiene el tag de Créditos Hipotecarios: Número de contrato</v>
      </c>
      <c r="N379" s="871" t="s">
        <v>169</v>
      </c>
      <c r="O379" s="301"/>
    </row>
    <row r="380" spans="1:15" ht="24" x14ac:dyDescent="0.35">
      <c r="A380" s="301"/>
      <c r="B380" s="1606"/>
      <c r="C380" s="1653"/>
      <c r="D380" s="1510"/>
      <c r="E380" s="1510"/>
      <c r="F380" s="1586"/>
      <c r="G380" s="1510"/>
      <c r="H380" s="1532"/>
      <c r="I380" s="1515"/>
      <c r="J380" s="857" t="s">
        <v>4471</v>
      </c>
      <c r="K380" s="854" t="s">
        <v>177</v>
      </c>
      <c r="L380" s="858" t="s">
        <v>4400</v>
      </c>
      <c r="M380" s="857" t="str">
        <f>VLOOKUP(L380,CódigosRetorno!$A$2:$B$1784,2,FALSE)</f>
        <v>El XML no contiene el tag de Créditos Hipotecarios: Fecha de otorgamiento del crédito</v>
      </c>
      <c r="N380" s="871" t="s">
        <v>169</v>
      </c>
      <c r="O380" s="301"/>
    </row>
    <row r="381" spans="1:15" ht="36" x14ac:dyDescent="0.35">
      <c r="A381" s="301"/>
      <c r="B381" s="1606"/>
      <c r="C381" s="1653"/>
      <c r="D381" s="1510"/>
      <c r="E381" s="1510"/>
      <c r="F381" s="1586"/>
      <c r="G381" s="1510"/>
      <c r="H381" s="1532"/>
      <c r="I381" s="1515"/>
      <c r="J381" s="857" t="s">
        <v>4472</v>
      </c>
      <c r="K381" s="854" t="s">
        <v>177</v>
      </c>
      <c r="L381" s="858" t="s">
        <v>4401</v>
      </c>
      <c r="M381" s="857" t="str">
        <f>VLOOKUP(L381,CódigosRetorno!$A$2:$B$1784,2,FALSE)</f>
        <v>El XML no contiene el tag de Créditos Hipotecarios: Dirección del predio - Código de ubigeo</v>
      </c>
      <c r="N381" s="871" t="s">
        <v>169</v>
      </c>
      <c r="O381" s="301"/>
    </row>
    <row r="382" spans="1:15" ht="36" x14ac:dyDescent="0.35">
      <c r="A382" s="301"/>
      <c r="B382" s="1606"/>
      <c r="C382" s="1653"/>
      <c r="D382" s="1510"/>
      <c r="E382" s="1510"/>
      <c r="F382" s="1587"/>
      <c r="G382" s="1511"/>
      <c r="H382" s="1528"/>
      <c r="I382" s="1498"/>
      <c r="J382" s="857" t="s">
        <v>4473</v>
      </c>
      <c r="K382" s="854" t="s">
        <v>177</v>
      </c>
      <c r="L382" s="858" t="s">
        <v>4402</v>
      </c>
      <c r="M382" s="857" t="str">
        <f>VLOOKUP(L382,CódigosRetorno!$A$2:$B$1784,2,FALSE)</f>
        <v>El XML no contiene el tag de Créditos Hipotecarios: Dirección del predio - Dirección completa</v>
      </c>
      <c r="N382" s="871" t="s">
        <v>169</v>
      </c>
      <c r="O382" s="301"/>
    </row>
    <row r="383" spans="1:15" ht="24" x14ac:dyDescent="0.35">
      <c r="A383" s="301"/>
      <c r="B383" s="1606"/>
      <c r="C383" s="1653"/>
      <c r="D383" s="1510"/>
      <c r="E383" s="1510"/>
      <c r="F383" s="1573"/>
      <c r="G383" s="856" t="s">
        <v>3962</v>
      </c>
      <c r="H383" s="857" t="s">
        <v>3867</v>
      </c>
      <c r="I383" s="856" t="s">
        <v>3865</v>
      </c>
      <c r="J383" s="857" t="s">
        <v>6247</v>
      </c>
      <c r="K383" s="854" t="s">
        <v>1071</v>
      </c>
      <c r="L383" s="858" t="s">
        <v>4190</v>
      </c>
      <c r="M383" s="857" t="str">
        <f>VLOOKUP(L383,CódigosRetorno!$A$2:$B$1784,2,FALSE)</f>
        <v>El dato ingresado como atributo @listName es incorrecto.</v>
      </c>
      <c r="N383" s="871" t="s">
        <v>169</v>
      </c>
      <c r="O383" s="301"/>
    </row>
    <row r="384" spans="1:15" ht="24" x14ac:dyDescent="0.35">
      <c r="A384" s="301"/>
      <c r="B384" s="1606"/>
      <c r="C384" s="1653"/>
      <c r="D384" s="1510"/>
      <c r="E384" s="1510"/>
      <c r="F384" s="1586"/>
      <c r="G384" s="856" t="s">
        <v>3863</v>
      </c>
      <c r="H384" s="857" t="s">
        <v>3864</v>
      </c>
      <c r="I384" s="856" t="s">
        <v>3865</v>
      </c>
      <c r="J384" s="857" t="s">
        <v>4201</v>
      </c>
      <c r="K384" s="858" t="s">
        <v>1071</v>
      </c>
      <c r="L384" s="863" t="s">
        <v>4189</v>
      </c>
      <c r="M384" s="857" t="str">
        <f>VLOOKUP(L384,CódigosRetorno!$A$2:$B$1784,2,FALSE)</f>
        <v>El dato ingresado como atributo @listAgencyName es incorrecto.</v>
      </c>
      <c r="N384" s="871" t="s">
        <v>169</v>
      </c>
      <c r="O384" s="301"/>
    </row>
    <row r="385" spans="1:15" ht="24" x14ac:dyDescent="0.35">
      <c r="A385" s="301"/>
      <c r="B385" s="1606"/>
      <c r="C385" s="1653"/>
      <c r="D385" s="1510"/>
      <c r="E385" s="1510"/>
      <c r="F385" s="1587"/>
      <c r="G385" s="871" t="s">
        <v>3963</v>
      </c>
      <c r="H385" s="869" t="s">
        <v>3869</v>
      </c>
      <c r="I385" s="856" t="s">
        <v>3865</v>
      </c>
      <c r="J385" s="857" t="s">
        <v>6248</v>
      </c>
      <c r="K385" s="858" t="s">
        <v>1071</v>
      </c>
      <c r="L385" s="863" t="s">
        <v>4191</v>
      </c>
      <c r="M385" s="857" t="str">
        <f>VLOOKUP(L385,CódigosRetorno!$A$2:$B$1784,2,FALSE)</f>
        <v>El dato ingresado como atributo @listURI es incorrecto.</v>
      </c>
      <c r="N385" s="871" t="s">
        <v>169</v>
      </c>
      <c r="O385" s="301"/>
    </row>
    <row r="386" spans="1:15" ht="43.5" customHeight="1" x14ac:dyDescent="0.35">
      <c r="A386" s="301"/>
      <c r="B386" s="1606"/>
      <c r="C386" s="1653"/>
      <c r="D386" s="1510"/>
      <c r="E386" s="1510"/>
      <c r="F386" s="870" t="s">
        <v>241</v>
      </c>
      <c r="G386" s="870" t="s">
        <v>7586</v>
      </c>
      <c r="H386" s="867" t="s">
        <v>7598</v>
      </c>
      <c r="I386" s="156"/>
      <c r="J386" s="1382" t="s">
        <v>7834</v>
      </c>
      <c r="K386" s="1374" t="s">
        <v>177</v>
      </c>
      <c r="L386" s="1380" t="s">
        <v>3765</v>
      </c>
      <c r="M386" s="1382" t="str">
        <f>VLOOKUP(L386,CódigosRetorno!$A$2:$B$1784,2,FALSE)</f>
        <v>El XML no contiene tag o no existe información del valor del concepto por linea.</v>
      </c>
      <c r="N386" s="871" t="s">
        <v>169</v>
      </c>
      <c r="O386" s="301"/>
    </row>
    <row r="387" spans="1:15" ht="44.25" customHeight="1" x14ac:dyDescent="0.35">
      <c r="A387" s="301"/>
      <c r="B387" s="1606"/>
      <c r="C387" s="1653"/>
      <c r="D387" s="1510"/>
      <c r="E387" s="1510"/>
      <c r="F387" s="873" t="s">
        <v>141</v>
      </c>
      <c r="G387" s="873" t="s">
        <v>24</v>
      </c>
      <c r="H387" s="868" t="s">
        <v>7599</v>
      </c>
      <c r="I387" s="156"/>
      <c r="J387" s="857" t="s">
        <v>4821</v>
      </c>
      <c r="K387" s="854" t="s">
        <v>1071</v>
      </c>
      <c r="L387" s="858" t="s">
        <v>4361</v>
      </c>
      <c r="M387" s="857" t="str">
        <f>VLOOKUP(L387,CódigosRetorno!$A$2:$B$1784,2,FALSE)</f>
        <v>El dato ingresado como valor del concepto de la linea no cumple con el formato establecido.</v>
      </c>
      <c r="N387" s="856" t="s">
        <v>4620</v>
      </c>
      <c r="O387" s="301"/>
    </row>
    <row r="388" spans="1:15" ht="43.5" customHeight="1" x14ac:dyDescent="0.35">
      <c r="A388" s="301"/>
      <c r="B388" s="1606"/>
      <c r="C388" s="1653"/>
      <c r="D388" s="1510"/>
      <c r="E388" s="1510"/>
      <c r="F388" s="873" t="s">
        <v>141</v>
      </c>
      <c r="G388" s="873" t="s">
        <v>5620</v>
      </c>
      <c r="H388" s="868" t="s">
        <v>7600</v>
      </c>
      <c r="I388" s="156"/>
      <c r="J388" s="857" t="s">
        <v>4822</v>
      </c>
      <c r="K388" s="854" t="s">
        <v>1071</v>
      </c>
      <c r="L388" s="858" t="s">
        <v>4361</v>
      </c>
      <c r="M388" s="857" t="str">
        <f>VLOOKUP(L388,CódigosRetorno!$A$2:$B$1784,2,FALSE)</f>
        <v>El dato ingresado como valor del concepto de la linea no cumple con el formato establecido.</v>
      </c>
      <c r="N388" s="856" t="s">
        <v>4619</v>
      </c>
      <c r="O388" s="301"/>
    </row>
    <row r="389" spans="1:15" ht="60" x14ac:dyDescent="0.35">
      <c r="A389" s="301"/>
      <c r="B389" s="1606"/>
      <c r="C389" s="1653"/>
      <c r="D389" s="1510"/>
      <c r="E389" s="1510"/>
      <c r="F389" s="873" t="s">
        <v>241</v>
      </c>
      <c r="G389" s="873"/>
      <c r="H389" s="868" t="s">
        <v>7601</v>
      </c>
      <c r="I389" s="156"/>
      <c r="J389" s="898" t="s">
        <v>6302</v>
      </c>
      <c r="K389" s="901" t="s">
        <v>1071</v>
      </c>
      <c r="L389" s="900" t="s">
        <v>4361</v>
      </c>
      <c r="M389" s="857" t="str">
        <f>VLOOKUP(L389,CódigosRetorno!$A$2:$B$1784,2,FALSE)</f>
        <v>El dato ingresado como valor del concepto de la linea no cumple con el formato establecido.</v>
      </c>
      <c r="N389" s="871" t="s">
        <v>169</v>
      </c>
      <c r="O389" s="301"/>
    </row>
    <row r="390" spans="1:15" ht="60" x14ac:dyDescent="0.35">
      <c r="A390" s="301"/>
      <c r="B390" s="1606"/>
      <c r="C390" s="1653"/>
      <c r="D390" s="1510"/>
      <c r="E390" s="1510"/>
      <c r="F390" s="873" t="s">
        <v>46</v>
      </c>
      <c r="G390" s="873" t="s">
        <v>5621</v>
      </c>
      <c r="H390" s="868" t="s">
        <v>7602</v>
      </c>
      <c r="I390" s="156"/>
      <c r="J390" s="898" t="s">
        <v>6303</v>
      </c>
      <c r="K390" s="901" t="s">
        <v>1071</v>
      </c>
      <c r="L390" s="900" t="s">
        <v>4361</v>
      </c>
      <c r="M390" s="857" t="str">
        <f>VLOOKUP(L390,CódigosRetorno!$A$2:$B$1784,2,FALSE)</f>
        <v>El dato ingresado como valor del concepto de la linea no cumple con el formato establecido.</v>
      </c>
      <c r="N390" s="871" t="s">
        <v>169</v>
      </c>
      <c r="O390" s="301"/>
    </row>
    <row r="391" spans="1:15" ht="43.5" customHeight="1" x14ac:dyDescent="0.35">
      <c r="A391" s="301"/>
      <c r="B391" s="1606"/>
      <c r="C391" s="1653"/>
      <c r="D391" s="1510"/>
      <c r="E391" s="1510"/>
      <c r="F391" s="873" t="s">
        <v>47</v>
      </c>
      <c r="G391" s="873" t="s">
        <v>5582</v>
      </c>
      <c r="H391" s="868" t="s">
        <v>7603</v>
      </c>
      <c r="I391" s="156"/>
      <c r="J391" s="898" t="s">
        <v>4280</v>
      </c>
      <c r="K391" s="901" t="s">
        <v>1071</v>
      </c>
      <c r="L391" s="900" t="s">
        <v>4361</v>
      </c>
      <c r="M391" s="857" t="str">
        <f>VLOOKUP(L391,CódigosRetorno!$A$2:$B$1784,2,FALSE)</f>
        <v>El dato ingresado como valor del concepto de la linea no cumple con el formato establecido.</v>
      </c>
      <c r="N391" s="871" t="s">
        <v>169</v>
      </c>
      <c r="O391" s="301"/>
    </row>
    <row r="392" spans="1:15" s="896" customFormat="1" ht="42" customHeight="1" x14ac:dyDescent="0.35">
      <c r="A392" s="897"/>
      <c r="B392" s="1606"/>
      <c r="C392" s="1653"/>
      <c r="D392" s="1510"/>
      <c r="E392" s="1510"/>
      <c r="F392" s="873" t="s">
        <v>3884</v>
      </c>
      <c r="G392" s="873"/>
      <c r="H392" s="868" t="s">
        <v>7604</v>
      </c>
      <c r="I392" s="156"/>
      <c r="J392" s="898" t="s">
        <v>4823</v>
      </c>
      <c r="K392" s="901" t="s">
        <v>1071</v>
      </c>
      <c r="L392" s="1053" t="s">
        <v>4361</v>
      </c>
      <c r="M392" s="1049" t="str">
        <f>VLOOKUP(L392,CódigosRetorno!$A$2:$B$1784,2,FALSE)</f>
        <v>El dato ingresado como valor del concepto de la linea no cumple con el formato establecido.</v>
      </c>
      <c r="N392" s="856" t="s">
        <v>4602</v>
      </c>
      <c r="O392" s="897"/>
    </row>
    <row r="393" spans="1:15" s="896" customFormat="1" ht="44.25" customHeight="1" x14ac:dyDescent="0.35">
      <c r="A393" s="897"/>
      <c r="B393" s="1606"/>
      <c r="C393" s="1653"/>
      <c r="D393" s="1510"/>
      <c r="E393" s="1510"/>
      <c r="F393" s="873" t="s">
        <v>48</v>
      </c>
      <c r="G393" s="873"/>
      <c r="H393" s="868" t="s">
        <v>7605</v>
      </c>
      <c r="I393" s="156"/>
      <c r="J393" s="1491" t="s">
        <v>6304</v>
      </c>
      <c r="K393" s="1650" t="s">
        <v>1071</v>
      </c>
      <c r="L393" s="1583" t="s">
        <v>4361</v>
      </c>
      <c r="M393" s="1491" t="str">
        <f>VLOOKUP(L393,CódigosRetorno!$A$2:$B$1784,2,FALSE)</f>
        <v>El dato ingresado como valor del concepto de la linea no cumple con el formato establecido.</v>
      </c>
      <c r="N393" s="1583" t="s">
        <v>169</v>
      </c>
      <c r="O393" s="897"/>
    </row>
    <row r="394" spans="1:15" s="896" customFormat="1" ht="42.75" customHeight="1" x14ac:dyDescent="0.35">
      <c r="A394" s="897"/>
      <c r="B394" s="1606"/>
      <c r="C394" s="1653"/>
      <c r="D394" s="1510"/>
      <c r="E394" s="1510"/>
      <c r="F394" s="873" t="s">
        <v>18</v>
      </c>
      <c r="G394" s="873"/>
      <c r="H394" s="868" t="s">
        <v>7606</v>
      </c>
      <c r="I394" s="156"/>
      <c r="J394" s="1550"/>
      <c r="K394" s="1651"/>
      <c r="L394" s="1584"/>
      <c r="M394" s="1550"/>
      <c r="N394" s="1584"/>
      <c r="O394" s="897"/>
    </row>
    <row r="395" spans="1:15" ht="46.5" customHeight="1" x14ac:dyDescent="0.35">
      <c r="A395" s="301"/>
      <c r="B395" s="1606"/>
      <c r="C395" s="1653"/>
      <c r="D395" s="1510"/>
      <c r="E395" s="1510"/>
      <c r="F395" s="873" t="s">
        <v>18</v>
      </c>
      <c r="G395" s="873"/>
      <c r="H395" s="868" t="s">
        <v>7607</v>
      </c>
      <c r="I395" s="156"/>
      <c r="J395" s="1550"/>
      <c r="K395" s="1651"/>
      <c r="L395" s="1584"/>
      <c r="M395" s="1550"/>
      <c r="N395" s="1584"/>
      <c r="O395" s="301"/>
    </row>
    <row r="396" spans="1:15" ht="44.25" customHeight="1" x14ac:dyDescent="0.35">
      <c r="A396" s="301"/>
      <c r="B396" s="1606"/>
      <c r="C396" s="1653"/>
      <c r="D396" s="1510"/>
      <c r="E396" s="1510"/>
      <c r="F396" s="873" t="s">
        <v>18</v>
      </c>
      <c r="G396" s="873"/>
      <c r="H396" s="868" t="s">
        <v>7608</v>
      </c>
      <c r="I396" s="156"/>
      <c r="J396" s="1550"/>
      <c r="K396" s="1651"/>
      <c r="L396" s="1584"/>
      <c r="M396" s="1550"/>
      <c r="N396" s="1585"/>
      <c r="O396" s="301"/>
    </row>
    <row r="397" spans="1:15" ht="36" x14ac:dyDescent="0.35">
      <c r="A397" s="301"/>
      <c r="B397" s="1661"/>
      <c r="C397" s="1654"/>
      <c r="D397" s="1511"/>
      <c r="E397" s="1511"/>
      <c r="F397" s="961" t="s">
        <v>143</v>
      </c>
      <c r="G397" s="961" t="s">
        <v>136</v>
      </c>
      <c r="H397" s="674" t="s">
        <v>7609</v>
      </c>
      <c r="I397" s="156"/>
      <c r="J397" s="1379" t="s">
        <v>7828</v>
      </c>
      <c r="K397" s="1380" t="s">
        <v>1071</v>
      </c>
      <c r="L397" s="1380" t="s">
        <v>4361</v>
      </c>
      <c r="M397" s="1373" t="str">
        <f>VLOOKUP(L397,CódigosRetorno!$A$2:$B$1784,2,FALSE)</f>
        <v>El dato ingresado como valor del concepto de la linea no cumple con el formato establecido.</v>
      </c>
      <c r="N397" s="1054" t="s">
        <v>169</v>
      </c>
      <c r="O397" s="301"/>
    </row>
    <row r="398" spans="1:15" x14ac:dyDescent="0.35">
      <c r="B398" s="252" t="s">
        <v>7562</v>
      </c>
      <c r="C398" s="912"/>
      <c r="D398" s="912"/>
      <c r="E398" s="912"/>
      <c r="F398" s="912"/>
      <c r="G398" s="912"/>
      <c r="H398" s="913"/>
      <c r="I398" s="914"/>
      <c r="J398" s="914"/>
      <c r="K398" s="914"/>
      <c r="L398" s="914"/>
      <c r="M398" s="914"/>
      <c r="N398" s="914"/>
    </row>
    <row r="399" spans="1:15" ht="24" x14ac:dyDescent="0.35">
      <c r="B399" s="1576" t="s">
        <v>7590</v>
      </c>
      <c r="C399" s="1577" t="s">
        <v>7555</v>
      </c>
      <c r="D399" s="1551" t="s">
        <v>15</v>
      </c>
      <c r="E399" s="1551" t="s">
        <v>9</v>
      </c>
      <c r="F399" s="959" t="s">
        <v>5</v>
      </c>
      <c r="G399" s="955"/>
      <c r="H399" s="957" t="s">
        <v>4185</v>
      </c>
      <c r="I399" s="957"/>
      <c r="J399" s="1382" t="s">
        <v>4690</v>
      </c>
      <c r="K399" s="1374" t="s">
        <v>1071</v>
      </c>
      <c r="L399" s="1380" t="s">
        <v>3833</v>
      </c>
      <c r="M399" s="1382" t="str">
        <f>VLOOKUP(L399,CódigosRetorno!$A$2:$B$1784,2,FALSE)</f>
        <v>No existe información en el nombre del concepto.</v>
      </c>
      <c r="N399" s="854" t="s">
        <v>169</v>
      </c>
    </row>
    <row r="400" spans="1:15" ht="36" x14ac:dyDescent="0.35">
      <c r="B400" s="1551"/>
      <c r="C400" s="1578"/>
      <c r="D400" s="1551"/>
      <c r="E400" s="1551"/>
      <c r="F400" s="959" t="s">
        <v>43</v>
      </c>
      <c r="G400" s="953" t="s">
        <v>5594</v>
      </c>
      <c r="H400" s="956" t="s">
        <v>4186</v>
      </c>
      <c r="I400" s="957"/>
      <c r="J400" s="1025" t="s">
        <v>2502</v>
      </c>
      <c r="K400" s="1026" t="s">
        <v>169</v>
      </c>
      <c r="L400" s="1027" t="s">
        <v>169</v>
      </c>
      <c r="M400" s="857" t="str">
        <f>VLOOKUP(L400,CódigosRetorno!$A$2:$B$1784,2,FALSE)</f>
        <v>-</v>
      </c>
      <c r="N400" s="854" t="s">
        <v>169</v>
      </c>
    </row>
    <row r="401" spans="2:14" ht="24" x14ac:dyDescent="0.35">
      <c r="B401" s="1551"/>
      <c r="C401" s="1578"/>
      <c r="D401" s="1551"/>
      <c r="E401" s="1551"/>
      <c r="F401" s="1580"/>
      <c r="G401" s="955" t="s">
        <v>3962</v>
      </c>
      <c r="H401" s="957" t="s">
        <v>3867</v>
      </c>
      <c r="I401" s="957"/>
      <c r="J401" s="1382" t="s">
        <v>6247</v>
      </c>
      <c r="K401" s="1374" t="s">
        <v>1071</v>
      </c>
      <c r="L401" s="1380" t="s">
        <v>4190</v>
      </c>
      <c r="M401" s="857" t="str">
        <f>VLOOKUP(L401,CódigosRetorno!$A$2:$B$1784,2,FALSE)</f>
        <v>El dato ingresado como atributo @listName es incorrecto.</v>
      </c>
      <c r="N401" s="854" t="s">
        <v>169</v>
      </c>
    </row>
    <row r="402" spans="2:14" ht="24" x14ac:dyDescent="0.35">
      <c r="B402" s="1551"/>
      <c r="C402" s="1578"/>
      <c r="D402" s="1551"/>
      <c r="E402" s="1551"/>
      <c r="F402" s="1580"/>
      <c r="G402" s="955" t="s">
        <v>3863</v>
      </c>
      <c r="H402" s="957" t="s">
        <v>3864</v>
      </c>
      <c r="I402" s="957"/>
      <c r="J402" s="1382" t="s">
        <v>4201</v>
      </c>
      <c r="K402" s="1380" t="s">
        <v>1071</v>
      </c>
      <c r="L402" s="443" t="s">
        <v>4189</v>
      </c>
      <c r="M402" s="857" t="str">
        <f>VLOOKUP(L402,CódigosRetorno!$A$2:$B$1784,2,FALSE)</f>
        <v>El dato ingresado como atributo @listAgencyName es incorrecto.</v>
      </c>
      <c r="N402" s="854" t="s">
        <v>169</v>
      </c>
    </row>
    <row r="403" spans="2:14" ht="24" x14ac:dyDescent="0.35">
      <c r="B403" s="1551"/>
      <c r="C403" s="1578"/>
      <c r="D403" s="1551"/>
      <c r="E403" s="1551"/>
      <c r="F403" s="1581"/>
      <c r="G403" s="958" t="s">
        <v>3963</v>
      </c>
      <c r="H403" s="670" t="s">
        <v>3869</v>
      </c>
      <c r="I403" s="957"/>
      <c r="J403" s="1382" t="s">
        <v>6248</v>
      </c>
      <c r="K403" s="1380" t="s">
        <v>1071</v>
      </c>
      <c r="L403" s="443" t="s">
        <v>4191</v>
      </c>
      <c r="M403" s="857" t="str">
        <f>VLOOKUP(L403,CódigosRetorno!$A$2:$B$1784,2,FALSE)</f>
        <v>El dato ingresado como atributo @listURI es incorrecto.</v>
      </c>
      <c r="N403" s="854" t="s">
        <v>169</v>
      </c>
    </row>
    <row r="404" spans="2:14" ht="49.5" customHeight="1" x14ac:dyDescent="0.35">
      <c r="B404" s="1551"/>
      <c r="C404" s="1578"/>
      <c r="D404" s="1551"/>
      <c r="E404" s="1579"/>
      <c r="F404" s="1581" t="s">
        <v>142</v>
      </c>
      <c r="G404" s="1631"/>
      <c r="H404" s="1491" t="s">
        <v>7610</v>
      </c>
      <c r="I404" s="957"/>
      <c r="J404" s="1400" t="s">
        <v>7817</v>
      </c>
      <c r="K404" s="1402" t="s">
        <v>177</v>
      </c>
      <c r="L404" s="1402" t="s">
        <v>3765</v>
      </c>
      <c r="M404" s="857" t="str">
        <f>VLOOKUP(L404,CódigosRetorno!$A$2:$B$1784,2,FALSE)</f>
        <v>El XML no contiene tag o no existe información del valor del concepto por linea.</v>
      </c>
      <c r="N404" s="854" t="s">
        <v>169</v>
      </c>
    </row>
    <row r="405" spans="2:14" s="910" customFormat="1" ht="49.5" customHeight="1" x14ac:dyDescent="0.35">
      <c r="B405" s="1551"/>
      <c r="C405" s="1578"/>
      <c r="D405" s="1551"/>
      <c r="E405" s="1579"/>
      <c r="F405" s="1613"/>
      <c r="G405" s="1632"/>
      <c r="H405" s="1550"/>
      <c r="I405" s="1136"/>
      <c r="J405" s="1400" t="s">
        <v>7830</v>
      </c>
      <c r="K405" s="1402" t="s">
        <v>1071</v>
      </c>
      <c r="L405" s="1402" t="s">
        <v>4361</v>
      </c>
      <c r="M405" s="1128" t="str">
        <f>VLOOKUP(L405,CódigosRetorno!$A$2:$B$1784,2,FALSE)</f>
        <v>El dato ingresado como valor del concepto de la linea no cumple con el formato establecido.</v>
      </c>
      <c r="N405" s="1127"/>
    </row>
    <row r="406" spans="2:14" ht="42" customHeight="1" x14ac:dyDescent="0.35">
      <c r="B406" s="1551"/>
      <c r="C406" s="1578"/>
      <c r="D406" s="1551"/>
      <c r="E406" s="1579"/>
      <c r="F406" s="960" t="s">
        <v>11</v>
      </c>
      <c r="G406" s="963"/>
      <c r="H406" s="951" t="s">
        <v>7611</v>
      </c>
      <c r="I406" s="957"/>
      <c r="J406" s="1400" t="s">
        <v>8045</v>
      </c>
      <c r="K406" s="1402" t="s">
        <v>1071</v>
      </c>
      <c r="L406" s="1402" t="s">
        <v>4361</v>
      </c>
      <c r="M406" s="857" t="str">
        <f>VLOOKUP(L406,CódigosRetorno!$A$2:$B$1784,2,FALSE)</f>
        <v>El dato ingresado como valor del concepto de la linea no cumple con el formato establecido.</v>
      </c>
      <c r="N406" s="854" t="s">
        <v>169</v>
      </c>
    </row>
    <row r="407" spans="2:14" ht="36" x14ac:dyDescent="0.35">
      <c r="B407" s="1551"/>
      <c r="C407" s="1578"/>
      <c r="D407" s="1551"/>
      <c r="E407" s="1579"/>
      <c r="F407" s="961" t="s">
        <v>143</v>
      </c>
      <c r="G407" s="961" t="s">
        <v>136</v>
      </c>
      <c r="H407" s="952" t="s">
        <v>7612</v>
      </c>
      <c r="I407" s="957"/>
      <c r="J407" s="1382" t="s">
        <v>7831</v>
      </c>
      <c r="K407" s="1380" t="s">
        <v>1071</v>
      </c>
      <c r="L407" s="1380" t="s">
        <v>4361</v>
      </c>
      <c r="M407" s="857" t="str">
        <f>VLOOKUP(L407,CódigosRetorno!$A$2:$B$1784,2,FALSE)</f>
        <v>El dato ingresado como valor del concepto de la linea no cumple con el formato establecido.</v>
      </c>
      <c r="N407" s="854" t="s">
        <v>169</v>
      </c>
    </row>
    <row r="408" spans="2:14" ht="36" customHeight="1" x14ac:dyDescent="0.35">
      <c r="B408" s="1576" t="s">
        <v>8048</v>
      </c>
      <c r="C408" s="1577" t="s">
        <v>7559</v>
      </c>
      <c r="D408" s="1551" t="s">
        <v>15</v>
      </c>
      <c r="E408" s="1551" t="s">
        <v>9</v>
      </c>
      <c r="F408" s="1135" t="s">
        <v>5</v>
      </c>
      <c r="G408" s="1133"/>
      <c r="H408" s="1136" t="s">
        <v>4185</v>
      </c>
      <c r="I408" s="1136"/>
      <c r="J408" s="1382" t="s">
        <v>4690</v>
      </c>
      <c r="K408" s="1374" t="s">
        <v>1071</v>
      </c>
      <c r="L408" s="1380" t="s">
        <v>3833</v>
      </c>
      <c r="M408" s="1128" t="str">
        <f>VLOOKUP(L408,CódigosRetorno!$A$2:$B$1784,2,FALSE)</f>
        <v>No existe información en el nombre del concepto.</v>
      </c>
      <c r="N408" s="1127" t="s">
        <v>169</v>
      </c>
    </row>
    <row r="409" spans="2:14" ht="36" x14ac:dyDescent="0.35">
      <c r="B409" s="1576"/>
      <c r="C409" s="1577"/>
      <c r="D409" s="1551"/>
      <c r="E409" s="1551"/>
      <c r="F409" s="1135" t="s">
        <v>43</v>
      </c>
      <c r="G409" s="1132" t="s">
        <v>5594</v>
      </c>
      <c r="H409" s="1134" t="s">
        <v>4186</v>
      </c>
      <c r="I409" s="1136"/>
      <c r="J409" s="1379" t="s">
        <v>2502</v>
      </c>
      <c r="K409" s="1374" t="s">
        <v>169</v>
      </c>
      <c r="L409" s="1380" t="s">
        <v>169</v>
      </c>
      <c r="M409" s="1128" t="str">
        <f>VLOOKUP(L409,CódigosRetorno!$A$2:$B$1784,2,FALSE)</f>
        <v>-</v>
      </c>
      <c r="N409" s="1127" t="s">
        <v>169</v>
      </c>
    </row>
    <row r="410" spans="2:14" ht="24" x14ac:dyDescent="0.35">
      <c r="B410" s="1576"/>
      <c r="C410" s="1577"/>
      <c r="D410" s="1551"/>
      <c r="E410" s="1551"/>
      <c r="F410" s="1551"/>
      <c r="G410" s="1133" t="s">
        <v>3962</v>
      </c>
      <c r="H410" s="1136" t="s">
        <v>3867</v>
      </c>
      <c r="I410" s="1136"/>
      <c r="J410" s="1382" t="s">
        <v>6247</v>
      </c>
      <c r="K410" s="1374" t="s">
        <v>1071</v>
      </c>
      <c r="L410" s="1380" t="s">
        <v>4190</v>
      </c>
      <c r="M410" s="1128" t="str">
        <f>VLOOKUP(L410,CódigosRetorno!$A$2:$B$1784,2,FALSE)</f>
        <v>El dato ingresado como atributo @listName es incorrecto.</v>
      </c>
      <c r="N410" s="1127" t="s">
        <v>169</v>
      </c>
    </row>
    <row r="411" spans="2:14" ht="24" x14ac:dyDescent="0.35">
      <c r="B411" s="1576"/>
      <c r="C411" s="1577"/>
      <c r="D411" s="1551"/>
      <c r="E411" s="1551"/>
      <c r="F411" s="1551"/>
      <c r="G411" s="1133" t="s">
        <v>3863</v>
      </c>
      <c r="H411" s="1136" t="s">
        <v>3864</v>
      </c>
      <c r="I411" s="1136"/>
      <c r="J411" s="1382" t="s">
        <v>4201</v>
      </c>
      <c r="K411" s="1380" t="s">
        <v>1071</v>
      </c>
      <c r="L411" s="443" t="s">
        <v>4189</v>
      </c>
      <c r="M411" s="1128" t="str">
        <f>VLOOKUP(L411,CódigosRetorno!$A$2:$B$1784,2,FALSE)</f>
        <v>El dato ingresado como atributo @listAgencyName es incorrecto.</v>
      </c>
      <c r="N411" s="1127" t="s">
        <v>169</v>
      </c>
    </row>
    <row r="412" spans="2:14" ht="24" x14ac:dyDescent="0.35">
      <c r="B412" s="1576"/>
      <c r="C412" s="1577"/>
      <c r="D412" s="1551"/>
      <c r="E412" s="1551"/>
      <c r="F412" s="1551"/>
      <c r="G412" s="647" t="s">
        <v>3963</v>
      </c>
      <c r="H412" s="675" t="s">
        <v>3869</v>
      </c>
      <c r="I412" s="1136"/>
      <c r="J412" s="1382" t="s">
        <v>6248</v>
      </c>
      <c r="K412" s="1380" t="s">
        <v>1071</v>
      </c>
      <c r="L412" s="443" t="s">
        <v>4191</v>
      </c>
      <c r="M412" s="1128" t="str">
        <f>VLOOKUP(L412,CódigosRetorno!$A$2:$B$1784,2,FALSE)</f>
        <v>El dato ingresado como atributo @listURI es incorrecto.</v>
      </c>
      <c r="N412" s="1127" t="s">
        <v>169</v>
      </c>
    </row>
    <row r="413" spans="2:14" ht="36" customHeight="1" x14ac:dyDescent="0.35">
      <c r="B413" s="1576"/>
      <c r="C413" s="1577"/>
      <c r="D413" s="1551"/>
      <c r="E413" s="1551"/>
      <c r="F413" s="1580" t="s">
        <v>141</v>
      </c>
      <c r="G413" s="1580" t="s">
        <v>24</v>
      </c>
      <c r="H413" s="1577" t="s">
        <v>7613</v>
      </c>
      <c r="I413" s="1136"/>
      <c r="J413" s="1400" t="s">
        <v>7818</v>
      </c>
      <c r="K413" s="1398" t="s">
        <v>177</v>
      </c>
      <c r="L413" s="1402" t="s">
        <v>7824</v>
      </c>
      <c r="M413" s="1128" t="str">
        <f>VLOOKUP(L413,CódigosRetorno!$A$2:$B$1784,2,FALSE)</f>
        <v>El XML no contiene tag o no existe información de la fecha del concepto por linea</v>
      </c>
      <c r="N413" s="1127" t="s">
        <v>169</v>
      </c>
    </row>
    <row r="414" spans="2:14" s="910" customFormat="1" ht="24" x14ac:dyDescent="0.35">
      <c r="B414" s="1576"/>
      <c r="C414" s="1577"/>
      <c r="D414" s="1551"/>
      <c r="E414" s="1551"/>
      <c r="F414" s="1580"/>
      <c r="G414" s="1580"/>
      <c r="H414" s="1577"/>
      <c r="I414" s="1136"/>
      <c r="J414" s="1400" t="s">
        <v>7819</v>
      </c>
      <c r="K414" s="1402" t="s">
        <v>1071</v>
      </c>
      <c r="L414" s="1402" t="s">
        <v>4361</v>
      </c>
      <c r="M414" s="1382" t="str">
        <f>VLOOKUP(L414,CódigosRetorno!$A$2:$B$1784,2,FALSE)</f>
        <v>El dato ingresado como valor del concepto de la linea no cumple con el formato establecido.</v>
      </c>
      <c r="N414" s="1127"/>
    </row>
    <row r="415" spans="2:14" ht="36" customHeight="1" x14ac:dyDescent="0.35">
      <c r="B415" s="1576"/>
      <c r="C415" s="1577"/>
      <c r="D415" s="1551"/>
      <c r="E415" s="1551"/>
      <c r="F415" s="1580" t="s">
        <v>141</v>
      </c>
      <c r="G415" s="1580" t="s">
        <v>24</v>
      </c>
      <c r="H415" s="1577" t="s">
        <v>7614</v>
      </c>
      <c r="I415" s="1136"/>
      <c r="J415" s="1400" t="s">
        <v>7818</v>
      </c>
      <c r="K415" s="1398" t="s">
        <v>1071</v>
      </c>
      <c r="L415" s="1402" t="s">
        <v>7827</v>
      </c>
      <c r="M415" s="1128" t="str">
        <f>VLOOKUP(L415,CódigosRetorno!$A$2:$B$1784,2,FALSE)</f>
        <v>El XML no contiene tag o no existe información de la fecha del concepto por linea</v>
      </c>
      <c r="N415" s="1127" t="s">
        <v>169</v>
      </c>
    </row>
    <row r="416" spans="2:14" s="910" customFormat="1" ht="24" x14ac:dyDescent="0.35">
      <c r="B416" s="1576"/>
      <c r="C416" s="1577"/>
      <c r="D416" s="1551"/>
      <c r="E416" s="1551"/>
      <c r="F416" s="1580"/>
      <c r="G416" s="1580"/>
      <c r="H416" s="1577"/>
      <c r="I416" s="1136"/>
      <c r="J416" s="1382" t="s">
        <v>7819</v>
      </c>
      <c r="K416" s="1380" t="s">
        <v>1071</v>
      </c>
      <c r="L416" s="1380" t="s">
        <v>4361</v>
      </c>
      <c r="M416" s="1128" t="str">
        <f>VLOOKUP(L416,CódigosRetorno!$A$2:$B$1784,2,FALSE)</f>
        <v>El dato ingresado como valor del concepto de la linea no cumple con el formato establecido.</v>
      </c>
      <c r="N416" s="1127"/>
    </row>
    <row r="417" spans="2:14" x14ac:dyDescent="0.35">
      <c r="B417" s="180" t="s">
        <v>5953</v>
      </c>
      <c r="C417" s="181"/>
      <c r="D417" s="214"/>
      <c r="E417" s="174"/>
      <c r="F417" s="175" t="s">
        <v>169</v>
      </c>
      <c r="G417" s="175" t="s">
        <v>169</v>
      </c>
      <c r="H417" s="176" t="s">
        <v>169</v>
      </c>
      <c r="I417" s="175"/>
      <c r="J417" s="172" t="s">
        <v>169</v>
      </c>
      <c r="K417" s="178" t="s">
        <v>169</v>
      </c>
      <c r="L417" s="183" t="s">
        <v>169</v>
      </c>
      <c r="M417" s="172" t="str">
        <f>VLOOKUP(L417,CódigosRetorno!$A$2:$B$1784,2,FALSE)</f>
        <v>-</v>
      </c>
      <c r="N417" s="179" t="s">
        <v>169</v>
      </c>
    </row>
    <row r="418" spans="2:14" ht="36" x14ac:dyDescent="0.35">
      <c r="B418" s="1647">
        <v>61</v>
      </c>
      <c r="C418" s="1640" t="s">
        <v>5622</v>
      </c>
      <c r="D418" s="1647" t="s">
        <v>3</v>
      </c>
      <c r="E418" s="1569" t="s">
        <v>9</v>
      </c>
      <c r="F418" s="1343" t="s">
        <v>141</v>
      </c>
      <c r="G418" s="1343" t="s">
        <v>6492</v>
      </c>
      <c r="H418" s="1344" t="s">
        <v>8201</v>
      </c>
      <c r="I418" s="1343" t="s">
        <v>3865</v>
      </c>
      <c r="J418" s="1137" t="s">
        <v>8206</v>
      </c>
      <c r="K418" s="1138" t="s">
        <v>177</v>
      </c>
      <c r="L418" s="1332" t="s">
        <v>8241</v>
      </c>
      <c r="M418" s="1137" t="str">
        <f>VLOOKUP(L418,CódigosRetorno!$A$2:$B$1784,2,FALSE)</f>
        <v>Si consigna información del codigo bien sujeto a detraccion, debe informar la cuenta de BN y montos de la detraccion</v>
      </c>
      <c r="N418" s="1312" t="s">
        <v>169</v>
      </c>
    </row>
    <row r="419" spans="2:14" ht="24" x14ac:dyDescent="0.35">
      <c r="B419" s="1648"/>
      <c r="C419" s="1641"/>
      <c r="D419" s="1648"/>
      <c r="E419" s="1570"/>
      <c r="F419" s="1644" t="s">
        <v>13</v>
      </c>
      <c r="G419" s="1569" t="s">
        <v>5609</v>
      </c>
      <c r="H419" s="1640" t="s">
        <v>8202</v>
      </c>
      <c r="I419" s="1569" t="s">
        <v>3865</v>
      </c>
      <c r="J419" s="1137" t="s">
        <v>6496</v>
      </c>
      <c r="K419" s="1139" t="s">
        <v>177</v>
      </c>
      <c r="L419" s="1138" t="s">
        <v>4342</v>
      </c>
      <c r="M419" s="1137" t="str">
        <f>VLOOKUP(L419,CódigosRetorno!$A$2:$B$1784,2,FALSE)</f>
        <v>El XML no contiene el tag o no existe información del Codigo de BBSS de detracción para el tipo de operación.</v>
      </c>
      <c r="N419" s="1315" t="s">
        <v>169</v>
      </c>
    </row>
    <row r="420" spans="2:14" ht="24" x14ac:dyDescent="0.35">
      <c r="B420" s="1648"/>
      <c r="C420" s="1641"/>
      <c r="D420" s="1648"/>
      <c r="E420" s="1570"/>
      <c r="F420" s="1645"/>
      <c r="G420" s="1570"/>
      <c r="H420" s="1641"/>
      <c r="I420" s="1570"/>
      <c r="J420" s="1137" t="s">
        <v>6497</v>
      </c>
      <c r="K420" s="1139" t="s">
        <v>177</v>
      </c>
      <c r="L420" s="1138" t="s">
        <v>3719</v>
      </c>
      <c r="M420" s="1137" t="str">
        <f>VLOOKUP(L420,CódigosRetorno!$A$2:$B$1784,2,FALSE)</f>
        <v>El codigo de bien o servicio sujeto a detracción no existe en el listado.</v>
      </c>
      <c r="N420" s="1307" t="s">
        <v>4617</v>
      </c>
    </row>
    <row r="421" spans="2:14" ht="24" x14ac:dyDescent="0.35">
      <c r="B421" s="1648"/>
      <c r="C421" s="1641"/>
      <c r="D421" s="1648"/>
      <c r="E421" s="1570"/>
      <c r="F421" s="1644"/>
      <c r="G421" s="1258" t="s">
        <v>4045</v>
      </c>
      <c r="H421" s="1137" t="s">
        <v>3879</v>
      </c>
      <c r="I421" s="1258" t="s">
        <v>3865</v>
      </c>
      <c r="J421" s="1137" t="s">
        <v>6257</v>
      </c>
      <c r="K421" s="1139" t="s">
        <v>1071</v>
      </c>
      <c r="L421" s="1138" t="s">
        <v>4194</v>
      </c>
      <c r="M421" s="1137" t="str">
        <f>VLOOKUP(L421,CódigosRetorno!$A$2:$B$1784,2,FALSE)</f>
        <v>El dato ingresado como atributo @schemeName es incorrecto.</v>
      </c>
      <c r="N421" s="1315" t="s">
        <v>169</v>
      </c>
    </row>
    <row r="422" spans="2:14" ht="24" x14ac:dyDescent="0.35">
      <c r="B422" s="1648"/>
      <c r="C422" s="1641"/>
      <c r="D422" s="1648"/>
      <c r="E422" s="1570"/>
      <c r="F422" s="1645"/>
      <c r="G422" s="1258" t="s">
        <v>3863</v>
      </c>
      <c r="H422" s="1137" t="s">
        <v>3880</v>
      </c>
      <c r="I422" s="1258" t="s">
        <v>3865</v>
      </c>
      <c r="J422" s="1137" t="s">
        <v>4201</v>
      </c>
      <c r="K422" s="1139" t="s">
        <v>1071</v>
      </c>
      <c r="L422" s="1138" t="s">
        <v>4195</v>
      </c>
      <c r="M422" s="1137" t="str">
        <f>VLOOKUP(L422,CódigosRetorno!$A$2:$B$1784,2,FALSE)</f>
        <v>El dato ingresado como atributo @schemeAgencyName es incorrecto.</v>
      </c>
      <c r="N422" s="1315" t="s">
        <v>169</v>
      </c>
    </row>
    <row r="423" spans="2:14" ht="24" x14ac:dyDescent="0.35">
      <c r="B423" s="1649"/>
      <c r="C423" s="1643"/>
      <c r="D423" s="1649"/>
      <c r="E423" s="1571"/>
      <c r="F423" s="1646"/>
      <c r="G423" s="1258" t="s">
        <v>4046</v>
      </c>
      <c r="H423" s="1338" t="s">
        <v>3882</v>
      </c>
      <c r="I423" s="1258" t="s">
        <v>3865</v>
      </c>
      <c r="J423" s="1137" t="s">
        <v>6258</v>
      </c>
      <c r="K423" s="1138" t="s">
        <v>1071</v>
      </c>
      <c r="L423" s="1332" t="s">
        <v>4196</v>
      </c>
      <c r="M423" s="1137" t="str">
        <f>VLOOKUP(L423,CódigosRetorno!$A$2:$B$1784,2,FALSE)</f>
        <v>El dato ingresado como atributo @schemeURI es incorrecto.</v>
      </c>
      <c r="N423" s="1315" t="s">
        <v>169</v>
      </c>
    </row>
    <row r="424" spans="2:14" ht="36" x14ac:dyDescent="0.35">
      <c r="B424" s="1569">
        <f>B418+1</f>
        <v>62</v>
      </c>
      <c r="C424" s="1640" t="s">
        <v>5623</v>
      </c>
      <c r="D424" s="1647" t="s">
        <v>3</v>
      </c>
      <c r="E424" s="1647" t="s">
        <v>9</v>
      </c>
      <c r="F424" s="1138" t="s">
        <v>23</v>
      </c>
      <c r="G424" s="1345" t="s">
        <v>6492</v>
      </c>
      <c r="H424" s="1137" t="s">
        <v>8203</v>
      </c>
      <c r="I424" s="1258" t="s">
        <v>3865</v>
      </c>
      <c r="J424" s="1137" t="s">
        <v>8207</v>
      </c>
      <c r="K424" s="1138" t="s">
        <v>177</v>
      </c>
      <c r="L424" s="1332" t="s">
        <v>8242</v>
      </c>
      <c r="M424" s="1137" t="str">
        <f>VLOOKUP(L424,CódigosRetorno!$A$2:$B$1784,2,FALSE)</f>
        <v>Si consigna cuenta de BN y montos de la detraccion, debe informar el codigo bien sujeto a detraccion</v>
      </c>
      <c r="N424" s="1312" t="s">
        <v>169</v>
      </c>
    </row>
    <row r="425" spans="2:14" ht="24" x14ac:dyDescent="0.35">
      <c r="B425" s="1570"/>
      <c r="C425" s="1641"/>
      <c r="D425" s="1648"/>
      <c r="E425" s="1648"/>
      <c r="F425" s="1138" t="s">
        <v>5</v>
      </c>
      <c r="G425" s="1258"/>
      <c r="H425" s="1137" t="s">
        <v>8204</v>
      </c>
      <c r="I425" s="1258" t="s">
        <v>3865</v>
      </c>
      <c r="J425" s="1137" t="s">
        <v>6503</v>
      </c>
      <c r="K425" s="1139" t="s">
        <v>177</v>
      </c>
      <c r="L425" s="1138" t="s">
        <v>3721</v>
      </c>
      <c r="M425" s="1137" t="str">
        <f>VLOOKUP(L425,CódigosRetorno!$A$2:$B$1784,2,FALSE)</f>
        <v>El xml no contiene el tag o no existe información en el nro de cuenta de detracción</v>
      </c>
      <c r="N425" s="1307" t="s">
        <v>169</v>
      </c>
    </row>
    <row r="426" spans="2:14" ht="24" x14ac:dyDescent="0.35">
      <c r="B426" s="1570"/>
      <c r="C426" s="1641"/>
      <c r="D426" s="1648"/>
      <c r="E426" s="1648"/>
      <c r="F426" s="1138" t="s">
        <v>13</v>
      </c>
      <c r="G426" s="1258" t="s">
        <v>5610</v>
      </c>
      <c r="H426" s="1137" t="s">
        <v>8205</v>
      </c>
      <c r="I426" s="1258"/>
      <c r="J426" s="1137" t="s">
        <v>4500</v>
      </c>
      <c r="K426" s="1139" t="s">
        <v>177</v>
      </c>
      <c r="L426" s="1138" t="s">
        <v>4421</v>
      </c>
      <c r="M426" s="1137" t="str">
        <f>VLOOKUP(L426,CódigosRetorno!$A$2:$B$1784,2,FALSE)</f>
        <v>El dato ingreso como Forma de Pago o Medio de Pago no corresponde al valor esperado (catalogo nro 59)</v>
      </c>
      <c r="N426" s="1307" t="s">
        <v>4618</v>
      </c>
    </row>
    <row r="427" spans="2:14" ht="24" x14ac:dyDescent="0.35">
      <c r="B427" s="1570"/>
      <c r="C427" s="1641"/>
      <c r="D427" s="1648"/>
      <c r="E427" s="1648"/>
      <c r="F427" s="1644"/>
      <c r="G427" s="1258" t="s">
        <v>4911</v>
      </c>
      <c r="H427" s="1137" t="s">
        <v>3867</v>
      </c>
      <c r="I427" s="1258" t="s">
        <v>3865</v>
      </c>
      <c r="J427" s="1137" t="s">
        <v>6259</v>
      </c>
      <c r="K427" s="1139" t="s">
        <v>1071</v>
      </c>
      <c r="L427" s="1138" t="s">
        <v>4190</v>
      </c>
      <c r="M427" s="1137" t="str">
        <f>VLOOKUP(L427,CódigosRetorno!$A$2:$B$1784,2,FALSE)</f>
        <v>El dato ingresado como atributo @listName es incorrecto.</v>
      </c>
      <c r="N427" s="1315" t="s">
        <v>169</v>
      </c>
    </row>
    <row r="428" spans="2:14" ht="24" x14ac:dyDescent="0.35">
      <c r="B428" s="1570"/>
      <c r="C428" s="1641"/>
      <c r="D428" s="1648"/>
      <c r="E428" s="1648"/>
      <c r="F428" s="1645"/>
      <c r="G428" s="1258" t="s">
        <v>3863</v>
      </c>
      <c r="H428" s="1137" t="s">
        <v>3864</v>
      </c>
      <c r="I428" s="1258" t="s">
        <v>3865</v>
      </c>
      <c r="J428" s="1137" t="s">
        <v>4201</v>
      </c>
      <c r="K428" s="1138" t="s">
        <v>1071</v>
      </c>
      <c r="L428" s="1332" t="s">
        <v>4189</v>
      </c>
      <c r="M428" s="1137" t="str">
        <f>VLOOKUP(L428,CódigosRetorno!$A$2:$B$1784,2,FALSE)</f>
        <v>El dato ingresado como atributo @listAgencyName es incorrecto.</v>
      </c>
      <c r="N428" s="1315" t="s">
        <v>169</v>
      </c>
    </row>
    <row r="429" spans="2:14" ht="24" x14ac:dyDescent="0.35">
      <c r="B429" s="1571"/>
      <c r="C429" s="1643"/>
      <c r="D429" s="1649"/>
      <c r="E429" s="1649"/>
      <c r="F429" s="1646"/>
      <c r="G429" s="1345" t="s">
        <v>4099</v>
      </c>
      <c r="H429" s="1338" t="s">
        <v>3869</v>
      </c>
      <c r="I429" s="1258" t="s">
        <v>3865</v>
      </c>
      <c r="J429" s="1137" t="s">
        <v>6260</v>
      </c>
      <c r="K429" s="1138" t="s">
        <v>1071</v>
      </c>
      <c r="L429" s="1332" t="s">
        <v>4191</v>
      </c>
      <c r="M429" s="1137" t="str">
        <f>VLOOKUP(L429,CódigosRetorno!$A$2:$B$1784,2,FALSE)</f>
        <v>El dato ingresado como atributo @listURI es incorrecto.</v>
      </c>
      <c r="N429" s="1315" t="s">
        <v>169</v>
      </c>
    </row>
    <row r="430" spans="2:14" ht="24" x14ac:dyDescent="0.35">
      <c r="B430" s="1566">
        <f>B424+1</f>
        <v>63</v>
      </c>
      <c r="C430" s="1567" t="s">
        <v>5104</v>
      </c>
      <c r="D430" s="1568" t="s">
        <v>3</v>
      </c>
      <c r="E430" s="1568" t="s">
        <v>9</v>
      </c>
      <c r="F430" s="1642" t="s">
        <v>12</v>
      </c>
      <c r="G430" s="1566" t="s">
        <v>16</v>
      </c>
      <c r="H430" s="1640" t="s">
        <v>8199</v>
      </c>
      <c r="I430" s="1566">
        <v>1</v>
      </c>
      <c r="J430" s="1137" t="s">
        <v>6504</v>
      </c>
      <c r="K430" s="1139" t="s">
        <v>177</v>
      </c>
      <c r="L430" s="1282" t="s">
        <v>3723</v>
      </c>
      <c r="M430" s="1137" t="str">
        <f>VLOOKUP(L430,CódigosRetorno!$A$2:$B$1784,2,FALSE)</f>
        <v>El xml no contiene el tag o no existe información en el monto de detraccion</v>
      </c>
      <c r="N430" s="1315" t="s">
        <v>169</v>
      </c>
    </row>
    <row r="431" spans="2:14" ht="24" x14ac:dyDescent="0.35">
      <c r="B431" s="1566"/>
      <c r="C431" s="1567"/>
      <c r="D431" s="1568"/>
      <c r="E431" s="1568"/>
      <c r="F431" s="1642"/>
      <c r="G431" s="1566"/>
      <c r="H431" s="1643"/>
      <c r="I431" s="1566"/>
      <c r="J431" s="1137" t="s">
        <v>3995</v>
      </c>
      <c r="K431" s="1139" t="s">
        <v>177</v>
      </c>
      <c r="L431" s="1282" t="s">
        <v>3727</v>
      </c>
      <c r="M431" s="1137" t="str">
        <f>VLOOKUP(L431,CódigosRetorno!$A$2:$B$1784,2,FALSE)</f>
        <v>El dato ingresado en monto de detraccion no cumple con el formato establecido</v>
      </c>
      <c r="N431" s="1315" t="s">
        <v>169</v>
      </c>
    </row>
    <row r="432" spans="2:14" ht="24" x14ac:dyDescent="0.35">
      <c r="B432" s="1566"/>
      <c r="C432" s="1567"/>
      <c r="D432" s="1568"/>
      <c r="E432" s="1568"/>
      <c r="F432" s="1642"/>
      <c r="G432" s="1566"/>
      <c r="H432" s="1347" t="s">
        <v>3906</v>
      </c>
      <c r="I432" s="1348">
        <v>1</v>
      </c>
      <c r="J432" s="1137" t="s">
        <v>6505</v>
      </c>
      <c r="K432" s="1139" t="s">
        <v>177</v>
      </c>
      <c r="L432" s="1138" t="s">
        <v>4675</v>
      </c>
      <c r="M432" s="1137" t="str">
        <f>VLOOKUP(L432,CódigosRetorno!$A$2:$B$1784,2,FALSE)</f>
        <v>La moneda del monto de la detracción debe ser PEN</v>
      </c>
      <c r="N432" s="1315" t="s">
        <v>169</v>
      </c>
    </row>
    <row r="433" spans="2:14" ht="24" x14ac:dyDescent="0.35">
      <c r="B433" s="1566"/>
      <c r="C433" s="1567"/>
      <c r="D433" s="1568"/>
      <c r="E433" s="1568"/>
      <c r="F433" s="1138" t="s">
        <v>3907</v>
      </c>
      <c r="G433" s="1258" t="s">
        <v>5611</v>
      </c>
      <c r="H433" s="1137" t="s">
        <v>8200</v>
      </c>
      <c r="I433" s="1258">
        <v>1</v>
      </c>
      <c r="J433" s="1137" t="s">
        <v>2502</v>
      </c>
      <c r="K433" s="1139" t="s">
        <v>169</v>
      </c>
      <c r="L433" s="1138" t="s">
        <v>169</v>
      </c>
      <c r="M433" s="1137" t="str">
        <f>VLOOKUP(L433,CódigosRetorno!$A$2:$B$1784,2,FALSE)</f>
        <v>-</v>
      </c>
      <c r="N433" s="1317" t="s">
        <v>169</v>
      </c>
    </row>
    <row r="434" spans="2:14" x14ac:dyDescent="0.35"/>
    <row r="435" spans="2:14" hidden="1" x14ac:dyDescent="0.35"/>
    <row r="436" spans="2:14" hidden="1" x14ac:dyDescent="0.35"/>
    <row r="437" spans="2:14" hidden="1" x14ac:dyDescent="0.35"/>
    <row r="438" spans="2:14" hidden="1" x14ac:dyDescent="0.35"/>
    <row r="439" spans="2:14" hidden="1" x14ac:dyDescent="0.35"/>
  </sheetData>
  <mergeCells count="498">
    <mergeCell ref="I206:I208"/>
    <mergeCell ref="G193:G197"/>
    <mergeCell ref="H193:H197"/>
    <mergeCell ref="F193:F197"/>
    <mergeCell ref="H201:H202"/>
    <mergeCell ref="H210:H212"/>
    <mergeCell ref="F216:F218"/>
    <mergeCell ref="H244:H248"/>
    <mergeCell ref="G244:G248"/>
    <mergeCell ref="F244:F248"/>
    <mergeCell ref="F225:F226"/>
    <mergeCell ref="F235:F237"/>
    <mergeCell ref="G235:G237"/>
    <mergeCell ref="H235:H237"/>
    <mergeCell ref="F228:F230"/>
    <mergeCell ref="G228:G230"/>
    <mergeCell ref="H228:H230"/>
    <mergeCell ref="G216:G218"/>
    <mergeCell ref="G213:G215"/>
    <mergeCell ref="I225:I226"/>
    <mergeCell ref="I241:I242"/>
    <mergeCell ref="H206:H208"/>
    <mergeCell ref="H232:H234"/>
    <mergeCell ref="H241:H242"/>
    <mergeCell ref="I324:I325"/>
    <mergeCell ref="I297:I298"/>
    <mergeCell ref="F210:F212"/>
    <mergeCell ref="I251:I256"/>
    <mergeCell ref="G210:G212"/>
    <mergeCell ref="H213:H215"/>
    <mergeCell ref="H216:H218"/>
    <mergeCell ref="I232:I234"/>
    <mergeCell ref="I235:I237"/>
    <mergeCell ref="F280:F281"/>
    <mergeCell ref="G280:G281"/>
    <mergeCell ref="F291:F293"/>
    <mergeCell ref="F251:F256"/>
    <mergeCell ref="F238:F240"/>
    <mergeCell ref="F241:F242"/>
    <mergeCell ref="G251:G256"/>
    <mergeCell ref="I280:I281"/>
    <mergeCell ref="I278:I279"/>
    <mergeCell ref="H278:H279"/>
    <mergeCell ref="H291:H293"/>
    <mergeCell ref="H299:H300"/>
    <mergeCell ref="I299:I300"/>
    <mergeCell ref="G287:G288"/>
    <mergeCell ref="F232:F234"/>
    <mergeCell ref="H68:H72"/>
    <mergeCell ref="I68:I72"/>
    <mergeCell ref="H73:H74"/>
    <mergeCell ref="I73:I74"/>
    <mergeCell ref="I301:I305"/>
    <mergeCell ref="H301:H305"/>
    <mergeCell ref="I258:I265"/>
    <mergeCell ref="H258:H265"/>
    <mergeCell ref="F297:F298"/>
    <mergeCell ref="G297:G298"/>
    <mergeCell ref="H297:H298"/>
    <mergeCell ref="F282:F285"/>
    <mergeCell ref="G282:G285"/>
    <mergeCell ref="H267:H268"/>
    <mergeCell ref="I267:I268"/>
    <mergeCell ref="I270:I274"/>
    <mergeCell ref="I112:I113"/>
    <mergeCell ref="I146:I147"/>
    <mergeCell ref="I287:I288"/>
    <mergeCell ref="F258:F265"/>
    <mergeCell ref="F275:F277"/>
    <mergeCell ref="G258:G265"/>
    <mergeCell ref="G278:G279"/>
    <mergeCell ref="F287:F288"/>
    <mergeCell ref="H60:H64"/>
    <mergeCell ref="H10:H16"/>
    <mergeCell ref="I10:I16"/>
    <mergeCell ref="H17:H19"/>
    <mergeCell ref="I17:I19"/>
    <mergeCell ref="I60:I64"/>
    <mergeCell ref="H21:H23"/>
    <mergeCell ref="I21:I23"/>
    <mergeCell ref="I29:I31"/>
    <mergeCell ref="H46:H47"/>
    <mergeCell ref="I46:I47"/>
    <mergeCell ref="I5:I6"/>
    <mergeCell ref="I7:I8"/>
    <mergeCell ref="E24:E26"/>
    <mergeCell ref="F24:F26"/>
    <mergeCell ref="G46:G47"/>
    <mergeCell ref="G40:G41"/>
    <mergeCell ref="H40:H41"/>
    <mergeCell ref="I40:I41"/>
    <mergeCell ref="G35:G39"/>
    <mergeCell ref="H35:H39"/>
    <mergeCell ref="I35:I39"/>
    <mergeCell ref="H27:H28"/>
    <mergeCell ref="I27:I28"/>
    <mergeCell ref="H29:H31"/>
    <mergeCell ref="E35:E41"/>
    <mergeCell ref="B7:B9"/>
    <mergeCell ref="C7:C9"/>
    <mergeCell ref="D7:D9"/>
    <mergeCell ref="B5:B6"/>
    <mergeCell ref="C5:C6"/>
    <mergeCell ref="D5:D6"/>
    <mergeCell ref="E5:E6"/>
    <mergeCell ref="F5:F6"/>
    <mergeCell ref="H7:H8"/>
    <mergeCell ref="G5:G6"/>
    <mergeCell ref="E7:E8"/>
    <mergeCell ref="F7:F8"/>
    <mergeCell ref="G7:G8"/>
    <mergeCell ref="H5:H6"/>
    <mergeCell ref="B10:B16"/>
    <mergeCell ref="C10:C16"/>
    <mergeCell ref="D10:D16"/>
    <mergeCell ref="E10:E16"/>
    <mergeCell ref="F10:F16"/>
    <mergeCell ref="G10:G16"/>
    <mergeCell ref="B17:B19"/>
    <mergeCell ref="C17:C19"/>
    <mergeCell ref="D17:D19"/>
    <mergeCell ref="E17:E19"/>
    <mergeCell ref="F17:F19"/>
    <mergeCell ref="B21:B26"/>
    <mergeCell ref="C21:C26"/>
    <mergeCell ref="D21:D26"/>
    <mergeCell ref="E21:E23"/>
    <mergeCell ref="F21:F23"/>
    <mergeCell ref="G21:G23"/>
    <mergeCell ref="G17:G19"/>
    <mergeCell ref="B29:B31"/>
    <mergeCell ref="C29:C31"/>
    <mergeCell ref="D29:D31"/>
    <mergeCell ref="E29:E31"/>
    <mergeCell ref="F29:F31"/>
    <mergeCell ref="G29:G31"/>
    <mergeCell ref="B27:B28"/>
    <mergeCell ref="C27:C28"/>
    <mergeCell ref="D27:D28"/>
    <mergeCell ref="E27:E28"/>
    <mergeCell ref="F27:F28"/>
    <mergeCell ref="G27:G28"/>
    <mergeCell ref="B35:B44"/>
    <mergeCell ref="C35:C44"/>
    <mergeCell ref="D35:D44"/>
    <mergeCell ref="B46:B47"/>
    <mergeCell ref="C46:C47"/>
    <mergeCell ref="D46:D47"/>
    <mergeCell ref="E46:E47"/>
    <mergeCell ref="F46:F47"/>
    <mergeCell ref="F40:F41"/>
    <mergeCell ref="F35:F39"/>
    <mergeCell ref="E42:E44"/>
    <mergeCell ref="F42:F44"/>
    <mergeCell ref="B68:B77"/>
    <mergeCell ref="C68:C77"/>
    <mergeCell ref="D68:D77"/>
    <mergeCell ref="E68:E74"/>
    <mergeCell ref="F68:F72"/>
    <mergeCell ref="G68:G72"/>
    <mergeCell ref="E75:E77"/>
    <mergeCell ref="F75:F77"/>
    <mergeCell ref="B48:B59"/>
    <mergeCell ref="C48:C59"/>
    <mergeCell ref="D48:D59"/>
    <mergeCell ref="E48:E59"/>
    <mergeCell ref="F52:F53"/>
    <mergeCell ref="F57:F59"/>
    <mergeCell ref="B60:B66"/>
    <mergeCell ref="C60:C66"/>
    <mergeCell ref="D60:D66"/>
    <mergeCell ref="E60:E64"/>
    <mergeCell ref="F60:F64"/>
    <mergeCell ref="E65:E66"/>
    <mergeCell ref="F65:F66"/>
    <mergeCell ref="F73:F74"/>
    <mergeCell ref="G73:G74"/>
    <mergeCell ref="G60:G64"/>
    <mergeCell ref="B78:B79"/>
    <mergeCell ref="C78:C79"/>
    <mergeCell ref="D78:D79"/>
    <mergeCell ref="E78:E79"/>
    <mergeCell ref="F78:F79"/>
    <mergeCell ref="H87:H100"/>
    <mergeCell ref="I87:I100"/>
    <mergeCell ref="B101:B111"/>
    <mergeCell ref="C101:C111"/>
    <mergeCell ref="D101:D111"/>
    <mergeCell ref="F101:F107"/>
    <mergeCell ref="G101:G107"/>
    <mergeCell ref="H101:H107"/>
    <mergeCell ref="I101:I107"/>
    <mergeCell ref="B87:B100"/>
    <mergeCell ref="C87:C100"/>
    <mergeCell ref="D87:D100"/>
    <mergeCell ref="E87:E100"/>
    <mergeCell ref="F87:F100"/>
    <mergeCell ref="G87:G100"/>
    <mergeCell ref="G78:G79"/>
    <mergeCell ref="H78:H79"/>
    <mergeCell ref="I78:I79"/>
    <mergeCell ref="B112:B117"/>
    <mergeCell ref="C112:C117"/>
    <mergeCell ref="D112:D117"/>
    <mergeCell ref="E112:E117"/>
    <mergeCell ref="F112:F113"/>
    <mergeCell ref="G112:G113"/>
    <mergeCell ref="H112:H113"/>
    <mergeCell ref="B80:B85"/>
    <mergeCell ref="C80:C85"/>
    <mergeCell ref="D80:D85"/>
    <mergeCell ref="E80:E85"/>
    <mergeCell ref="F82:F84"/>
    <mergeCell ref="E101:E107"/>
    <mergeCell ref="E109:E111"/>
    <mergeCell ref="F115:F117"/>
    <mergeCell ref="F109:F111"/>
    <mergeCell ref="B118:B123"/>
    <mergeCell ref="C118:C123"/>
    <mergeCell ref="D118:D123"/>
    <mergeCell ref="E118:E123"/>
    <mergeCell ref="F118:F119"/>
    <mergeCell ref="G118:G119"/>
    <mergeCell ref="H118:H119"/>
    <mergeCell ref="I118:I119"/>
    <mergeCell ref="F121:F123"/>
    <mergeCell ref="I149:I150"/>
    <mergeCell ref="F154:F155"/>
    <mergeCell ref="G154:G155"/>
    <mergeCell ref="H154:H155"/>
    <mergeCell ref="B125:B126"/>
    <mergeCell ref="C125:C126"/>
    <mergeCell ref="D125:D126"/>
    <mergeCell ref="E125:E126"/>
    <mergeCell ref="F125:F126"/>
    <mergeCell ref="G125:G126"/>
    <mergeCell ref="H125:H126"/>
    <mergeCell ref="I125:I126"/>
    <mergeCell ref="B127:B130"/>
    <mergeCell ref="C127:C130"/>
    <mergeCell ref="D127:D130"/>
    <mergeCell ref="E129:E130"/>
    <mergeCell ref="F129:F130"/>
    <mergeCell ref="F127:F128"/>
    <mergeCell ref="G127:G128"/>
    <mergeCell ref="H127:H128"/>
    <mergeCell ref="E127:E128"/>
    <mergeCell ref="I154:I155"/>
    <mergeCell ref="H133:H135"/>
    <mergeCell ref="I133:I135"/>
    <mergeCell ref="D159:D164"/>
    <mergeCell ref="E159:E164"/>
    <mergeCell ref="F159:F163"/>
    <mergeCell ref="F190:F192"/>
    <mergeCell ref="E165:E203"/>
    <mergeCell ref="C133:C138"/>
    <mergeCell ref="B133:B138"/>
    <mergeCell ref="E133:E138"/>
    <mergeCell ref="D133:D138"/>
    <mergeCell ref="B159:B164"/>
    <mergeCell ref="C159:C164"/>
    <mergeCell ref="B146:B148"/>
    <mergeCell ref="C146:C148"/>
    <mergeCell ref="D146:D148"/>
    <mergeCell ref="E146:E148"/>
    <mergeCell ref="F146:F147"/>
    <mergeCell ref="B139:B144"/>
    <mergeCell ref="C139:C144"/>
    <mergeCell ref="D139:D144"/>
    <mergeCell ref="E139:E144"/>
    <mergeCell ref="B149:B158"/>
    <mergeCell ref="C149:C158"/>
    <mergeCell ref="D149:D158"/>
    <mergeCell ref="E149:E155"/>
    <mergeCell ref="H346:H347"/>
    <mergeCell ref="I346:I347"/>
    <mergeCell ref="H270:H274"/>
    <mergeCell ref="H282:H285"/>
    <mergeCell ref="H287:H288"/>
    <mergeCell ref="I291:I293"/>
    <mergeCell ref="H280:H281"/>
    <mergeCell ref="I308:I311"/>
    <mergeCell ref="B165:B203"/>
    <mergeCell ref="C165:C203"/>
    <mergeCell ref="D165:D203"/>
    <mergeCell ref="F198:F200"/>
    <mergeCell ref="G201:G202"/>
    <mergeCell ref="F201:F202"/>
    <mergeCell ref="C204:C224"/>
    <mergeCell ref="D204:D224"/>
    <mergeCell ref="E204:E224"/>
    <mergeCell ref="F206:F208"/>
    <mergeCell ref="G206:G208"/>
    <mergeCell ref="G222:G223"/>
    <mergeCell ref="H222:H223"/>
    <mergeCell ref="I210:I212"/>
    <mergeCell ref="I222:I223"/>
    <mergeCell ref="I213:I215"/>
    <mergeCell ref="E156:E158"/>
    <mergeCell ref="F156:F158"/>
    <mergeCell ref="H184:H189"/>
    <mergeCell ref="I184:I189"/>
    <mergeCell ref="I193:I197"/>
    <mergeCell ref="I201:I202"/>
    <mergeCell ref="I339:I342"/>
    <mergeCell ref="I282:I285"/>
    <mergeCell ref="I322:I323"/>
    <mergeCell ref="H339:H342"/>
    <mergeCell ref="I159:I163"/>
    <mergeCell ref="I216:I218"/>
    <mergeCell ref="F219:F221"/>
    <mergeCell ref="F222:F223"/>
    <mergeCell ref="H326:H328"/>
    <mergeCell ref="H322:H323"/>
    <mergeCell ref="H251:H256"/>
    <mergeCell ref="E282:E300"/>
    <mergeCell ref="H333:H336"/>
    <mergeCell ref="I333:I336"/>
    <mergeCell ref="I326:I330"/>
    <mergeCell ref="H324:H325"/>
    <mergeCell ref="G299:G300"/>
    <mergeCell ref="E225:E243"/>
    <mergeCell ref="F324:F325"/>
    <mergeCell ref="F270:F274"/>
    <mergeCell ref="E258:E281"/>
    <mergeCell ref="F267:F268"/>
    <mergeCell ref="F299:F300"/>
    <mergeCell ref="F322:F323"/>
    <mergeCell ref="E301:E325"/>
    <mergeCell ref="G324:G325"/>
    <mergeCell ref="G322:G323"/>
    <mergeCell ref="G314:G318"/>
    <mergeCell ref="I365:I366"/>
    <mergeCell ref="H365:H366"/>
    <mergeCell ref="F278:F279"/>
    <mergeCell ref="E251:E257"/>
    <mergeCell ref="G267:G268"/>
    <mergeCell ref="G270:G274"/>
    <mergeCell ref="F308:F311"/>
    <mergeCell ref="F319:F321"/>
    <mergeCell ref="G291:G293"/>
    <mergeCell ref="G301:G305"/>
    <mergeCell ref="F301:F305"/>
    <mergeCell ref="F314:F318"/>
    <mergeCell ref="H314:H318"/>
    <mergeCell ref="I314:I318"/>
    <mergeCell ref="G308:G311"/>
    <mergeCell ref="H308:H311"/>
    <mergeCell ref="H348:H349"/>
    <mergeCell ref="H361:H362"/>
    <mergeCell ref="F361:F362"/>
    <mergeCell ref="G361:G362"/>
    <mergeCell ref="F333:F336"/>
    <mergeCell ref="G333:G336"/>
    <mergeCell ref="I361:I362"/>
    <mergeCell ref="I348:I349"/>
    <mergeCell ref="I165:I170"/>
    <mergeCell ref="G165:G170"/>
    <mergeCell ref="F165:F170"/>
    <mergeCell ref="D301:D325"/>
    <mergeCell ref="B251:B257"/>
    <mergeCell ref="C251:C257"/>
    <mergeCell ref="D251:D257"/>
    <mergeCell ref="B326:B349"/>
    <mergeCell ref="C326:C349"/>
    <mergeCell ref="D326:D349"/>
    <mergeCell ref="B225:B243"/>
    <mergeCell ref="C225:C243"/>
    <mergeCell ref="D225:D243"/>
    <mergeCell ref="B258:B281"/>
    <mergeCell ref="C258:C281"/>
    <mergeCell ref="D258:D281"/>
    <mergeCell ref="B244:B249"/>
    <mergeCell ref="C244:C249"/>
    <mergeCell ref="D244:D249"/>
    <mergeCell ref="B282:B300"/>
    <mergeCell ref="C282:C300"/>
    <mergeCell ref="D282:D300"/>
    <mergeCell ref="G232:G234"/>
    <mergeCell ref="G241:G242"/>
    <mergeCell ref="F172:F177"/>
    <mergeCell ref="G172:G177"/>
    <mergeCell ref="F184:F189"/>
    <mergeCell ref="G184:G189"/>
    <mergeCell ref="H172:H177"/>
    <mergeCell ref="I172:I177"/>
    <mergeCell ref="F179:F183"/>
    <mergeCell ref="G179:G183"/>
    <mergeCell ref="H179:H183"/>
    <mergeCell ref="I179:I183"/>
    <mergeCell ref="H149:H152"/>
    <mergeCell ref="G149:G152"/>
    <mergeCell ref="F149:F152"/>
    <mergeCell ref="H165:H170"/>
    <mergeCell ref="G133:G135"/>
    <mergeCell ref="F136:F138"/>
    <mergeCell ref="F133:F135"/>
    <mergeCell ref="H139:H143"/>
    <mergeCell ref="G139:G143"/>
    <mergeCell ref="F139:F143"/>
    <mergeCell ref="G146:G147"/>
    <mergeCell ref="H146:H147"/>
    <mergeCell ref="G159:G163"/>
    <mergeCell ref="H159:H163"/>
    <mergeCell ref="G225:G226"/>
    <mergeCell ref="H225:H226"/>
    <mergeCell ref="F213:F215"/>
    <mergeCell ref="B365:B368"/>
    <mergeCell ref="C365:C368"/>
    <mergeCell ref="D365:D368"/>
    <mergeCell ref="E365:E368"/>
    <mergeCell ref="B363:B364"/>
    <mergeCell ref="C363:C364"/>
    <mergeCell ref="D363:D364"/>
    <mergeCell ref="E363:E364"/>
    <mergeCell ref="G339:G342"/>
    <mergeCell ref="F346:F347"/>
    <mergeCell ref="B204:B224"/>
    <mergeCell ref="B350:B362"/>
    <mergeCell ref="C350:C362"/>
    <mergeCell ref="D350:D362"/>
    <mergeCell ref="B301:B325"/>
    <mergeCell ref="C301:C325"/>
    <mergeCell ref="E244:E249"/>
    <mergeCell ref="G346:G347"/>
    <mergeCell ref="F343:F345"/>
    <mergeCell ref="F339:F342"/>
    <mergeCell ref="F326:F328"/>
    <mergeCell ref="E408:E416"/>
    <mergeCell ref="D408:D416"/>
    <mergeCell ref="E376:E397"/>
    <mergeCell ref="D373:D374"/>
    <mergeCell ref="E373:E374"/>
    <mergeCell ref="F377:F382"/>
    <mergeCell ref="F410:F412"/>
    <mergeCell ref="B373:B374"/>
    <mergeCell ref="C373:C374"/>
    <mergeCell ref="B376:B397"/>
    <mergeCell ref="D376:D397"/>
    <mergeCell ref="D369:D371"/>
    <mergeCell ref="E369:E371"/>
    <mergeCell ref="G365:G366"/>
    <mergeCell ref="F365:F366"/>
    <mergeCell ref="E350:E362"/>
    <mergeCell ref="F348:F349"/>
    <mergeCell ref="G348:G349"/>
    <mergeCell ref="E326:E349"/>
    <mergeCell ref="B369:B371"/>
    <mergeCell ref="C369:C371"/>
    <mergeCell ref="G326:G328"/>
    <mergeCell ref="F419:F420"/>
    <mergeCell ref="G419:G420"/>
    <mergeCell ref="N393:N396"/>
    <mergeCell ref="C408:C416"/>
    <mergeCell ref="B408:B416"/>
    <mergeCell ref="F413:F414"/>
    <mergeCell ref="F415:F416"/>
    <mergeCell ref="G413:G414"/>
    <mergeCell ref="G415:G416"/>
    <mergeCell ref="H413:H414"/>
    <mergeCell ref="H415:H416"/>
    <mergeCell ref="B399:B407"/>
    <mergeCell ref="C399:C407"/>
    <mergeCell ref="D399:D407"/>
    <mergeCell ref="E399:E407"/>
    <mergeCell ref="F401:F403"/>
    <mergeCell ref="J393:J396"/>
    <mergeCell ref="M393:M396"/>
    <mergeCell ref="K393:K396"/>
    <mergeCell ref="L393:L396"/>
    <mergeCell ref="H404:H405"/>
    <mergeCell ref="F404:F405"/>
    <mergeCell ref="G404:G405"/>
    <mergeCell ref="C376:C397"/>
    <mergeCell ref="H419:H420"/>
    <mergeCell ref="I419:I420"/>
    <mergeCell ref="I377:I382"/>
    <mergeCell ref="F383:F385"/>
    <mergeCell ref="G377:G382"/>
    <mergeCell ref="H377:H382"/>
    <mergeCell ref="B430:B433"/>
    <mergeCell ref="C430:C433"/>
    <mergeCell ref="D430:D433"/>
    <mergeCell ref="E430:E433"/>
    <mergeCell ref="F430:F432"/>
    <mergeCell ref="G430:G432"/>
    <mergeCell ref="H430:H431"/>
    <mergeCell ref="I430:I431"/>
    <mergeCell ref="F421:F423"/>
    <mergeCell ref="B424:B429"/>
    <mergeCell ref="C424:C429"/>
    <mergeCell ref="D424:D429"/>
    <mergeCell ref="E424:E429"/>
    <mergeCell ref="F427:F429"/>
    <mergeCell ref="B418:B423"/>
    <mergeCell ref="C418:C423"/>
    <mergeCell ref="D418:D423"/>
    <mergeCell ref="E418:E423"/>
  </mergeCells>
  <pageMargins left="0.7" right="0.7" top="0.75" bottom="0.75" header="0.3" footer="0.3"/>
  <pageSetup orientation="portrait" r:id="rId1"/>
  <ignoredErrors>
    <ignoredError sqref="L5:L8 L89:L90 L71:L79 L32:L34 L368 L36 L145:L148 L109:L119 L40:L43 L152:L154 L257 L249:L252 L164:L166 L171:L178 L121:L125 L65:L69 L266:L271 L285:L287 L290:L292 L274:L282 L294:L300 L317:L325 L342:L349 L338:L340 L136:L138 L156:L160 L372:L376 L259 L313:L315 L327 L127 L129:L130 L10:L12 L180:L194 L211:L218 L45:L46 L17 L103 L100 L378:L391 L86 L93:L96 L48:L59 L19:L30 L244 L302 L363:L365 L132 L197:L209 L307:L308 L332:L333 L219:L224"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3A25-76A1-4505-B4D6-B4EFD916A6B3}">
  <dimension ref="A1:Q414"/>
  <sheetViews>
    <sheetView zoomScaleNormal="100" workbookViewId="0"/>
  </sheetViews>
  <sheetFormatPr baseColWidth="10" defaultColWidth="0" defaultRowHeight="14.5" zeroHeight="1" x14ac:dyDescent="0.35"/>
  <cols>
    <col min="1" max="1" width="2.81640625" customWidth="1"/>
    <col min="2" max="2" width="6.1796875" customWidth="1"/>
    <col min="3" max="3" width="37.1796875" style="695" customWidth="1"/>
    <col min="4" max="4" width="7.81640625" customWidth="1"/>
    <col min="5" max="5" width="11.54296875" style="592" bestFit="1" customWidth="1"/>
    <col min="6" max="6" width="8.54296875" style="592" customWidth="1"/>
    <col min="7" max="7" width="14.81640625" style="592" customWidth="1"/>
    <col min="8" max="8" width="30" style="690" customWidth="1"/>
    <col min="9" max="9" width="39.7265625" customWidth="1"/>
    <col min="10" max="10" width="8.453125" customWidth="1"/>
    <col min="11" max="11" width="10.81640625" customWidth="1"/>
    <col min="12" max="12" width="41" customWidth="1"/>
    <col min="13" max="13" width="12.453125" customWidth="1"/>
    <col min="14" max="14" width="10.81640625" customWidth="1"/>
    <col min="15" max="16" width="10.81640625" hidden="1" customWidth="1"/>
    <col min="17" max="17" width="0" hidden="1" customWidth="1"/>
    <col min="18" max="16384" width="10.81640625" hidden="1"/>
  </cols>
  <sheetData>
    <row r="1" spans="1:14" ht="18.5" x14ac:dyDescent="0.35">
      <c r="B1" s="696" t="s">
        <v>7202</v>
      </c>
    </row>
    <row r="2" spans="1:14" ht="24" x14ac:dyDescent="0.35">
      <c r="B2" s="75" t="s">
        <v>0</v>
      </c>
      <c r="C2" s="638" t="s">
        <v>56</v>
      </c>
      <c r="D2" s="75" t="s">
        <v>1</v>
      </c>
      <c r="E2" s="75" t="s">
        <v>7203</v>
      </c>
      <c r="F2" s="75" t="s">
        <v>2799</v>
      </c>
      <c r="G2" s="75" t="s">
        <v>3930</v>
      </c>
      <c r="H2" s="639" t="s">
        <v>26</v>
      </c>
      <c r="I2" s="75" t="s">
        <v>2484</v>
      </c>
      <c r="J2" s="75" t="s">
        <v>2483</v>
      </c>
      <c r="K2" s="75" t="s">
        <v>2482</v>
      </c>
      <c r="L2" s="75" t="s">
        <v>2797</v>
      </c>
      <c r="M2" s="75" t="s">
        <v>2736</v>
      </c>
    </row>
    <row r="3" spans="1:14" x14ac:dyDescent="0.35">
      <c r="B3" s="180" t="s">
        <v>6966</v>
      </c>
      <c r="C3" s="180"/>
      <c r="D3" s="172"/>
      <c r="E3" s="174"/>
      <c r="F3" s="174" t="s">
        <v>169</v>
      </c>
      <c r="G3" s="175" t="s">
        <v>169</v>
      </c>
      <c r="H3" s="256" t="s">
        <v>169</v>
      </c>
      <c r="I3" s="207" t="s">
        <v>169</v>
      </c>
      <c r="J3" s="207" t="s">
        <v>169</v>
      </c>
      <c r="K3" s="207" t="s">
        <v>169</v>
      </c>
      <c r="L3" s="207" t="s">
        <v>169</v>
      </c>
      <c r="M3" s="207" t="s">
        <v>169</v>
      </c>
    </row>
    <row r="4" spans="1:14" ht="48" x14ac:dyDescent="0.35">
      <c r="A4" s="1696"/>
      <c r="B4" s="1547">
        <v>1</v>
      </c>
      <c r="C4" s="1491" t="s">
        <v>22</v>
      </c>
      <c r="D4" s="1583" t="s">
        <v>3</v>
      </c>
      <c r="E4" s="1583" t="s">
        <v>4</v>
      </c>
      <c r="F4" s="1547" t="s">
        <v>141</v>
      </c>
      <c r="G4" s="1583" t="s">
        <v>24</v>
      </c>
      <c r="H4" s="1491" t="s">
        <v>6967</v>
      </c>
      <c r="I4" s="578" t="s">
        <v>8388</v>
      </c>
      <c r="J4" s="397" t="s">
        <v>177</v>
      </c>
      <c r="K4" s="397" t="s">
        <v>2216</v>
      </c>
      <c r="L4" s="611" t="str">
        <f>VLOOKUP(K4,CódigosRetorno!$A$2:$B$1784,2,FALSE)</f>
        <v>Presentacion fuera de fecha</v>
      </c>
      <c r="M4" s="610" t="s">
        <v>4989</v>
      </c>
    </row>
    <row r="5" spans="1:14" ht="36" x14ac:dyDescent="0.35">
      <c r="A5" s="1696"/>
      <c r="B5" s="1548"/>
      <c r="C5" s="1550"/>
      <c r="D5" s="1584"/>
      <c r="E5" s="1584"/>
      <c r="F5" s="1548"/>
      <c r="G5" s="1584"/>
      <c r="H5" s="1550"/>
      <c r="I5" s="578" t="s">
        <v>6968</v>
      </c>
      <c r="J5" s="397" t="s">
        <v>1071</v>
      </c>
      <c r="K5" s="397" t="s">
        <v>6708</v>
      </c>
      <c r="L5" s="611" t="str">
        <f>VLOOKUP(K5,CódigosRetorno!$A$2:$B$1784,2,FALSE)</f>
        <v>El comprobante fue enviado fuera del plazo permitido.</v>
      </c>
      <c r="M5" s="640"/>
      <c r="N5" s="641"/>
    </row>
    <row r="6" spans="1:14" ht="24" x14ac:dyDescent="0.35">
      <c r="A6" s="1696"/>
      <c r="B6" s="1549"/>
      <c r="C6" s="1492"/>
      <c r="D6" s="1585"/>
      <c r="E6" s="1585"/>
      <c r="F6" s="1549"/>
      <c r="G6" s="1585"/>
      <c r="H6" s="1492"/>
      <c r="I6" s="578" t="s">
        <v>6969</v>
      </c>
      <c r="J6" s="397" t="s">
        <v>177</v>
      </c>
      <c r="K6" s="397" t="s">
        <v>1989</v>
      </c>
      <c r="L6" s="611" t="str">
        <f>VLOOKUP(K6,CódigosRetorno!$A$2:$B$1784,2,FALSE)</f>
        <v>La fecha de emision se encuentra fuera del limite permitido</v>
      </c>
      <c r="M6" s="610" t="s">
        <v>169</v>
      </c>
    </row>
    <row r="7" spans="1:14" x14ac:dyDescent="0.35">
      <c r="B7" s="452">
        <f>B4+1</f>
        <v>2</v>
      </c>
      <c r="C7" s="392" t="s">
        <v>1070</v>
      </c>
      <c r="D7" s="628" t="s">
        <v>3</v>
      </c>
      <c r="E7" s="396" t="s">
        <v>9</v>
      </c>
      <c r="F7" s="452"/>
      <c r="G7" s="396" t="s">
        <v>6970</v>
      </c>
      <c r="H7" s="578" t="s">
        <v>6971</v>
      </c>
      <c r="I7" s="611" t="s">
        <v>2502</v>
      </c>
      <c r="J7" s="607" t="s">
        <v>169</v>
      </c>
      <c r="K7" s="613" t="s">
        <v>169</v>
      </c>
      <c r="L7" s="611" t="str">
        <f>VLOOKUP(K7,CódigosRetorno!$A$2:$B$1784,2,FALSE)</f>
        <v>-</v>
      </c>
      <c r="M7" s="610" t="s">
        <v>169</v>
      </c>
    </row>
    <row r="8" spans="1:14" x14ac:dyDescent="0.35">
      <c r="B8" s="452">
        <f>B7+1</f>
        <v>3</v>
      </c>
      <c r="C8" s="392" t="s">
        <v>42</v>
      </c>
      <c r="D8" s="396" t="s">
        <v>3</v>
      </c>
      <c r="E8" s="396" t="s">
        <v>4</v>
      </c>
      <c r="F8" s="452" t="s">
        <v>25</v>
      </c>
      <c r="G8" s="396" t="s">
        <v>169</v>
      </c>
      <c r="H8" s="578" t="s">
        <v>169</v>
      </c>
      <c r="I8" s="611" t="s">
        <v>3037</v>
      </c>
      <c r="J8" s="607" t="s">
        <v>169</v>
      </c>
      <c r="K8" s="613" t="s">
        <v>169</v>
      </c>
      <c r="L8" s="611" t="str">
        <f>VLOOKUP(K8,CódigosRetorno!$A$2:$B$1784,2,FALSE)</f>
        <v>-</v>
      </c>
      <c r="M8" s="610" t="s">
        <v>169</v>
      </c>
    </row>
    <row r="9" spans="1:14" ht="24" x14ac:dyDescent="0.35">
      <c r="B9" s="1547">
        <f>B8+1</f>
        <v>4</v>
      </c>
      <c r="C9" s="1524" t="s">
        <v>30</v>
      </c>
      <c r="D9" s="1583" t="s">
        <v>3</v>
      </c>
      <c r="E9" s="1583" t="s">
        <v>4</v>
      </c>
      <c r="F9" s="1547" t="s">
        <v>13</v>
      </c>
      <c r="G9" s="1583" t="s">
        <v>3861</v>
      </c>
      <c r="H9" s="1491" t="s">
        <v>6972</v>
      </c>
      <c r="I9" s="392" t="s">
        <v>2837</v>
      </c>
      <c r="J9" s="397" t="s">
        <v>177</v>
      </c>
      <c r="K9" s="503" t="s">
        <v>2253</v>
      </c>
      <c r="L9" s="611" t="str">
        <f>VLOOKUP(K9,CódigosRetorno!$A$2:$B$1784,2,FALSE)</f>
        <v>El XML no contiene el tag o no existe informacion de UBLVersionID</v>
      </c>
      <c r="M9" s="610" t="s">
        <v>169</v>
      </c>
    </row>
    <row r="10" spans="1:14" x14ac:dyDescent="0.35">
      <c r="B10" s="1549"/>
      <c r="C10" s="1526"/>
      <c r="D10" s="1585"/>
      <c r="E10" s="1585"/>
      <c r="F10" s="1549"/>
      <c r="G10" s="1585"/>
      <c r="H10" s="1492"/>
      <c r="I10" s="392" t="s">
        <v>3237</v>
      </c>
      <c r="J10" s="397" t="s">
        <v>177</v>
      </c>
      <c r="K10" s="503" t="s">
        <v>2254</v>
      </c>
      <c r="L10" s="611" t="str">
        <f>VLOOKUP(K10,CódigosRetorno!$A$2:$B$1784,2,FALSE)</f>
        <v>UBLVersionID - La versión del UBL no es correcta</v>
      </c>
      <c r="M10" s="610" t="s">
        <v>169</v>
      </c>
    </row>
    <row r="11" spans="1:14" x14ac:dyDescent="0.35">
      <c r="B11" s="1547">
        <f>B9+1</f>
        <v>5</v>
      </c>
      <c r="C11" s="1524" t="s">
        <v>31</v>
      </c>
      <c r="D11" s="1583" t="s">
        <v>3</v>
      </c>
      <c r="E11" s="1583" t="s">
        <v>4</v>
      </c>
      <c r="F11" s="1547" t="s">
        <v>13</v>
      </c>
      <c r="G11" s="1583" t="s">
        <v>3862</v>
      </c>
      <c r="H11" s="1491" t="s">
        <v>6973</v>
      </c>
      <c r="I11" s="392" t="s">
        <v>2837</v>
      </c>
      <c r="J11" s="397" t="s">
        <v>177</v>
      </c>
      <c r="K11" s="503" t="s">
        <v>2255</v>
      </c>
      <c r="L11" s="611" t="str">
        <f>VLOOKUP(K11,CódigosRetorno!$A$2:$B$1784,2,FALSE)</f>
        <v>El XML no existe informacion de CustomizationID</v>
      </c>
      <c r="M11" s="610" t="s">
        <v>169</v>
      </c>
    </row>
    <row r="12" spans="1:14" ht="24" x14ac:dyDescent="0.35">
      <c r="B12" s="1548"/>
      <c r="C12" s="1525"/>
      <c r="D12" s="1584"/>
      <c r="E12" s="1584"/>
      <c r="F12" s="1548"/>
      <c r="G12" s="1585"/>
      <c r="H12" s="1492"/>
      <c r="I12" s="392" t="s">
        <v>2490</v>
      </c>
      <c r="J12" s="397" t="s">
        <v>177</v>
      </c>
      <c r="K12" s="503" t="s">
        <v>2256</v>
      </c>
      <c r="L12" s="611" t="str">
        <f>VLOOKUP(K12,CódigosRetorno!$A$2:$B$1784,2,FALSE)</f>
        <v>CustomizationID - La versión del documento no es la correcta</v>
      </c>
      <c r="M12" s="610" t="s">
        <v>169</v>
      </c>
    </row>
    <row r="13" spans="1:14" ht="24" x14ac:dyDescent="0.35">
      <c r="B13" s="1549"/>
      <c r="C13" s="1526"/>
      <c r="D13" s="1585"/>
      <c r="E13" s="1585"/>
      <c r="F13" s="1549"/>
      <c r="G13" s="443" t="s">
        <v>3863</v>
      </c>
      <c r="H13" s="642" t="s">
        <v>3880</v>
      </c>
      <c r="I13" s="392" t="s">
        <v>4201</v>
      </c>
      <c r="J13" s="396" t="s">
        <v>1071</v>
      </c>
      <c r="K13" s="397" t="s">
        <v>4195</v>
      </c>
      <c r="L13" s="611" t="str">
        <f>VLOOKUP(K13,CódigosRetorno!$A$2:$B$1784,2,FALSE)</f>
        <v>El dato ingresado como atributo @schemeAgencyName es incorrecto.</v>
      </c>
      <c r="M13" s="610" t="s">
        <v>169</v>
      </c>
    </row>
    <row r="14" spans="1:14" x14ac:dyDescent="0.35">
      <c r="B14" s="1547">
        <f>B11+1</f>
        <v>6</v>
      </c>
      <c r="C14" s="1693" t="s">
        <v>6974</v>
      </c>
      <c r="D14" s="1551" t="s">
        <v>3</v>
      </c>
      <c r="E14" s="1583" t="s">
        <v>4</v>
      </c>
      <c r="F14" s="1547" t="s">
        <v>43</v>
      </c>
      <c r="G14" s="1583" t="s">
        <v>6975</v>
      </c>
      <c r="H14" s="1491" t="s">
        <v>6976</v>
      </c>
      <c r="I14" s="392" t="s">
        <v>4657</v>
      </c>
      <c r="J14" s="397" t="s">
        <v>177</v>
      </c>
      <c r="K14" s="443" t="s">
        <v>4627</v>
      </c>
      <c r="L14" s="611" t="str">
        <f>VLOOKUP(K14,CódigosRetorno!$A$2:$B$1784,2,FALSE)</f>
        <v>Debe consignar el tipo de operación</v>
      </c>
      <c r="M14" s="610" t="s">
        <v>169</v>
      </c>
    </row>
    <row r="15" spans="1:14" ht="24" x14ac:dyDescent="0.35">
      <c r="B15" s="1548"/>
      <c r="C15" s="1694"/>
      <c r="D15" s="1551"/>
      <c r="E15" s="1585"/>
      <c r="F15" s="1549"/>
      <c r="G15" s="1585"/>
      <c r="H15" s="1492"/>
      <c r="I15" s="392" t="s">
        <v>6977</v>
      </c>
      <c r="J15" s="397" t="s">
        <v>177</v>
      </c>
      <c r="K15" s="443" t="s">
        <v>4628</v>
      </c>
      <c r="L15" s="611" t="str">
        <f>VLOOKUP(K15,CódigosRetorno!$A$2:$B$1784,2,FALSE)</f>
        <v>El dato ingresado como tipo de operación no corresponde a un valor esperado (catálogo nro. 51)</v>
      </c>
      <c r="M15" s="610" t="s">
        <v>4613</v>
      </c>
    </row>
    <row r="16" spans="1:14" ht="24" x14ac:dyDescent="0.35">
      <c r="B16" s="1548"/>
      <c r="C16" s="1694"/>
      <c r="D16" s="1551"/>
      <c r="E16" s="1551" t="s">
        <v>9</v>
      </c>
      <c r="F16" s="1576"/>
      <c r="G16" s="452" t="s">
        <v>4274</v>
      </c>
      <c r="H16" s="642" t="s">
        <v>3988</v>
      </c>
      <c r="I16" s="392" t="s">
        <v>6249</v>
      </c>
      <c r="J16" s="396" t="s">
        <v>1071</v>
      </c>
      <c r="K16" s="397" t="s">
        <v>4238</v>
      </c>
      <c r="L16" s="611" t="str">
        <f>VLOOKUP(K16,CódigosRetorno!$A$2:$B$1784,2,FALSE)</f>
        <v>El dato ingresado como atributo @name es incorrecto.</v>
      </c>
      <c r="M16" s="626" t="s">
        <v>169</v>
      </c>
    </row>
    <row r="17" spans="2:13" ht="36" x14ac:dyDescent="0.35">
      <c r="B17" s="1549"/>
      <c r="C17" s="1695"/>
      <c r="D17" s="1551"/>
      <c r="E17" s="1551"/>
      <c r="F17" s="1576"/>
      <c r="G17" s="452" t="s">
        <v>3989</v>
      </c>
      <c r="H17" s="642" t="s">
        <v>3990</v>
      </c>
      <c r="I17" s="392" t="s">
        <v>6250</v>
      </c>
      <c r="J17" s="397" t="s">
        <v>1071</v>
      </c>
      <c r="K17" s="443" t="s">
        <v>4239</v>
      </c>
      <c r="L17" s="611" t="str">
        <f>VLOOKUP(K17,CódigosRetorno!$A$2:$B$1784,2,FALSE)</f>
        <v>El dato ingresado como atributo @listSchemeURI es incorrecto.</v>
      </c>
      <c r="M17" s="626" t="s">
        <v>169</v>
      </c>
    </row>
    <row r="18" spans="2:13" ht="24" x14ac:dyDescent="0.35">
      <c r="B18" s="1547">
        <f>B14+1</f>
        <v>7</v>
      </c>
      <c r="C18" s="1524" t="s">
        <v>6978</v>
      </c>
      <c r="D18" s="1583" t="s">
        <v>3</v>
      </c>
      <c r="E18" s="1583" t="s">
        <v>4</v>
      </c>
      <c r="F18" s="1547" t="s">
        <v>13</v>
      </c>
      <c r="G18" s="1583" t="s">
        <v>6979</v>
      </c>
      <c r="H18" s="1491" t="s">
        <v>6980</v>
      </c>
      <c r="I18" s="392" t="s">
        <v>2837</v>
      </c>
      <c r="J18" s="397" t="s">
        <v>177</v>
      </c>
      <c r="K18" s="443" t="s">
        <v>693</v>
      </c>
      <c r="L18" s="611" t="str">
        <f>VLOOKUP(K18,CódigosRetorno!$A$2:$B$1784,2,FALSE)</f>
        <v>El XML no contiene el tag o no existe informacion de DocumentCurrencyCode</v>
      </c>
      <c r="M18" s="626" t="s">
        <v>169</v>
      </c>
    </row>
    <row r="19" spans="2:13" ht="24" x14ac:dyDescent="0.35">
      <c r="B19" s="1548"/>
      <c r="C19" s="1525"/>
      <c r="D19" s="1584"/>
      <c r="E19" s="1584"/>
      <c r="F19" s="1548"/>
      <c r="G19" s="1584"/>
      <c r="H19" s="1550"/>
      <c r="I19" s="578" t="s">
        <v>2872</v>
      </c>
      <c r="J19" s="397" t="s">
        <v>177</v>
      </c>
      <c r="K19" s="443" t="s">
        <v>3809</v>
      </c>
      <c r="L19" s="611" t="str">
        <f>VLOOKUP(K19,CódigosRetorno!$A$2:$B$1784,2,FALSE)</f>
        <v>El valor ingresado como moneda del comprobante no es valido (catalogo nro 02).</v>
      </c>
      <c r="M19" s="610" t="s">
        <v>4493</v>
      </c>
    </row>
    <row r="20" spans="2:13" ht="24" x14ac:dyDescent="0.35">
      <c r="B20" s="1548"/>
      <c r="C20" s="1525"/>
      <c r="D20" s="1584"/>
      <c r="E20" s="1583" t="s">
        <v>9</v>
      </c>
      <c r="F20" s="1547"/>
      <c r="G20" s="626" t="s">
        <v>3871</v>
      </c>
      <c r="H20" s="623" t="s">
        <v>3872</v>
      </c>
      <c r="I20" s="392" t="s">
        <v>6122</v>
      </c>
      <c r="J20" s="396" t="s">
        <v>1071</v>
      </c>
      <c r="K20" s="397" t="s">
        <v>4193</v>
      </c>
      <c r="L20" s="611" t="str">
        <f>VLOOKUP(K20,CódigosRetorno!$A$2:$B$1784,2,FALSE)</f>
        <v>El dato ingresado como atributo @listID es incorrecto.</v>
      </c>
      <c r="M20" s="626" t="s">
        <v>169</v>
      </c>
    </row>
    <row r="21" spans="2:13" ht="24" x14ac:dyDescent="0.35">
      <c r="B21" s="1548"/>
      <c r="C21" s="1525"/>
      <c r="D21" s="1584"/>
      <c r="E21" s="1584"/>
      <c r="F21" s="1548"/>
      <c r="G21" s="610" t="s">
        <v>3873</v>
      </c>
      <c r="H21" s="623" t="s">
        <v>3867</v>
      </c>
      <c r="I21" s="392" t="s">
        <v>6123</v>
      </c>
      <c r="J21" s="396" t="s">
        <v>1071</v>
      </c>
      <c r="K21" s="397" t="s">
        <v>4190</v>
      </c>
      <c r="L21" s="611" t="str">
        <f>VLOOKUP(K21,CódigosRetorno!$A$2:$B$1784,2,FALSE)</f>
        <v>El dato ingresado como atributo @listName es incorrecto.</v>
      </c>
      <c r="M21" s="626" t="s">
        <v>169</v>
      </c>
    </row>
    <row r="22" spans="2:13" ht="48" x14ac:dyDescent="0.35">
      <c r="B22" s="1549"/>
      <c r="C22" s="1526"/>
      <c r="D22" s="1585"/>
      <c r="E22" s="1585"/>
      <c r="F22" s="1549"/>
      <c r="G22" s="626" t="s">
        <v>3874</v>
      </c>
      <c r="H22" s="623" t="s">
        <v>3864</v>
      </c>
      <c r="I22" s="392" t="s">
        <v>6124</v>
      </c>
      <c r="J22" s="397" t="s">
        <v>1071</v>
      </c>
      <c r="K22" s="443" t="s">
        <v>4189</v>
      </c>
      <c r="L22" s="611" t="str">
        <f>VLOOKUP(K22,CódigosRetorno!$A$2:$B$1784,2,FALSE)</f>
        <v>El dato ingresado como atributo @listAgencyName es incorrecto.</v>
      </c>
      <c r="M22" s="626" t="s">
        <v>169</v>
      </c>
    </row>
    <row r="23" spans="2:13" ht="24" x14ac:dyDescent="0.35">
      <c r="B23" s="1547">
        <f>B18+1</f>
        <v>8</v>
      </c>
      <c r="C23" s="1524" t="s">
        <v>99</v>
      </c>
      <c r="D23" s="1583" t="s">
        <v>3</v>
      </c>
      <c r="E23" s="1583" t="s">
        <v>4</v>
      </c>
      <c r="F23" s="1547" t="s">
        <v>10</v>
      </c>
      <c r="G23" s="396" t="s">
        <v>6981</v>
      </c>
      <c r="H23" s="1491" t="s">
        <v>6982</v>
      </c>
      <c r="I23" s="691" t="s">
        <v>2837</v>
      </c>
      <c r="J23" s="397" t="s">
        <v>177</v>
      </c>
      <c r="K23" s="443" t="s">
        <v>2410</v>
      </c>
      <c r="L23" s="611" t="str">
        <f>VLOOKUP(K23,CódigosRetorno!$A$2:$B$1784,2,FALSE)</f>
        <v>El XML no contiene el tag o no existe informacion de InvoiceTypeCode</v>
      </c>
      <c r="M23" s="626" t="s">
        <v>169</v>
      </c>
    </row>
    <row r="24" spans="2:13" ht="24" x14ac:dyDescent="0.35">
      <c r="B24" s="1548"/>
      <c r="C24" s="1525"/>
      <c r="D24" s="1584"/>
      <c r="E24" s="1585"/>
      <c r="F24" s="1549"/>
      <c r="G24" s="396" t="s">
        <v>5584</v>
      </c>
      <c r="H24" s="1492"/>
      <c r="I24" s="578" t="s">
        <v>2796</v>
      </c>
      <c r="J24" s="397" t="s">
        <v>177</v>
      </c>
      <c r="K24" s="443" t="s">
        <v>2411</v>
      </c>
      <c r="L24" s="611" t="str">
        <f>VLOOKUP(K24,CódigosRetorno!$A$2:$B$1784,2,FALSE)</f>
        <v>InvoiceTypeCode - El valor del tipo de documento es invalido o no coincide con el nombre del archivo</v>
      </c>
      <c r="M24" s="610" t="s">
        <v>4492</v>
      </c>
    </row>
    <row r="25" spans="2:13" ht="24" x14ac:dyDescent="0.35">
      <c r="B25" s="1548"/>
      <c r="C25" s="1525"/>
      <c r="D25" s="1584"/>
      <c r="E25" s="1583" t="s">
        <v>9</v>
      </c>
      <c r="F25" s="1547"/>
      <c r="G25" s="626" t="s">
        <v>3863</v>
      </c>
      <c r="H25" s="623" t="s">
        <v>3864</v>
      </c>
      <c r="I25" s="392" t="s">
        <v>4201</v>
      </c>
      <c r="J25" s="396" t="s">
        <v>1071</v>
      </c>
      <c r="K25" s="397" t="s">
        <v>4189</v>
      </c>
      <c r="L25" s="611" t="str">
        <f>VLOOKUP(K25,CódigosRetorno!$A$2:$B$1784,2,FALSE)</f>
        <v>El dato ingresado como atributo @listAgencyName es incorrecto.</v>
      </c>
      <c r="M25" s="610" t="s">
        <v>169</v>
      </c>
    </row>
    <row r="26" spans="2:13" ht="24" x14ac:dyDescent="0.35">
      <c r="B26" s="1548"/>
      <c r="C26" s="1525"/>
      <c r="D26" s="1584"/>
      <c r="E26" s="1584"/>
      <c r="F26" s="1548"/>
      <c r="G26" s="626" t="s">
        <v>3866</v>
      </c>
      <c r="H26" s="623" t="s">
        <v>3867</v>
      </c>
      <c r="I26" s="392" t="s">
        <v>4202</v>
      </c>
      <c r="J26" s="396" t="s">
        <v>1071</v>
      </c>
      <c r="K26" s="397" t="s">
        <v>4190</v>
      </c>
      <c r="L26" s="611" t="str">
        <f>VLOOKUP(K26,CódigosRetorno!$A$2:$B$1784,2,FALSE)</f>
        <v>El dato ingresado como atributo @listName es incorrecto.</v>
      </c>
      <c r="M26" s="626" t="s">
        <v>169</v>
      </c>
    </row>
    <row r="27" spans="2:13" ht="36" x14ac:dyDescent="0.35">
      <c r="B27" s="1549"/>
      <c r="C27" s="1526"/>
      <c r="D27" s="1585"/>
      <c r="E27" s="1585"/>
      <c r="F27" s="1549"/>
      <c r="G27" s="626" t="s">
        <v>3868</v>
      </c>
      <c r="H27" s="623" t="s">
        <v>3869</v>
      </c>
      <c r="I27" s="392" t="s">
        <v>4203</v>
      </c>
      <c r="J27" s="397" t="s">
        <v>1071</v>
      </c>
      <c r="K27" s="443" t="s">
        <v>4191</v>
      </c>
      <c r="L27" s="611" t="str">
        <f>VLOOKUP(K27,CódigosRetorno!$A$2:$B$1784,2,FALSE)</f>
        <v>El dato ingresado como atributo @listURI es incorrecto.</v>
      </c>
      <c r="M27" s="626" t="s">
        <v>169</v>
      </c>
    </row>
    <row r="28" spans="2:13" ht="24" x14ac:dyDescent="0.35">
      <c r="B28" s="1547">
        <f>B23+1</f>
        <v>9</v>
      </c>
      <c r="C28" s="1524" t="s">
        <v>27</v>
      </c>
      <c r="D28" s="1583" t="s">
        <v>3</v>
      </c>
      <c r="E28" s="1583" t="s">
        <v>4</v>
      </c>
      <c r="F28" s="1547" t="s">
        <v>44</v>
      </c>
      <c r="G28" s="1583" t="s">
        <v>55</v>
      </c>
      <c r="H28" s="1491" t="s">
        <v>6983</v>
      </c>
      <c r="I28" s="578" t="s">
        <v>2794</v>
      </c>
      <c r="J28" s="397" t="s">
        <v>177</v>
      </c>
      <c r="K28" s="397" t="s">
        <v>2374</v>
      </c>
      <c r="L28" s="611" t="str">
        <f>VLOOKUP(K28,CódigosRetorno!$A$2:$B$1784,2,FALSE)</f>
        <v>Numero de Serie del nombre del archivo no coincide con el consignado en el contenido del archivo XML</v>
      </c>
      <c r="M28" s="610" t="s">
        <v>169</v>
      </c>
    </row>
    <row r="29" spans="2:13" ht="24" x14ac:dyDescent="0.35">
      <c r="B29" s="1548"/>
      <c r="C29" s="1525"/>
      <c r="D29" s="1584"/>
      <c r="E29" s="1584"/>
      <c r="F29" s="1548"/>
      <c r="G29" s="1584"/>
      <c r="H29" s="1550"/>
      <c r="I29" s="578" t="s">
        <v>2795</v>
      </c>
      <c r="J29" s="397" t="s">
        <v>177</v>
      </c>
      <c r="K29" s="397" t="s">
        <v>2373</v>
      </c>
      <c r="L29" s="611" t="str">
        <f>VLOOKUP(K29,CódigosRetorno!$A$2:$B$1784,2,FALSE)</f>
        <v>Número de documento en el nombre del archivo no coincide con el consignado en el contenido del XML</v>
      </c>
      <c r="M29" s="610" t="s">
        <v>169</v>
      </c>
    </row>
    <row r="30" spans="2:13" ht="36" x14ac:dyDescent="0.35">
      <c r="B30" s="1548"/>
      <c r="C30" s="1525"/>
      <c r="D30" s="1584"/>
      <c r="E30" s="1584"/>
      <c r="F30" s="1548"/>
      <c r="G30" s="1584"/>
      <c r="H30" s="1550"/>
      <c r="I30" s="578" t="s">
        <v>6984</v>
      </c>
      <c r="J30" s="397" t="s">
        <v>177</v>
      </c>
      <c r="K30" s="397" t="s">
        <v>2413</v>
      </c>
      <c r="L30" s="611" t="str">
        <f>VLOOKUP(K30,CódigosRetorno!$A$2:$B$1784,2,FALSE)</f>
        <v>ID - El dato SERIE-CORRELATIVO no cumple con el formato de acuerdo al tipo de comprobante</v>
      </c>
      <c r="M30" s="610" t="s">
        <v>169</v>
      </c>
    </row>
    <row r="31" spans="2:13" ht="36" x14ac:dyDescent="0.35">
      <c r="B31" s="1548"/>
      <c r="C31" s="1525"/>
      <c r="D31" s="1584"/>
      <c r="E31" s="1584"/>
      <c r="F31" s="1548"/>
      <c r="G31" s="1584"/>
      <c r="H31" s="1550"/>
      <c r="I31" s="578" t="s">
        <v>5418</v>
      </c>
      <c r="J31" s="397" t="s">
        <v>177</v>
      </c>
      <c r="K31" s="397" t="s">
        <v>2376</v>
      </c>
      <c r="L31" s="611" t="str">
        <f>VLOOKUP(K31,CódigosRetorno!$A$2:$B$1784,2,FALSE)</f>
        <v>El comprobante fue registrado previamente con otros datos</v>
      </c>
      <c r="M31" s="610" t="s">
        <v>2488</v>
      </c>
    </row>
    <row r="32" spans="2:13" ht="72" x14ac:dyDescent="0.35">
      <c r="B32" s="1548"/>
      <c r="C32" s="1525"/>
      <c r="D32" s="1584"/>
      <c r="E32" s="1584"/>
      <c r="F32" s="1548"/>
      <c r="G32" s="1584"/>
      <c r="H32" s="1550"/>
      <c r="I32" s="578" t="s">
        <v>5415</v>
      </c>
      <c r="J32" s="397" t="s">
        <v>177</v>
      </c>
      <c r="K32" s="397" t="s">
        <v>2377</v>
      </c>
      <c r="L32" s="611" t="str">
        <f>VLOOKUP(K32,CódigosRetorno!$A$2:$B$1784,2,FALSE)</f>
        <v>El comprobante ya esta informado y se encuentra con estado anulado o rechazado</v>
      </c>
      <c r="M32" s="610" t="s">
        <v>2488</v>
      </c>
    </row>
    <row r="33" spans="2:13" ht="36" x14ac:dyDescent="0.35">
      <c r="B33" s="1548"/>
      <c r="C33" s="1525"/>
      <c r="D33" s="1584"/>
      <c r="E33" s="1584"/>
      <c r="F33" s="1548"/>
      <c r="G33" s="1584"/>
      <c r="H33" s="1550"/>
      <c r="I33" s="1379" t="s">
        <v>4633</v>
      </c>
      <c r="J33" s="1380" t="s">
        <v>1071</v>
      </c>
      <c r="K33" s="1380" t="s">
        <v>8011</v>
      </c>
      <c r="L33" s="611" t="str">
        <f>VLOOKUP(K33,CódigosRetorno!$A$2:$B$1784,2,FALSE)</f>
        <v>Comprobante físico no se encuentra autorizado como comprobante de contingencia</v>
      </c>
      <c r="M33" s="610" t="s">
        <v>4630</v>
      </c>
    </row>
    <row r="34" spans="2:13" ht="36" x14ac:dyDescent="0.35">
      <c r="B34" s="1549"/>
      <c r="C34" s="1526"/>
      <c r="D34" s="1585"/>
      <c r="E34" s="1585"/>
      <c r="F34" s="1549"/>
      <c r="G34" s="1585"/>
      <c r="H34" s="1492"/>
      <c r="I34" s="578" t="s">
        <v>4633</v>
      </c>
      <c r="J34" s="397" t="s">
        <v>177</v>
      </c>
      <c r="K34" s="397" t="s">
        <v>4631</v>
      </c>
      <c r="L34" s="611" t="str">
        <f>VLOOKUP(K34,CódigosRetorno!$A$2:$B$1784,2,FALSE)</f>
        <v xml:space="preserve">Comprobante físico no se encuentra autorizado </v>
      </c>
      <c r="M34" s="610" t="s">
        <v>2832</v>
      </c>
    </row>
    <row r="35" spans="2:13" x14ac:dyDescent="0.35">
      <c r="B35" s="180" t="s">
        <v>6985</v>
      </c>
      <c r="C35" s="180"/>
      <c r="D35" s="172"/>
      <c r="E35" s="174"/>
      <c r="F35" s="174"/>
      <c r="G35" s="175"/>
      <c r="H35" s="256"/>
      <c r="I35" s="207"/>
      <c r="J35" s="207"/>
      <c r="K35" s="207" t="s">
        <v>169</v>
      </c>
      <c r="L35" s="172" t="str">
        <f>VLOOKUP(K35,CódigosRetorno!$A$2:$B$1784,2,FALSE)</f>
        <v>-</v>
      </c>
      <c r="M35" s="207"/>
    </row>
    <row r="36" spans="2:13" ht="24" x14ac:dyDescent="0.35">
      <c r="B36" s="1547">
        <f>B28+1</f>
        <v>10</v>
      </c>
      <c r="C36" s="1524" t="s">
        <v>51</v>
      </c>
      <c r="D36" s="1583" t="s">
        <v>3</v>
      </c>
      <c r="E36" s="1583" t="s">
        <v>4</v>
      </c>
      <c r="F36" s="1547" t="s">
        <v>3883</v>
      </c>
      <c r="G36" s="1583"/>
      <c r="H36" s="1491" t="s">
        <v>6986</v>
      </c>
      <c r="I36" s="392" t="s">
        <v>2837</v>
      </c>
      <c r="J36" s="397" t="s">
        <v>177</v>
      </c>
      <c r="K36" s="443" t="s">
        <v>2372</v>
      </c>
      <c r="L36" s="611" t="str">
        <f>VLOOKUP(K36,CódigosRetorno!$A$2:$B$1784,2,FALSE)</f>
        <v>El XML no contiene el tag o no existe informacion de RegistrationName del emisor del documento</v>
      </c>
      <c r="M36" s="610" t="s">
        <v>169</v>
      </c>
    </row>
    <row r="37" spans="2:13" ht="48" x14ac:dyDescent="0.35">
      <c r="B37" s="1549"/>
      <c r="C37" s="1526"/>
      <c r="D37" s="1585"/>
      <c r="E37" s="1585"/>
      <c r="F37" s="1549"/>
      <c r="G37" s="1585"/>
      <c r="H37" s="1492"/>
      <c r="I37" s="392" t="s">
        <v>6141</v>
      </c>
      <c r="J37" s="397" t="s">
        <v>1071</v>
      </c>
      <c r="K37" s="443" t="s">
        <v>6547</v>
      </c>
      <c r="L37" s="611" t="str">
        <f>VLOOKUP(K37,CódigosRetorno!$A$2:$B$1784,2,FALSE)</f>
        <v>RegistrationName - El nombre o razon social del emisor no cumple con el estandar</v>
      </c>
      <c r="M37" s="610" t="s">
        <v>169</v>
      </c>
    </row>
    <row r="38" spans="2:13" ht="60" x14ac:dyDescent="0.35">
      <c r="B38" s="452">
        <f>B36+1</f>
        <v>11</v>
      </c>
      <c r="C38" s="392" t="s">
        <v>6987</v>
      </c>
      <c r="D38" s="396" t="s">
        <v>3</v>
      </c>
      <c r="E38" s="396" t="s">
        <v>9</v>
      </c>
      <c r="F38" s="452" t="s">
        <v>3883</v>
      </c>
      <c r="G38" s="396"/>
      <c r="H38" s="578" t="s">
        <v>6988</v>
      </c>
      <c r="I38" s="392" t="s">
        <v>6139</v>
      </c>
      <c r="J38" s="397" t="s">
        <v>1071</v>
      </c>
      <c r="K38" s="443" t="s">
        <v>1184</v>
      </c>
      <c r="L38" s="611" t="str">
        <f>VLOOKUP(K38,CódigosRetorno!$A$2:$B$1784,2,FALSE)</f>
        <v>El nombre comercial del emisor no cumple con el formato establecido</v>
      </c>
      <c r="M38" s="610" t="s">
        <v>169</v>
      </c>
    </row>
    <row r="39" spans="2:13" ht="60" x14ac:dyDescent="0.35">
      <c r="B39" s="1548">
        <f>B38+1</f>
        <v>12</v>
      </c>
      <c r="C39" s="1691" t="s">
        <v>5563</v>
      </c>
      <c r="D39" s="1584" t="s">
        <v>3</v>
      </c>
      <c r="E39" s="1551" t="s">
        <v>9</v>
      </c>
      <c r="F39" s="452" t="s">
        <v>3884</v>
      </c>
      <c r="G39" s="396"/>
      <c r="H39" s="578" t="s">
        <v>6989</v>
      </c>
      <c r="I39" s="392" t="s">
        <v>6270</v>
      </c>
      <c r="J39" s="396" t="s">
        <v>1071</v>
      </c>
      <c r="K39" s="397" t="s">
        <v>1182</v>
      </c>
      <c r="L39" s="611" t="str">
        <f>VLOOKUP(K39,CódigosRetorno!$A$2:$B$1784,2,FALSE)</f>
        <v>La dirección completa y detallada del domicilio fiscal del emisor no cumple con el formato establecido</v>
      </c>
      <c r="M39" s="626" t="s">
        <v>169</v>
      </c>
    </row>
    <row r="40" spans="2:13" ht="60" x14ac:dyDescent="0.35">
      <c r="B40" s="1548"/>
      <c r="C40" s="1692"/>
      <c r="D40" s="1551"/>
      <c r="E40" s="1551"/>
      <c r="F40" s="452" t="s">
        <v>48</v>
      </c>
      <c r="G40" s="396"/>
      <c r="H40" s="578" t="s">
        <v>6990</v>
      </c>
      <c r="I40" s="392" t="s">
        <v>6271</v>
      </c>
      <c r="J40" s="396" t="s">
        <v>1071</v>
      </c>
      <c r="K40" s="397" t="s">
        <v>1181</v>
      </c>
      <c r="L40" s="611" t="str">
        <f>VLOOKUP(K40,CódigosRetorno!$A$2:$B$1784,2,FALSE)</f>
        <v>La urbanización del domicilio fiscal del emisor no cumple con el formato establecido</v>
      </c>
      <c r="M40" s="626" t="s">
        <v>169</v>
      </c>
    </row>
    <row r="41" spans="2:13" ht="60" x14ac:dyDescent="0.35">
      <c r="B41" s="1548"/>
      <c r="C41" s="1692"/>
      <c r="D41" s="1551"/>
      <c r="E41" s="1551"/>
      <c r="F41" s="452" t="s">
        <v>18</v>
      </c>
      <c r="G41" s="396"/>
      <c r="H41" s="578" t="s">
        <v>6991</v>
      </c>
      <c r="I41" s="392" t="s">
        <v>6272</v>
      </c>
      <c r="J41" s="396" t="s">
        <v>1071</v>
      </c>
      <c r="K41" s="397" t="s">
        <v>1180</v>
      </c>
      <c r="L41" s="611" t="str">
        <f>VLOOKUP(K41,CódigosRetorno!$A$2:$B$1784,2,FALSE)</f>
        <v>La provincia del domicilio fiscal del emisor no cumple con el formato establecido</v>
      </c>
      <c r="M41" s="626" t="s">
        <v>169</v>
      </c>
    </row>
    <row r="42" spans="2:13" ht="48" x14ac:dyDescent="0.35">
      <c r="B42" s="1548"/>
      <c r="C42" s="1692"/>
      <c r="D42" s="1551"/>
      <c r="E42" s="1551"/>
      <c r="F42" s="452" t="s">
        <v>47</v>
      </c>
      <c r="G42" s="396" t="s">
        <v>6992</v>
      </c>
      <c r="H42" s="578" t="s">
        <v>6993</v>
      </c>
      <c r="I42" s="392" t="s">
        <v>6994</v>
      </c>
      <c r="J42" s="396" t="s">
        <v>1071</v>
      </c>
      <c r="K42" s="397" t="s">
        <v>1183</v>
      </c>
      <c r="L42" s="611" t="str">
        <f>VLOOKUP(K42,CódigosRetorno!$A$2:$B$1784,2,FALSE)</f>
        <v>El codigo de ubigeo del domicilio fiscal del emisor no es válido</v>
      </c>
      <c r="M42" s="610" t="s">
        <v>4602</v>
      </c>
    </row>
    <row r="43" spans="2:13" ht="24" x14ac:dyDescent="0.35">
      <c r="B43" s="1548"/>
      <c r="C43" s="1692"/>
      <c r="D43" s="1551"/>
      <c r="E43" s="1551"/>
      <c r="F43" s="1576"/>
      <c r="G43" s="452" t="s">
        <v>3889</v>
      </c>
      <c r="H43" s="642" t="s">
        <v>3880</v>
      </c>
      <c r="I43" s="392" t="s">
        <v>4206</v>
      </c>
      <c r="J43" s="396" t="s">
        <v>1071</v>
      </c>
      <c r="K43" s="397" t="s">
        <v>4195</v>
      </c>
      <c r="L43" s="611" t="str">
        <f>VLOOKUP(K43,CódigosRetorno!$A$2:$B$1784,2,FALSE)</f>
        <v>El dato ingresado como atributo @schemeAgencyName es incorrecto.</v>
      </c>
      <c r="M43" s="610" t="s">
        <v>169</v>
      </c>
    </row>
    <row r="44" spans="2:13" ht="24" x14ac:dyDescent="0.35">
      <c r="B44" s="1548"/>
      <c r="C44" s="1692"/>
      <c r="D44" s="1551"/>
      <c r="E44" s="1551"/>
      <c r="F44" s="1576"/>
      <c r="G44" s="452" t="s">
        <v>3890</v>
      </c>
      <c r="H44" s="642" t="s">
        <v>3879</v>
      </c>
      <c r="I44" s="392" t="s">
        <v>4207</v>
      </c>
      <c r="J44" s="396" t="s">
        <v>1071</v>
      </c>
      <c r="K44" s="397" t="s">
        <v>4194</v>
      </c>
      <c r="L44" s="611" t="str">
        <f>VLOOKUP(K44,CódigosRetorno!$A$2:$B$1784,2,FALSE)</f>
        <v>El dato ingresado como atributo @schemeName es incorrecto.</v>
      </c>
      <c r="M44" s="626" t="s">
        <v>169</v>
      </c>
    </row>
    <row r="45" spans="2:13" ht="60" x14ac:dyDescent="0.35">
      <c r="B45" s="1548"/>
      <c r="C45" s="1692"/>
      <c r="D45" s="1551"/>
      <c r="E45" s="1551"/>
      <c r="F45" s="452" t="s">
        <v>18</v>
      </c>
      <c r="G45" s="396"/>
      <c r="H45" s="578" t="s">
        <v>6995</v>
      </c>
      <c r="I45" s="392" t="s">
        <v>6272</v>
      </c>
      <c r="J45" s="396" t="s">
        <v>1071</v>
      </c>
      <c r="K45" s="397" t="s">
        <v>1179</v>
      </c>
      <c r="L45" s="611" t="str">
        <f>VLOOKUP(K45,CódigosRetorno!$A$2:$B$1784,2,FALSE)</f>
        <v>El departamento del domicilio fiscal del emisor no cumple con el formato establecido</v>
      </c>
      <c r="M45" s="626" t="s">
        <v>169</v>
      </c>
    </row>
    <row r="46" spans="2:13" ht="60" x14ac:dyDescent="0.35">
      <c r="B46" s="1548"/>
      <c r="C46" s="1692"/>
      <c r="D46" s="1551"/>
      <c r="E46" s="1551"/>
      <c r="F46" s="452" t="s">
        <v>18</v>
      </c>
      <c r="G46" s="396"/>
      <c r="H46" s="578" t="s">
        <v>6996</v>
      </c>
      <c r="I46" s="392" t="s">
        <v>6272</v>
      </c>
      <c r="J46" s="396" t="s">
        <v>1071</v>
      </c>
      <c r="K46" s="397" t="s">
        <v>1178</v>
      </c>
      <c r="L46" s="611" t="str">
        <f>VLOOKUP(K46,CódigosRetorno!$A$2:$B$1784,2,FALSE)</f>
        <v>El distrito del domicilio fiscal del emisor no cumple con el formato establecido</v>
      </c>
      <c r="M46" s="626" t="s">
        <v>169</v>
      </c>
    </row>
    <row r="47" spans="2:13" ht="48" x14ac:dyDescent="0.35">
      <c r="B47" s="1548"/>
      <c r="C47" s="1692"/>
      <c r="D47" s="1551"/>
      <c r="E47" s="1551"/>
      <c r="F47" s="452" t="s">
        <v>10</v>
      </c>
      <c r="G47" s="396" t="s">
        <v>6997</v>
      </c>
      <c r="H47" s="578" t="s">
        <v>6998</v>
      </c>
      <c r="I47" s="392" t="s">
        <v>3064</v>
      </c>
      <c r="J47" s="396" t="s">
        <v>1071</v>
      </c>
      <c r="K47" s="397" t="s">
        <v>1277</v>
      </c>
      <c r="L47" s="611" t="str">
        <f>VLOOKUP(K47,CódigosRetorno!$A$2:$B$1784,2,FALSE)</f>
        <v>El codigo de pais debe ser PE</v>
      </c>
      <c r="M47" s="610" t="s">
        <v>4603</v>
      </c>
    </row>
    <row r="48" spans="2:13" ht="24" x14ac:dyDescent="0.35">
      <c r="B48" s="1548"/>
      <c r="C48" s="1692"/>
      <c r="D48" s="1551"/>
      <c r="E48" s="1551"/>
      <c r="F48" s="1576"/>
      <c r="G48" s="647" t="s">
        <v>3894</v>
      </c>
      <c r="H48" s="578" t="s">
        <v>3872</v>
      </c>
      <c r="I48" s="392" t="s">
        <v>6127</v>
      </c>
      <c r="J48" s="396" t="s">
        <v>1071</v>
      </c>
      <c r="K48" s="397" t="s">
        <v>4193</v>
      </c>
      <c r="L48" s="611" t="str">
        <f>VLOOKUP(K48,CódigosRetorno!$A$2:$B$1784,2,FALSE)</f>
        <v>El dato ingresado como atributo @listID es incorrecto.</v>
      </c>
      <c r="M48" s="610" t="s">
        <v>169</v>
      </c>
    </row>
    <row r="49" spans="2:13" ht="48" x14ac:dyDescent="0.35">
      <c r="B49" s="1548"/>
      <c r="C49" s="1692"/>
      <c r="D49" s="1551"/>
      <c r="E49" s="1551"/>
      <c r="F49" s="1576"/>
      <c r="G49" s="647" t="s">
        <v>3895</v>
      </c>
      <c r="H49" s="578" t="s">
        <v>3864</v>
      </c>
      <c r="I49" s="392" t="s">
        <v>6124</v>
      </c>
      <c r="J49" s="396" t="s">
        <v>1071</v>
      </c>
      <c r="K49" s="397" t="s">
        <v>4189</v>
      </c>
      <c r="L49" s="611" t="str">
        <f>VLOOKUP(K49,CódigosRetorno!$A$2:$B$1784,2,FALSE)</f>
        <v>El dato ingresado como atributo @listAgencyName es incorrecto.</v>
      </c>
      <c r="M49" s="626" t="s">
        <v>169</v>
      </c>
    </row>
    <row r="50" spans="2:13" ht="24" x14ac:dyDescent="0.35">
      <c r="B50" s="1548"/>
      <c r="C50" s="1692"/>
      <c r="D50" s="1551"/>
      <c r="E50" s="1551"/>
      <c r="F50" s="1576"/>
      <c r="G50" s="452" t="s">
        <v>3896</v>
      </c>
      <c r="H50" s="578" t="s">
        <v>3867</v>
      </c>
      <c r="I50" s="392" t="s">
        <v>6241</v>
      </c>
      <c r="J50" s="397" t="s">
        <v>1071</v>
      </c>
      <c r="K50" s="443" t="s">
        <v>4190</v>
      </c>
      <c r="L50" s="611" t="str">
        <f>VLOOKUP(K50,CódigosRetorno!$A$2:$B$1784,2,FALSE)</f>
        <v>El dato ingresado como atributo @listName es incorrecto.</v>
      </c>
      <c r="M50" s="626" t="s">
        <v>169</v>
      </c>
    </row>
    <row r="51" spans="2:13" ht="36" x14ac:dyDescent="0.35">
      <c r="B51" s="1493">
        <f>B39+1</f>
        <v>13</v>
      </c>
      <c r="C51" s="1608" t="s">
        <v>6</v>
      </c>
      <c r="D51" s="1551" t="s">
        <v>3</v>
      </c>
      <c r="E51" s="1583" t="s">
        <v>4</v>
      </c>
      <c r="F51" s="1547" t="s">
        <v>7</v>
      </c>
      <c r="G51" s="1583" t="s">
        <v>66</v>
      </c>
      <c r="H51" s="1491" t="s">
        <v>6999</v>
      </c>
      <c r="I51" s="392" t="s">
        <v>7000</v>
      </c>
      <c r="J51" s="397" t="s">
        <v>177</v>
      </c>
      <c r="K51" s="443" t="s">
        <v>3811</v>
      </c>
      <c r="L51" s="611" t="str">
        <f>VLOOKUP(K51,CódigosRetorno!$A$2:$B$1784,2,FALSE)</f>
        <v>El XML contiene mas de un tag como elemento de numero de documento del emisor</v>
      </c>
      <c r="M51" s="610" t="s">
        <v>169</v>
      </c>
    </row>
    <row r="52" spans="2:13" ht="24" x14ac:dyDescent="0.35">
      <c r="B52" s="1561"/>
      <c r="C52" s="1608"/>
      <c r="D52" s="1551"/>
      <c r="E52" s="1584"/>
      <c r="F52" s="1548"/>
      <c r="G52" s="1584"/>
      <c r="H52" s="1550"/>
      <c r="I52" s="392" t="s">
        <v>3056</v>
      </c>
      <c r="J52" s="397" t="s">
        <v>177</v>
      </c>
      <c r="K52" s="443" t="s">
        <v>2375</v>
      </c>
      <c r="L52" s="611" t="str">
        <f>VLOOKUP(K52,CódigosRetorno!$A$2:$B$1784,2,FALSE)</f>
        <v>Número de RUC del nombre del archivo no coincide con el consignado en el contenido del archivo XML</v>
      </c>
      <c r="M52" s="610" t="s">
        <v>169</v>
      </c>
    </row>
    <row r="53" spans="2:13" ht="24" x14ac:dyDescent="0.35">
      <c r="B53" s="1561"/>
      <c r="C53" s="1608"/>
      <c r="D53" s="1551"/>
      <c r="E53" s="1584"/>
      <c r="F53" s="1548"/>
      <c r="G53" s="1584"/>
      <c r="H53" s="1550"/>
      <c r="I53" s="392" t="s">
        <v>3062</v>
      </c>
      <c r="J53" s="397" t="s">
        <v>177</v>
      </c>
      <c r="K53" s="443" t="s">
        <v>2311</v>
      </c>
      <c r="L53" s="611" t="str">
        <f>VLOOKUP(K53,CódigosRetorno!$A$2:$B$1784,2,FALSE)</f>
        <v>El contribuyente no esta activo</v>
      </c>
      <c r="M53" s="610" t="s">
        <v>2500</v>
      </c>
    </row>
    <row r="54" spans="2:13" ht="24" x14ac:dyDescent="0.35">
      <c r="B54" s="1561"/>
      <c r="C54" s="1608"/>
      <c r="D54" s="1551"/>
      <c r="E54" s="1584"/>
      <c r="F54" s="1548"/>
      <c r="G54" s="1584"/>
      <c r="H54" s="1550"/>
      <c r="I54" s="392" t="s">
        <v>5656</v>
      </c>
      <c r="J54" s="397" t="s">
        <v>177</v>
      </c>
      <c r="K54" s="443" t="s">
        <v>2310</v>
      </c>
      <c r="L54" s="611" t="str">
        <f>VLOOKUP(K54,CódigosRetorno!$A$2:$B$1784,2,FALSE)</f>
        <v>El contribuyente no esta habido</v>
      </c>
      <c r="M54" s="610" t="s">
        <v>2500</v>
      </c>
    </row>
    <row r="55" spans="2:13" ht="36" x14ac:dyDescent="0.35">
      <c r="B55" s="1561"/>
      <c r="C55" s="1608"/>
      <c r="D55" s="1551"/>
      <c r="E55" s="1584"/>
      <c r="F55" s="1549"/>
      <c r="G55" s="1585"/>
      <c r="H55" s="1492"/>
      <c r="I55" s="392" t="s">
        <v>7001</v>
      </c>
      <c r="J55" s="397" t="s">
        <v>177</v>
      </c>
      <c r="K55" s="443" t="s">
        <v>6674</v>
      </c>
      <c r="L55" s="611" t="str">
        <f>VLOOKUP(K55,CódigosRetorno!$A$2:$B$1784,2,FALSE)</f>
        <v>Emisor no se encuentra afecto a Renta de tercera categoría</v>
      </c>
      <c r="M55" s="610" t="s">
        <v>169</v>
      </c>
    </row>
    <row r="56" spans="2:13" ht="24" x14ac:dyDescent="0.35">
      <c r="B56" s="1561"/>
      <c r="C56" s="1608"/>
      <c r="D56" s="1551"/>
      <c r="E56" s="1584"/>
      <c r="F56" s="1547" t="s">
        <v>3934</v>
      </c>
      <c r="G56" s="1583" t="s">
        <v>3876</v>
      </c>
      <c r="H56" s="1491" t="s">
        <v>7002</v>
      </c>
      <c r="I56" s="392" t="s">
        <v>6128</v>
      </c>
      <c r="J56" s="397" t="s">
        <v>177</v>
      </c>
      <c r="K56" s="443" t="s">
        <v>2406</v>
      </c>
      <c r="L56" s="611" t="str">
        <f>VLOOKUP(K56,CódigosRetorno!$A$2:$B$1784,2,FALSE)</f>
        <v>El XML no contiene el tag o no existe informacion en tipo de documento del emisor.</v>
      </c>
      <c r="M56" s="610" t="s">
        <v>169</v>
      </c>
    </row>
    <row r="57" spans="2:13" x14ac:dyDescent="0.35">
      <c r="B57" s="1561"/>
      <c r="C57" s="1608"/>
      <c r="D57" s="1551"/>
      <c r="E57" s="1585"/>
      <c r="F57" s="1549"/>
      <c r="G57" s="1585"/>
      <c r="H57" s="1492"/>
      <c r="I57" s="392" t="s">
        <v>7003</v>
      </c>
      <c r="J57" s="397" t="s">
        <v>177</v>
      </c>
      <c r="K57" s="443" t="s">
        <v>2407</v>
      </c>
      <c r="L57" s="611" t="str">
        <f>VLOOKUP(K57,CódigosRetorno!$A$2:$B$1784,2,FALSE)</f>
        <v>El dato ingresado no cumple con el estandar</v>
      </c>
      <c r="M57" s="610" t="s">
        <v>169</v>
      </c>
    </row>
    <row r="58" spans="2:13" ht="24" x14ac:dyDescent="0.35">
      <c r="B58" s="1561"/>
      <c r="C58" s="1608"/>
      <c r="D58" s="1551"/>
      <c r="E58" s="1551" t="s">
        <v>9</v>
      </c>
      <c r="F58" s="1547"/>
      <c r="G58" s="647" t="s">
        <v>3878</v>
      </c>
      <c r="H58" s="649" t="s">
        <v>3879</v>
      </c>
      <c r="I58" s="392" t="s">
        <v>6125</v>
      </c>
      <c r="J58" s="396" t="s">
        <v>1071</v>
      </c>
      <c r="K58" s="397" t="s">
        <v>4194</v>
      </c>
      <c r="L58" s="611" t="str">
        <f>VLOOKUP(K58,CódigosRetorno!$A$2:$B$1784,2,FALSE)</f>
        <v>El dato ingresado como atributo @schemeName es incorrecto.</v>
      </c>
      <c r="M58" s="610" t="s">
        <v>169</v>
      </c>
    </row>
    <row r="59" spans="2:13" ht="24" x14ac:dyDescent="0.35">
      <c r="B59" s="1561"/>
      <c r="C59" s="1608"/>
      <c r="D59" s="1551"/>
      <c r="E59" s="1551"/>
      <c r="F59" s="1548"/>
      <c r="G59" s="647" t="s">
        <v>3863</v>
      </c>
      <c r="H59" s="649" t="s">
        <v>3880</v>
      </c>
      <c r="I59" s="392" t="s">
        <v>4201</v>
      </c>
      <c r="J59" s="396" t="s">
        <v>1071</v>
      </c>
      <c r="K59" s="397" t="s">
        <v>4195</v>
      </c>
      <c r="L59" s="611" t="str">
        <f>VLOOKUP(K59,CódigosRetorno!$A$2:$B$1784,2,FALSE)</f>
        <v>El dato ingresado como atributo @schemeAgencyName es incorrecto.</v>
      </c>
      <c r="M59" s="610" t="s">
        <v>169</v>
      </c>
    </row>
    <row r="60" spans="2:13" ht="36" x14ac:dyDescent="0.35">
      <c r="B60" s="1494"/>
      <c r="C60" s="1608"/>
      <c r="D60" s="1551"/>
      <c r="E60" s="1551"/>
      <c r="F60" s="1549"/>
      <c r="G60" s="647" t="s">
        <v>3881</v>
      </c>
      <c r="H60" s="649" t="s">
        <v>3882</v>
      </c>
      <c r="I60" s="392" t="s">
        <v>6126</v>
      </c>
      <c r="J60" s="397" t="s">
        <v>1071</v>
      </c>
      <c r="K60" s="443" t="s">
        <v>4196</v>
      </c>
      <c r="L60" s="611" t="str">
        <f>VLOOKUP(K60,CódigosRetorno!$A$2:$B$1784,2,FALSE)</f>
        <v>El dato ingresado como atributo @schemeURI es incorrecto.</v>
      </c>
      <c r="M60" s="610" t="s">
        <v>169</v>
      </c>
    </row>
    <row r="61" spans="2:13" x14ac:dyDescent="0.35">
      <c r="B61" s="650" t="s">
        <v>7004</v>
      </c>
      <c r="C61" s="650"/>
      <c r="D61" s="651"/>
      <c r="E61" s="652"/>
      <c r="F61" s="652"/>
      <c r="G61" s="653"/>
      <c r="H61" s="654"/>
      <c r="I61" s="655"/>
      <c r="J61" s="655"/>
      <c r="K61" s="655" t="s">
        <v>169</v>
      </c>
      <c r="L61" s="654" t="str">
        <f>VLOOKUP(K61,CódigosRetorno!$A$2:$B$1784,2,FALSE)</f>
        <v>-</v>
      </c>
      <c r="M61" s="655"/>
    </row>
    <row r="62" spans="2:13" ht="36" x14ac:dyDescent="0.35">
      <c r="B62" s="1493">
        <f>B51+1</f>
        <v>14</v>
      </c>
      <c r="C62" s="1524" t="s">
        <v>7005</v>
      </c>
      <c r="D62" s="1583" t="s">
        <v>3</v>
      </c>
      <c r="E62" s="1583" t="s">
        <v>4</v>
      </c>
      <c r="F62" s="1547" t="s">
        <v>12</v>
      </c>
      <c r="G62" s="1583"/>
      <c r="H62" s="1491" t="s">
        <v>7006</v>
      </c>
      <c r="I62" s="392" t="s">
        <v>7007</v>
      </c>
      <c r="J62" s="397" t="s">
        <v>177</v>
      </c>
      <c r="K62" s="443" t="s">
        <v>3813</v>
      </c>
      <c r="L62" s="611" t="str">
        <f>VLOOKUP(K62,CódigosRetorno!$A$2:$B$1784,2,FALSE)</f>
        <v>El XML contiene mas de un tag como elemento de numero de documento del receptor.</v>
      </c>
      <c r="M62" s="610" t="s">
        <v>169</v>
      </c>
    </row>
    <row r="63" spans="2:13" ht="36" x14ac:dyDescent="0.35">
      <c r="B63" s="1561"/>
      <c r="C63" s="1525"/>
      <c r="D63" s="1584"/>
      <c r="E63" s="1584"/>
      <c r="F63" s="1548"/>
      <c r="G63" s="1584"/>
      <c r="H63" s="1550"/>
      <c r="I63" s="392" t="s">
        <v>2489</v>
      </c>
      <c r="J63" s="397" t="s">
        <v>177</v>
      </c>
      <c r="K63" s="443" t="s">
        <v>698</v>
      </c>
      <c r="L63" s="611" t="str">
        <f>VLOOKUP(K63,CódigosRetorno!$A$2:$B$1784,2,FALSE)</f>
        <v>El XML no contiene el tag o no existe informacion del número de documento de identidad del receptor del documento</v>
      </c>
      <c r="M63" s="610" t="s">
        <v>169</v>
      </c>
    </row>
    <row r="64" spans="2:13" ht="24" x14ac:dyDescent="0.35">
      <c r="B64" s="1561"/>
      <c r="C64" s="1525"/>
      <c r="D64" s="1584"/>
      <c r="E64" s="1584"/>
      <c r="F64" s="1548"/>
      <c r="G64" s="1584"/>
      <c r="H64" s="1550"/>
      <c r="I64" s="392" t="s">
        <v>7008</v>
      </c>
      <c r="J64" s="397" t="s">
        <v>177</v>
      </c>
      <c r="K64" s="443" t="s">
        <v>6649</v>
      </c>
      <c r="L64" s="611" t="str">
        <f>VLOOKUP(K64,CódigosRetorno!$A$2:$B$1784,2,FALSE)</f>
        <v>Número de DNI no existe</v>
      </c>
      <c r="M64" s="610" t="s">
        <v>2500</v>
      </c>
    </row>
    <row r="65" spans="2:14" ht="36" x14ac:dyDescent="0.35">
      <c r="B65" s="1561"/>
      <c r="C65" s="1525"/>
      <c r="D65" s="1584"/>
      <c r="E65" s="1584"/>
      <c r="F65" s="1548"/>
      <c r="G65" s="1584"/>
      <c r="H65" s="1550"/>
      <c r="I65" s="392" t="s">
        <v>7009</v>
      </c>
      <c r="J65" s="397" t="s">
        <v>177</v>
      </c>
      <c r="K65" s="443" t="s">
        <v>6668</v>
      </c>
      <c r="L65" s="611" t="str">
        <f>VLOOKUP(K65,CódigosRetorno!$A$2:$B$1784,2,FALSE)</f>
        <v>Número de DNI corresponde a una persona fallecida a la fecha de emision</v>
      </c>
      <c r="M65" s="610" t="s">
        <v>2500</v>
      </c>
    </row>
    <row r="66" spans="2:14" ht="36" x14ac:dyDescent="0.35">
      <c r="B66" s="1561"/>
      <c r="C66" s="1525"/>
      <c r="D66" s="1584"/>
      <c r="E66" s="1584"/>
      <c r="F66" s="1548"/>
      <c r="G66" s="1584"/>
      <c r="H66" s="1550"/>
      <c r="I66" s="392" t="s">
        <v>7010</v>
      </c>
      <c r="J66" s="397" t="s">
        <v>177</v>
      </c>
      <c r="K66" s="443" t="s">
        <v>6670</v>
      </c>
      <c r="L66" s="611" t="str">
        <f>VLOOKUP(K66,CódigosRetorno!$A$2:$B$1784,2,FALSE)</f>
        <v>Número de DNI corresponde a una persona menor de edad</v>
      </c>
      <c r="M66" s="610" t="s">
        <v>2500</v>
      </c>
    </row>
    <row r="67" spans="2:14" ht="36" x14ac:dyDescent="0.35">
      <c r="B67" s="1561"/>
      <c r="C67" s="1525"/>
      <c r="D67" s="1584"/>
      <c r="E67" s="1584"/>
      <c r="F67" s="1548"/>
      <c r="G67" s="1584"/>
      <c r="H67" s="1550"/>
      <c r="I67" s="392" t="s">
        <v>7011</v>
      </c>
      <c r="J67" s="397" t="s">
        <v>177</v>
      </c>
      <c r="K67" s="443" t="s">
        <v>6672</v>
      </c>
      <c r="L67" s="611" t="str">
        <f>VLOOKUP(K67,CódigosRetorno!$A$2:$B$1784,2,FALSE)</f>
        <v>Número de DNI tiene un Numero de RUC asignado activo</v>
      </c>
      <c r="M67" s="610"/>
    </row>
    <row r="68" spans="2:14" ht="60" x14ac:dyDescent="0.35">
      <c r="B68" s="1561"/>
      <c r="C68" s="1525"/>
      <c r="D68" s="1584"/>
      <c r="E68" s="1584"/>
      <c r="F68" s="1548"/>
      <c r="G68" s="1584"/>
      <c r="H68" s="1550"/>
      <c r="I68" s="392" t="s">
        <v>7012</v>
      </c>
      <c r="J68" s="397" t="s">
        <v>177</v>
      </c>
      <c r="K68" s="443" t="s">
        <v>1466</v>
      </c>
      <c r="L68" s="611" t="str">
        <f>VLOOKUP(K68,CódigosRetorno!$A$2:$B$1784,2,FALSE)</f>
        <v>El dato ingresado como numero de documento de identidad del receptor no cumple con el formato establecido</v>
      </c>
      <c r="M68" s="626" t="s">
        <v>169</v>
      </c>
    </row>
    <row r="69" spans="2:14" ht="24" x14ac:dyDescent="0.35">
      <c r="B69" s="1561"/>
      <c r="C69" s="1525"/>
      <c r="D69" s="1584"/>
      <c r="E69" s="1584"/>
      <c r="F69" s="1547" t="s">
        <v>46</v>
      </c>
      <c r="G69" s="1583" t="s">
        <v>7013</v>
      </c>
      <c r="H69" s="1491" t="s">
        <v>7014</v>
      </c>
      <c r="I69" s="392" t="s">
        <v>6242</v>
      </c>
      <c r="J69" s="397" t="s">
        <v>177</v>
      </c>
      <c r="K69" s="443" t="s">
        <v>701</v>
      </c>
      <c r="L69" s="611" t="str">
        <f>VLOOKUP(K69,CódigosRetorno!$A$2:$B$1784,2,FALSE)</f>
        <v>El XML no contiene el tag o no existe informacion del tipo de documento de identidad del receptor del documento</v>
      </c>
      <c r="M69" s="626" t="s">
        <v>169</v>
      </c>
    </row>
    <row r="70" spans="2:14" ht="24" x14ac:dyDescent="0.35">
      <c r="B70" s="1561"/>
      <c r="C70" s="1525"/>
      <c r="D70" s="1584"/>
      <c r="E70" s="1585"/>
      <c r="F70" s="1549"/>
      <c r="G70" s="1585"/>
      <c r="H70" s="1492"/>
      <c r="I70" s="392" t="s">
        <v>7015</v>
      </c>
      <c r="J70" s="397" t="s">
        <v>177</v>
      </c>
      <c r="K70" s="443" t="s">
        <v>1468</v>
      </c>
      <c r="L70" s="611" t="str">
        <f>VLOOKUP(K70,CódigosRetorno!$A$2:$B$1784,2,FALSE)</f>
        <v>El dato ingresado en el tipo de documento de identidad del receptor no esta permitido.</v>
      </c>
      <c r="M70" s="610" t="s">
        <v>2774</v>
      </c>
    </row>
    <row r="71" spans="2:14" ht="24" x14ac:dyDescent="0.35">
      <c r="B71" s="1561"/>
      <c r="C71" s="1525"/>
      <c r="D71" s="1584"/>
      <c r="E71" s="1583" t="s">
        <v>9</v>
      </c>
      <c r="F71" s="1576"/>
      <c r="G71" s="647" t="s">
        <v>3878</v>
      </c>
      <c r="H71" s="578" t="s">
        <v>3879</v>
      </c>
      <c r="I71" s="392" t="s">
        <v>6125</v>
      </c>
      <c r="J71" s="396" t="s">
        <v>1071</v>
      </c>
      <c r="K71" s="397" t="s">
        <v>4194</v>
      </c>
      <c r="L71" s="611" t="str">
        <f>VLOOKUP(K71,CódigosRetorno!$A$2:$B$1784,2,FALSE)</f>
        <v>El dato ingresado como atributo @schemeName es incorrecto.</v>
      </c>
      <c r="M71" s="626" t="s">
        <v>169</v>
      </c>
    </row>
    <row r="72" spans="2:14" ht="24" x14ac:dyDescent="0.35">
      <c r="B72" s="1561"/>
      <c r="C72" s="1525"/>
      <c r="D72" s="1584"/>
      <c r="E72" s="1584"/>
      <c r="F72" s="1576"/>
      <c r="G72" s="647" t="s">
        <v>3863</v>
      </c>
      <c r="H72" s="578" t="s">
        <v>3880</v>
      </c>
      <c r="I72" s="392" t="s">
        <v>4201</v>
      </c>
      <c r="J72" s="396" t="s">
        <v>1071</v>
      </c>
      <c r="K72" s="397" t="s">
        <v>4195</v>
      </c>
      <c r="L72" s="611" t="str">
        <f>VLOOKUP(K72,CódigosRetorno!$A$2:$B$1784,2,FALSE)</f>
        <v>El dato ingresado como atributo @schemeAgencyName es incorrecto.</v>
      </c>
      <c r="M72" s="626" t="s">
        <v>169</v>
      </c>
    </row>
    <row r="73" spans="2:14" ht="36" x14ac:dyDescent="0.35">
      <c r="B73" s="1494"/>
      <c r="C73" s="1526"/>
      <c r="D73" s="1585"/>
      <c r="E73" s="1585"/>
      <c r="F73" s="1576"/>
      <c r="G73" s="647" t="s">
        <v>3881</v>
      </c>
      <c r="H73" s="578" t="s">
        <v>3882</v>
      </c>
      <c r="I73" s="392" t="s">
        <v>6126</v>
      </c>
      <c r="J73" s="397" t="s">
        <v>1071</v>
      </c>
      <c r="K73" s="443" t="s">
        <v>4196</v>
      </c>
      <c r="L73" s="611" t="str">
        <f>VLOOKUP(K73,CódigosRetorno!$A$2:$B$1784,2,FALSE)</f>
        <v>El dato ingresado como atributo @schemeURI es incorrecto.</v>
      </c>
      <c r="M73" s="626" t="s">
        <v>169</v>
      </c>
    </row>
    <row r="74" spans="2:14" ht="24" x14ac:dyDescent="0.35">
      <c r="B74" s="1547">
        <f>B62+1</f>
        <v>15</v>
      </c>
      <c r="C74" s="1524" t="s">
        <v>7016</v>
      </c>
      <c r="D74" s="1583" t="s">
        <v>3</v>
      </c>
      <c r="E74" s="1583" t="s">
        <v>4</v>
      </c>
      <c r="F74" s="1547" t="s">
        <v>3883</v>
      </c>
      <c r="G74" s="1583"/>
      <c r="H74" s="1491" t="s">
        <v>7017</v>
      </c>
      <c r="I74" s="392" t="s">
        <v>2837</v>
      </c>
      <c r="J74" s="397" t="s">
        <v>177</v>
      </c>
      <c r="K74" s="443" t="s">
        <v>703</v>
      </c>
      <c r="L74" s="611" t="str">
        <f>VLOOKUP(K74,CódigosRetorno!$A$2:$B$1784,2,FALSE)</f>
        <v>El XML no contiene el tag o no existe informacion de RegistrationName del receptor del documento</v>
      </c>
      <c r="M74" s="610" t="s">
        <v>169</v>
      </c>
    </row>
    <row r="75" spans="2:14" ht="48" x14ac:dyDescent="0.35">
      <c r="B75" s="1549"/>
      <c r="C75" s="1526"/>
      <c r="D75" s="1585"/>
      <c r="E75" s="1585"/>
      <c r="F75" s="1549"/>
      <c r="G75" s="1585"/>
      <c r="H75" s="1492"/>
      <c r="I75" s="392" t="s">
        <v>6140</v>
      </c>
      <c r="J75" s="397" t="s">
        <v>177</v>
      </c>
      <c r="K75" s="443" t="s">
        <v>704</v>
      </c>
      <c r="L75" s="611" t="str">
        <f>VLOOKUP(K75,CódigosRetorno!$A$2:$B$1784,2,FALSE)</f>
        <v>RegistrationName -  El dato ingresado no cumple con el estandar</v>
      </c>
      <c r="M75" s="610" t="s">
        <v>169</v>
      </c>
    </row>
    <row r="76" spans="2:14" ht="24" x14ac:dyDescent="0.35">
      <c r="B76" s="1547">
        <f>B74+1</f>
        <v>16</v>
      </c>
      <c r="C76" s="1524" t="s">
        <v>7018</v>
      </c>
      <c r="D76" s="1551" t="s">
        <v>3</v>
      </c>
      <c r="E76" s="1551" t="s">
        <v>4</v>
      </c>
      <c r="F76" s="1547" t="s">
        <v>57</v>
      </c>
      <c r="G76" s="1583"/>
      <c r="H76" s="1491" t="s">
        <v>7019</v>
      </c>
      <c r="I76" s="392" t="s">
        <v>2837</v>
      </c>
      <c r="J76" s="397" t="s">
        <v>177</v>
      </c>
      <c r="K76" s="443" t="s">
        <v>6652</v>
      </c>
      <c r="L76" s="611" t="str">
        <f>VLOOKUP(K76,CódigosRetorno!$A$2:$B$1784,2,FALSE)</f>
        <v>El XML no contiene el tag o no existe informacion de la dirección completa y detallada en domicilio del vendedor</v>
      </c>
      <c r="M76" s="610" t="s">
        <v>169</v>
      </c>
    </row>
    <row r="77" spans="2:14" ht="60" x14ac:dyDescent="0.35">
      <c r="B77" s="1548"/>
      <c r="C77" s="1525"/>
      <c r="D77" s="1551"/>
      <c r="E77" s="1551"/>
      <c r="F77" s="1548"/>
      <c r="G77" s="1584"/>
      <c r="H77" s="1550"/>
      <c r="I77" s="392" t="s">
        <v>7020</v>
      </c>
      <c r="J77" s="396" t="s">
        <v>177</v>
      </c>
      <c r="K77" s="443" t="s">
        <v>6900</v>
      </c>
      <c r="L77" s="611" t="str">
        <f>VLOOKUP(K77,CódigosRetorno!$A$2:$B$1784,2,FALSE)</f>
        <v>La dirección completa y detallada del domicilio del vendedor no cumple con el formato establecido</v>
      </c>
      <c r="M77" s="626" t="s">
        <v>169</v>
      </c>
    </row>
    <row r="78" spans="2:14" ht="48" x14ac:dyDescent="0.35">
      <c r="B78" s="1548"/>
      <c r="C78" s="1525"/>
      <c r="D78" s="1551"/>
      <c r="E78" s="1551"/>
      <c r="F78" s="1549"/>
      <c r="G78" s="1585"/>
      <c r="H78" s="1492"/>
      <c r="I78" s="392" t="s">
        <v>7021</v>
      </c>
      <c r="J78" s="396" t="s">
        <v>177</v>
      </c>
      <c r="K78" s="443" t="s">
        <v>6900</v>
      </c>
      <c r="L78" s="611" t="str">
        <f>VLOOKUP(K78,CódigosRetorno!$A$2:$B$1784,2,FALSE)</f>
        <v>La dirección completa y detallada del domicilio del vendedor no cumple con el formato establecido</v>
      </c>
      <c r="M78" s="647" t="s">
        <v>169</v>
      </c>
      <c r="N78" s="656"/>
    </row>
    <row r="79" spans="2:14" ht="60" x14ac:dyDescent="0.35">
      <c r="B79" s="1548"/>
      <c r="C79" s="1525"/>
      <c r="D79" s="1551"/>
      <c r="E79" s="1551"/>
      <c r="F79" s="452" t="s">
        <v>48</v>
      </c>
      <c r="G79" s="396"/>
      <c r="H79" s="578" t="s">
        <v>7022</v>
      </c>
      <c r="I79" s="392" t="s">
        <v>6274</v>
      </c>
      <c r="J79" s="396" t="s">
        <v>1071</v>
      </c>
      <c r="K79" s="397" t="s">
        <v>6696</v>
      </c>
      <c r="L79" s="611" t="str">
        <f>VLOOKUP(K79,CódigosRetorno!$A$2:$B$1784,2,FALSE)</f>
        <v>La urbanización del domicilio del vendedor no cumple con el formato establecido</v>
      </c>
      <c r="M79" s="626" t="s">
        <v>169</v>
      </c>
      <c r="N79" s="656"/>
    </row>
    <row r="80" spans="2:14" ht="60" x14ac:dyDescent="0.35">
      <c r="B80" s="1548"/>
      <c r="C80" s="1525"/>
      <c r="D80" s="1551"/>
      <c r="E80" s="1551"/>
      <c r="F80" s="452" t="s">
        <v>18</v>
      </c>
      <c r="G80" s="396"/>
      <c r="H80" s="578" t="s">
        <v>7023</v>
      </c>
      <c r="I80" s="392" t="s">
        <v>6275</v>
      </c>
      <c r="J80" s="396" t="s">
        <v>1071</v>
      </c>
      <c r="K80" s="397" t="s">
        <v>6698</v>
      </c>
      <c r="L80" s="611" t="str">
        <f>VLOOKUP(K80,CódigosRetorno!$A$2:$B$1784,2,FALSE)</f>
        <v>La provincia del domicilio del vendedor no cumple con el formato establecido</v>
      </c>
      <c r="M80" s="626" t="s">
        <v>169</v>
      </c>
      <c r="N80" s="656"/>
    </row>
    <row r="81" spans="2:14" ht="24" x14ac:dyDescent="0.35">
      <c r="B81" s="1548"/>
      <c r="C81" s="1525"/>
      <c r="D81" s="1551"/>
      <c r="E81" s="1551"/>
      <c r="F81" s="1547" t="s">
        <v>47</v>
      </c>
      <c r="G81" s="1583" t="s">
        <v>6992</v>
      </c>
      <c r="H81" s="1491" t="s">
        <v>7024</v>
      </c>
      <c r="I81" s="392" t="s">
        <v>2837</v>
      </c>
      <c r="J81" s="397" t="s">
        <v>177</v>
      </c>
      <c r="K81" s="443" t="s">
        <v>6654</v>
      </c>
      <c r="L81" s="611" t="str">
        <f>VLOOKUP(K81,CódigosRetorno!$A$2:$B$1784,2,FALSE)</f>
        <v>El XML no contiene el tag o no existe información del ubigeo del domicilio del vendedor</v>
      </c>
      <c r="M81" s="610" t="s">
        <v>169</v>
      </c>
    </row>
    <row r="82" spans="2:14" ht="24" x14ac:dyDescent="0.35">
      <c r="B82" s="1548"/>
      <c r="C82" s="1525"/>
      <c r="D82" s="1551"/>
      <c r="E82" s="1551"/>
      <c r="F82" s="1548"/>
      <c r="G82" s="1585"/>
      <c r="H82" s="1492"/>
      <c r="I82" s="392" t="s">
        <v>2929</v>
      </c>
      <c r="J82" s="396" t="s">
        <v>1071</v>
      </c>
      <c r="K82" s="397" t="s">
        <v>6692</v>
      </c>
      <c r="L82" s="611" t="str">
        <f>VLOOKUP(K82,CódigosRetorno!$A$2:$B$1784,2,FALSE)</f>
        <v>El codigo de ubigeo del domicilio del vendedor no es válido</v>
      </c>
      <c r="M82" s="610" t="s">
        <v>4602</v>
      </c>
      <c r="N82" s="656"/>
    </row>
    <row r="83" spans="2:14" ht="24" x14ac:dyDescent="0.35">
      <c r="B83" s="1548"/>
      <c r="C83" s="1525"/>
      <c r="D83" s="1551"/>
      <c r="E83" s="1551"/>
      <c r="F83" s="1548"/>
      <c r="G83" s="452" t="s">
        <v>3889</v>
      </c>
      <c r="H83" s="642" t="s">
        <v>3880</v>
      </c>
      <c r="I83" s="392" t="s">
        <v>4206</v>
      </c>
      <c r="J83" s="396" t="s">
        <v>1071</v>
      </c>
      <c r="K83" s="397" t="s">
        <v>4195</v>
      </c>
      <c r="L83" s="611" t="str">
        <f>VLOOKUP(K83,CódigosRetorno!$A$2:$B$1784,2,FALSE)</f>
        <v>El dato ingresado como atributo @schemeAgencyName es incorrecto.</v>
      </c>
      <c r="M83" s="610" t="s">
        <v>169</v>
      </c>
    </row>
    <row r="84" spans="2:14" ht="24" x14ac:dyDescent="0.35">
      <c r="B84" s="1548"/>
      <c r="C84" s="1525"/>
      <c r="D84" s="1551"/>
      <c r="E84" s="1551"/>
      <c r="F84" s="1549"/>
      <c r="G84" s="452" t="s">
        <v>3890</v>
      </c>
      <c r="H84" s="642" t="s">
        <v>3879</v>
      </c>
      <c r="I84" s="392" t="s">
        <v>4207</v>
      </c>
      <c r="J84" s="396" t="s">
        <v>1071</v>
      </c>
      <c r="K84" s="397" t="s">
        <v>4194</v>
      </c>
      <c r="L84" s="611" t="str">
        <f>VLOOKUP(K84,CódigosRetorno!$A$2:$B$1784,2,FALSE)</f>
        <v>El dato ingresado como atributo @schemeName es incorrecto.</v>
      </c>
      <c r="M84" s="626" t="s">
        <v>169</v>
      </c>
    </row>
    <row r="85" spans="2:14" ht="60" x14ac:dyDescent="0.35">
      <c r="B85" s="1548"/>
      <c r="C85" s="1525"/>
      <c r="D85" s="1551"/>
      <c r="E85" s="1551"/>
      <c r="F85" s="452" t="s">
        <v>18</v>
      </c>
      <c r="G85" s="396"/>
      <c r="H85" s="578" t="s">
        <v>7025</v>
      </c>
      <c r="I85" s="392" t="s">
        <v>6275</v>
      </c>
      <c r="J85" s="396" t="s">
        <v>1071</v>
      </c>
      <c r="K85" s="397" t="s">
        <v>6700</v>
      </c>
      <c r="L85" s="611" t="str">
        <f>VLOOKUP(K85,CódigosRetorno!$A$2:$B$1784,2,FALSE)</f>
        <v>El departamento del domicilio del vendedor no cumple con el formato establecido</v>
      </c>
      <c r="M85" s="626" t="s">
        <v>169</v>
      </c>
      <c r="N85" s="656"/>
    </row>
    <row r="86" spans="2:14" ht="60" x14ac:dyDescent="0.35">
      <c r="B86" s="1548"/>
      <c r="C86" s="1525"/>
      <c r="D86" s="1551"/>
      <c r="E86" s="1551"/>
      <c r="F86" s="452" t="s">
        <v>18</v>
      </c>
      <c r="G86" s="396"/>
      <c r="H86" s="578" t="s">
        <v>7026</v>
      </c>
      <c r="I86" s="392" t="s">
        <v>6275</v>
      </c>
      <c r="J86" s="396" t="s">
        <v>1071</v>
      </c>
      <c r="K86" s="397" t="s">
        <v>6702</v>
      </c>
      <c r="L86" s="611" t="str">
        <f>VLOOKUP(K86,CódigosRetorno!$A$2:$B$1784,2,FALSE)</f>
        <v>El distrito del domicilio del vendedor no cumple con el formato establecido</v>
      </c>
      <c r="M86" s="626" t="s">
        <v>169</v>
      </c>
      <c r="N86" s="656"/>
    </row>
    <row r="87" spans="2:14" ht="48" x14ac:dyDescent="0.35">
      <c r="B87" s="1548"/>
      <c r="C87" s="1525"/>
      <c r="D87" s="1551"/>
      <c r="E87" s="1551"/>
      <c r="F87" s="452" t="s">
        <v>10</v>
      </c>
      <c r="G87" s="396" t="s">
        <v>6997</v>
      </c>
      <c r="H87" s="578" t="s">
        <v>7027</v>
      </c>
      <c r="I87" s="392" t="s">
        <v>3064</v>
      </c>
      <c r="J87" s="396" t="s">
        <v>1071</v>
      </c>
      <c r="K87" s="397" t="s">
        <v>1277</v>
      </c>
      <c r="L87" s="611" t="str">
        <f>VLOOKUP(K87,CódigosRetorno!$A$2:$B$1784,2,FALSE)</f>
        <v>El codigo de pais debe ser PE</v>
      </c>
      <c r="M87" s="610" t="s">
        <v>4603</v>
      </c>
    </row>
    <row r="88" spans="2:14" ht="24" x14ac:dyDescent="0.35">
      <c r="B88" s="1548"/>
      <c r="C88" s="1525"/>
      <c r="D88" s="1551"/>
      <c r="E88" s="1551"/>
      <c r="F88" s="1576"/>
      <c r="G88" s="647" t="s">
        <v>3894</v>
      </c>
      <c r="H88" s="578" t="s">
        <v>3872</v>
      </c>
      <c r="I88" s="392" t="s">
        <v>6127</v>
      </c>
      <c r="J88" s="396" t="s">
        <v>1071</v>
      </c>
      <c r="K88" s="397" t="s">
        <v>4193</v>
      </c>
      <c r="L88" s="611" t="str">
        <f>VLOOKUP(K88,CódigosRetorno!$A$2:$B$1784,2,FALSE)</f>
        <v>El dato ingresado como atributo @listID es incorrecto.</v>
      </c>
      <c r="M88" s="610" t="s">
        <v>169</v>
      </c>
    </row>
    <row r="89" spans="2:14" ht="48" x14ac:dyDescent="0.35">
      <c r="B89" s="1548"/>
      <c r="C89" s="1525"/>
      <c r="D89" s="1551"/>
      <c r="E89" s="1551"/>
      <c r="F89" s="1576"/>
      <c r="G89" s="647" t="s">
        <v>3895</v>
      </c>
      <c r="H89" s="578" t="s">
        <v>3864</v>
      </c>
      <c r="I89" s="392" t="s">
        <v>6124</v>
      </c>
      <c r="J89" s="396" t="s">
        <v>1071</v>
      </c>
      <c r="K89" s="397" t="s">
        <v>4189</v>
      </c>
      <c r="L89" s="611" t="str">
        <f>VLOOKUP(K89,CódigosRetorno!$A$2:$B$1784,2,FALSE)</f>
        <v>El dato ingresado como atributo @listAgencyName es incorrecto.</v>
      </c>
      <c r="M89" s="626" t="s">
        <v>169</v>
      </c>
    </row>
    <row r="90" spans="2:14" ht="24" x14ac:dyDescent="0.35">
      <c r="B90" s="1549"/>
      <c r="C90" s="1526"/>
      <c r="D90" s="1551"/>
      <c r="E90" s="1551"/>
      <c r="F90" s="1576"/>
      <c r="G90" s="452" t="s">
        <v>3896</v>
      </c>
      <c r="H90" s="578" t="s">
        <v>3867</v>
      </c>
      <c r="I90" s="392" t="s">
        <v>6241</v>
      </c>
      <c r="J90" s="397" t="s">
        <v>1071</v>
      </c>
      <c r="K90" s="443" t="s">
        <v>4190</v>
      </c>
      <c r="L90" s="611" t="str">
        <f>VLOOKUP(K90,CódigosRetorno!$A$2:$B$1784,2,FALSE)</f>
        <v>El dato ingresado como atributo @listName es incorrecto.</v>
      </c>
      <c r="M90" s="626" t="s">
        <v>169</v>
      </c>
    </row>
    <row r="91" spans="2:14" x14ac:dyDescent="0.35">
      <c r="B91" s="1547">
        <f>B76+1</f>
        <v>17</v>
      </c>
      <c r="C91" s="1524" t="s">
        <v>7195</v>
      </c>
      <c r="D91" s="1583" t="s">
        <v>3</v>
      </c>
      <c r="E91" s="1583" t="s">
        <v>4</v>
      </c>
      <c r="F91" s="1547" t="s">
        <v>10</v>
      </c>
      <c r="G91" s="1583" t="s">
        <v>7028</v>
      </c>
      <c r="H91" s="1527" t="s">
        <v>7029</v>
      </c>
      <c r="I91" s="392" t="s">
        <v>2837</v>
      </c>
      <c r="J91" s="396" t="s">
        <v>177</v>
      </c>
      <c r="K91" s="443" t="s">
        <v>6660</v>
      </c>
      <c r="L91" s="611" t="str">
        <f>VLOOKUP(K91,CódigosRetorno!$A$2:$B$1784,2,FALSE)</f>
        <v>Debe consignar el tipo de domicilio del vendedor</v>
      </c>
      <c r="M91" s="626" t="s">
        <v>169</v>
      </c>
      <c r="N91" s="641"/>
    </row>
    <row r="92" spans="2:14" ht="24" x14ac:dyDescent="0.35">
      <c r="B92" s="1549"/>
      <c r="C92" s="1526"/>
      <c r="D92" s="1585"/>
      <c r="E92" s="1585"/>
      <c r="F92" s="1549"/>
      <c r="G92" s="1585"/>
      <c r="H92" s="1528"/>
      <c r="I92" s="578" t="s">
        <v>2872</v>
      </c>
      <c r="J92" s="397" t="s">
        <v>177</v>
      </c>
      <c r="K92" s="443" t="s">
        <v>6662</v>
      </c>
      <c r="L92" s="611" t="str">
        <f>VLOOKUP(K92,CódigosRetorno!$A$2:$B$1784,2,FALSE)</f>
        <v>El dato ingresado en el tipo de domicilio del vendedor no corresponde al valor esperado</v>
      </c>
      <c r="M92" s="610" t="s">
        <v>7030</v>
      </c>
      <c r="N92" s="641"/>
    </row>
    <row r="93" spans="2:14" ht="36" x14ac:dyDescent="0.35">
      <c r="B93" s="1547">
        <f>B91+1</f>
        <v>18</v>
      </c>
      <c r="C93" s="1524" t="s">
        <v>7031</v>
      </c>
      <c r="D93" s="1551" t="s">
        <v>3</v>
      </c>
      <c r="E93" s="1551" t="s">
        <v>4</v>
      </c>
      <c r="F93" s="1547" t="s">
        <v>57</v>
      </c>
      <c r="G93" s="1583"/>
      <c r="H93" s="1532" t="s">
        <v>7032</v>
      </c>
      <c r="I93" s="392" t="s">
        <v>2837</v>
      </c>
      <c r="J93" s="397" t="s">
        <v>177</v>
      </c>
      <c r="K93" s="443" t="s">
        <v>6656</v>
      </c>
      <c r="L93" s="611" t="str">
        <f>VLOOKUP(K93,CódigosRetorno!$A$2:$B$1784,2,FALSE)</f>
        <v>El XML no contiene el tag o no existe informacion de la dirección completa y detallada del lugar donde se realiza la operación</v>
      </c>
      <c r="M93" s="610" t="s">
        <v>169</v>
      </c>
    </row>
    <row r="94" spans="2:14" ht="84" x14ac:dyDescent="0.35">
      <c r="B94" s="1548"/>
      <c r="C94" s="1525"/>
      <c r="D94" s="1551"/>
      <c r="E94" s="1551"/>
      <c r="F94" s="1548"/>
      <c r="G94" s="1584"/>
      <c r="H94" s="1532"/>
      <c r="I94" s="392" t="s">
        <v>7033</v>
      </c>
      <c r="J94" s="396" t="s">
        <v>177</v>
      </c>
      <c r="K94" s="397" t="s">
        <v>1494</v>
      </c>
      <c r="L94" s="611" t="str">
        <f>VLOOKUP(K94,CódigosRetorno!$A$2:$B$1784,2,FALSE)</f>
        <v>El valor ingresado como direccion completa y detallada no cumple con el estandar.</v>
      </c>
      <c r="M94" s="647" t="s">
        <v>169</v>
      </c>
    </row>
    <row r="95" spans="2:14" ht="48" x14ac:dyDescent="0.35">
      <c r="B95" s="1548"/>
      <c r="C95" s="1525"/>
      <c r="D95" s="1551"/>
      <c r="E95" s="1551"/>
      <c r="F95" s="1549"/>
      <c r="G95" s="1585"/>
      <c r="H95" s="1528"/>
      <c r="I95" s="392" t="s">
        <v>7021</v>
      </c>
      <c r="J95" s="396" t="s">
        <v>177</v>
      </c>
      <c r="K95" s="397" t="s">
        <v>1494</v>
      </c>
      <c r="L95" s="611" t="str">
        <f>VLOOKUP(K95,CódigosRetorno!$A$2:$B$1784,2,FALSE)</f>
        <v>El valor ingresado como direccion completa y detallada no cumple con el estandar.</v>
      </c>
      <c r="M95" s="647" t="s">
        <v>169</v>
      </c>
    </row>
    <row r="96" spans="2:14" ht="60" x14ac:dyDescent="0.35">
      <c r="B96" s="1548"/>
      <c r="C96" s="1525"/>
      <c r="D96" s="1551"/>
      <c r="E96" s="1551"/>
      <c r="F96" s="452" t="s">
        <v>48</v>
      </c>
      <c r="G96" s="396"/>
      <c r="H96" s="578" t="s">
        <v>7034</v>
      </c>
      <c r="I96" s="392" t="s">
        <v>6274</v>
      </c>
      <c r="J96" s="396" t="s">
        <v>1071</v>
      </c>
      <c r="K96" s="397" t="s">
        <v>3838</v>
      </c>
      <c r="L96" s="611" t="str">
        <f>VLOOKUP(K96,CódigosRetorno!$A$2:$B$1784,2,FALSE)</f>
        <v>El dato ingresado como urbanización no cumple con el formato establecido</v>
      </c>
      <c r="M96" s="647" t="s">
        <v>169</v>
      </c>
    </row>
    <row r="97" spans="2:14" ht="60" x14ac:dyDescent="0.35">
      <c r="B97" s="1548"/>
      <c r="C97" s="1525"/>
      <c r="D97" s="1551"/>
      <c r="E97" s="1551"/>
      <c r="F97" s="452" t="s">
        <v>18</v>
      </c>
      <c r="G97" s="396"/>
      <c r="H97" s="578" t="s">
        <v>7035</v>
      </c>
      <c r="I97" s="392" t="s">
        <v>6275</v>
      </c>
      <c r="J97" s="396" t="s">
        <v>1071</v>
      </c>
      <c r="K97" s="397" t="s">
        <v>3840</v>
      </c>
      <c r="L97" s="611" t="str">
        <f>VLOOKUP(K97,CódigosRetorno!$A$2:$B$1784,2,FALSE)</f>
        <v>El dato ingresado como provincia no cumple con el formato establecido</v>
      </c>
      <c r="M97" s="647" t="s">
        <v>169</v>
      </c>
    </row>
    <row r="98" spans="2:14" ht="24" x14ac:dyDescent="0.35">
      <c r="B98" s="1548"/>
      <c r="C98" s="1525"/>
      <c r="D98" s="1551"/>
      <c r="E98" s="1551"/>
      <c r="F98" s="1547" t="s">
        <v>47</v>
      </c>
      <c r="G98" s="1583" t="s">
        <v>6992</v>
      </c>
      <c r="H98" s="1491" t="s">
        <v>7036</v>
      </c>
      <c r="I98" s="392" t="s">
        <v>2837</v>
      </c>
      <c r="J98" s="397" t="s">
        <v>177</v>
      </c>
      <c r="K98" s="443" t="s">
        <v>6658</v>
      </c>
      <c r="L98" s="611" t="str">
        <f>VLOOKUP(K98,CódigosRetorno!$A$2:$B$1784,2,FALSE)</f>
        <v>El XML no contiene el tag o no existe información del ubigeo del lugar donde se realiza la operación</v>
      </c>
      <c r="M98" s="452" t="s">
        <v>169</v>
      </c>
    </row>
    <row r="99" spans="2:14" ht="24" x14ac:dyDescent="0.35">
      <c r="B99" s="1548"/>
      <c r="C99" s="1525"/>
      <c r="D99" s="1551"/>
      <c r="E99" s="1551"/>
      <c r="F99" s="1549"/>
      <c r="G99" s="1585"/>
      <c r="H99" s="1492"/>
      <c r="I99" s="392" t="s">
        <v>2929</v>
      </c>
      <c r="J99" s="396" t="s">
        <v>177</v>
      </c>
      <c r="K99" s="443" t="s">
        <v>3072</v>
      </c>
      <c r="L99" s="611" t="str">
        <f>VLOOKUP(K99,CódigosRetorno!$A$2:$B$1784,2,FALSE)</f>
        <v>Debe corresponder a algún valor válido establecido en el catálogo 13</v>
      </c>
      <c r="M99" s="452" t="s">
        <v>4602</v>
      </c>
    </row>
    <row r="100" spans="2:14" ht="24" x14ac:dyDescent="0.35">
      <c r="B100" s="1548"/>
      <c r="C100" s="1525"/>
      <c r="D100" s="1551"/>
      <c r="E100" s="1551"/>
      <c r="F100" s="1576"/>
      <c r="G100" s="452" t="s">
        <v>3889</v>
      </c>
      <c r="H100" s="642" t="s">
        <v>3880</v>
      </c>
      <c r="I100" s="392" t="s">
        <v>4206</v>
      </c>
      <c r="J100" s="396" t="s">
        <v>1071</v>
      </c>
      <c r="K100" s="397" t="s">
        <v>4195</v>
      </c>
      <c r="L100" s="611" t="str">
        <f>VLOOKUP(K100,CódigosRetorno!$A$2:$B$1784,2,FALSE)</f>
        <v>El dato ingresado como atributo @schemeAgencyName es incorrecto.</v>
      </c>
      <c r="M100" s="452" t="s">
        <v>169</v>
      </c>
    </row>
    <row r="101" spans="2:14" ht="24" x14ac:dyDescent="0.35">
      <c r="B101" s="1548"/>
      <c r="C101" s="1525"/>
      <c r="D101" s="1551"/>
      <c r="E101" s="1551"/>
      <c r="F101" s="1576"/>
      <c r="G101" s="452" t="s">
        <v>3890</v>
      </c>
      <c r="H101" s="642" t="s">
        <v>3879</v>
      </c>
      <c r="I101" s="392" t="s">
        <v>4207</v>
      </c>
      <c r="J101" s="396" t="s">
        <v>1071</v>
      </c>
      <c r="K101" s="397" t="s">
        <v>4194</v>
      </c>
      <c r="L101" s="611" t="str">
        <f>VLOOKUP(K101,CódigosRetorno!$A$2:$B$1784,2,FALSE)</f>
        <v>El dato ingresado como atributo @schemeName es incorrecto.</v>
      </c>
      <c r="M101" s="647" t="s">
        <v>169</v>
      </c>
    </row>
    <row r="102" spans="2:14" ht="60" x14ac:dyDescent="0.35">
      <c r="B102" s="1548"/>
      <c r="C102" s="1525"/>
      <c r="D102" s="1551"/>
      <c r="E102" s="1551"/>
      <c r="F102" s="452" t="s">
        <v>18</v>
      </c>
      <c r="G102" s="396"/>
      <c r="H102" s="578" t="s">
        <v>7037</v>
      </c>
      <c r="I102" s="392" t="s">
        <v>6275</v>
      </c>
      <c r="J102" s="396" t="s">
        <v>1071</v>
      </c>
      <c r="K102" s="397" t="s">
        <v>3842</v>
      </c>
      <c r="L102" s="611" t="str">
        <f>VLOOKUP(K102,CódigosRetorno!$A$2:$B$1784,2,FALSE)</f>
        <v>El dato ingresado como departamento no cumple con el formato establecido</v>
      </c>
      <c r="M102" s="647" t="s">
        <v>169</v>
      </c>
    </row>
    <row r="103" spans="2:14" ht="60" x14ac:dyDescent="0.35">
      <c r="B103" s="1548"/>
      <c r="C103" s="1525"/>
      <c r="D103" s="1551"/>
      <c r="E103" s="1551"/>
      <c r="F103" s="452" t="s">
        <v>18</v>
      </c>
      <c r="G103" s="396"/>
      <c r="H103" s="578" t="s">
        <v>7038</v>
      </c>
      <c r="I103" s="392" t="s">
        <v>6275</v>
      </c>
      <c r="J103" s="396" t="s">
        <v>1071</v>
      </c>
      <c r="K103" s="397" t="s">
        <v>3844</v>
      </c>
      <c r="L103" s="611" t="str">
        <f>VLOOKUP(K103,CódigosRetorno!$A$2:$B$1784,2,FALSE)</f>
        <v>El dato ingresado como distrito no cumple con el formato establecido</v>
      </c>
      <c r="M103" s="647" t="s">
        <v>169</v>
      </c>
    </row>
    <row r="104" spans="2:14" ht="36" x14ac:dyDescent="0.35">
      <c r="B104" s="1548"/>
      <c r="C104" s="1525"/>
      <c r="D104" s="1551"/>
      <c r="E104" s="1551"/>
      <c r="F104" s="452" t="s">
        <v>10</v>
      </c>
      <c r="G104" s="396" t="s">
        <v>6997</v>
      </c>
      <c r="H104" s="578" t="s">
        <v>7039</v>
      </c>
      <c r="I104" s="392" t="s">
        <v>3064</v>
      </c>
      <c r="J104" s="396" t="s">
        <v>1071</v>
      </c>
      <c r="K104" s="397" t="s">
        <v>1277</v>
      </c>
      <c r="L104" s="611" t="str">
        <f>VLOOKUP(K104,CódigosRetorno!$A$2:$B$1784,2,FALSE)</f>
        <v>El codigo de pais debe ser PE</v>
      </c>
      <c r="M104" s="452" t="s">
        <v>4603</v>
      </c>
    </row>
    <row r="105" spans="2:14" ht="24" x14ac:dyDescent="0.35">
      <c r="B105" s="1548"/>
      <c r="C105" s="1525"/>
      <c r="D105" s="1551"/>
      <c r="E105" s="1551"/>
      <c r="F105" s="1576"/>
      <c r="G105" s="647" t="s">
        <v>3894</v>
      </c>
      <c r="H105" s="578" t="s">
        <v>3872</v>
      </c>
      <c r="I105" s="392" t="s">
        <v>6127</v>
      </c>
      <c r="J105" s="396" t="s">
        <v>1071</v>
      </c>
      <c r="K105" s="397" t="s">
        <v>4193</v>
      </c>
      <c r="L105" s="611" t="str">
        <f>VLOOKUP(K105,CódigosRetorno!$A$2:$B$1784,2,FALSE)</f>
        <v>El dato ingresado como atributo @listID es incorrecto.</v>
      </c>
      <c r="M105" s="452" t="s">
        <v>169</v>
      </c>
    </row>
    <row r="106" spans="2:14" ht="48" x14ac:dyDescent="0.35">
      <c r="B106" s="1548"/>
      <c r="C106" s="1525"/>
      <c r="D106" s="1551"/>
      <c r="E106" s="1551"/>
      <c r="F106" s="1576"/>
      <c r="G106" s="647" t="s">
        <v>3895</v>
      </c>
      <c r="H106" s="578" t="s">
        <v>3864</v>
      </c>
      <c r="I106" s="392" t="s">
        <v>6124</v>
      </c>
      <c r="J106" s="396" t="s">
        <v>1071</v>
      </c>
      <c r="K106" s="397" t="s">
        <v>4189</v>
      </c>
      <c r="L106" s="611" t="str">
        <f>VLOOKUP(K106,CódigosRetorno!$A$2:$B$1784,2,FALSE)</f>
        <v>El dato ingresado como atributo @listAgencyName es incorrecto.</v>
      </c>
      <c r="M106" s="647" t="s">
        <v>169</v>
      </c>
    </row>
    <row r="107" spans="2:14" ht="24" x14ac:dyDescent="0.35">
      <c r="B107" s="1549"/>
      <c r="C107" s="1525"/>
      <c r="D107" s="1583"/>
      <c r="E107" s="1583"/>
      <c r="F107" s="1547"/>
      <c r="G107" s="632" t="s">
        <v>3896</v>
      </c>
      <c r="H107" s="616" t="s">
        <v>3867</v>
      </c>
      <c r="I107" s="619" t="s">
        <v>6241</v>
      </c>
      <c r="J107" s="397" t="s">
        <v>1071</v>
      </c>
      <c r="K107" s="443" t="s">
        <v>4190</v>
      </c>
      <c r="L107" s="611" t="str">
        <f>VLOOKUP(K107,CódigosRetorno!$A$2:$B$1784,2,FALSE)</f>
        <v>El dato ingresado como atributo @listName es incorrecto.</v>
      </c>
      <c r="M107" s="647" t="s">
        <v>169</v>
      </c>
    </row>
    <row r="108" spans="2:14" ht="24" x14ac:dyDescent="0.35">
      <c r="B108" s="1547">
        <f>B93+1</f>
        <v>19</v>
      </c>
      <c r="C108" s="1524" t="s">
        <v>7196</v>
      </c>
      <c r="D108" s="1583" t="s">
        <v>3</v>
      </c>
      <c r="E108" s="1583" t="s">
        <v>4</v>
      </c>
      <c r="F108" s="1547" t="s">
        <v>10</v>
      </c>
      <c r="G108" s="1583" t="s">
        <v>7028</v>
      </c>
      <c r="H108" s="1577" t="s">
        <v>7040</v>
      </c>
      <c r="I108" s="392" t="s">
        <v>2837</v>
      </c>
      <c r="J108" s="396" t="s">
        <v>177</v>
      </c>
      <c r="K108" s="443" t="s">
        <v>6664</v>
      </c>
      <c r="L108" s="611" t="str">
        <f>VLOOKUP(K108,CódigosRetorno!$A$2:$B$1784,2,FALSE)</f>
        <v>Debe consignar el tipo de ubicación del lugar donde se realiza la operación</v>
      </c>
      <c r="M108" s="626" t="s">
        <v>169</v>
      </c>
      <c r="N108" s="641"/>
    </row>
    <row r="109" spans="2:14" ht="24" x14ac:dyDescent="0.35">
      <c r="B109" s="1549"/>
      <c r="C109" s="1526"/>
      <c r="D109" s="1585"/>
      <c r="E109" s="1585"/>
      <c r="F109" s="1549"/>
      <c r="G109" s="1585"/>
      <c r="H109" s="1577"/>
      <c r="I109" s="578" t="s">
        <v>3870</v>
      </c>
      <c r="J109" s="397" t="s">
        <v>177</v>
      </c>
      <c r="K109" s="443" t="s">
        <v>6666</v>
      </c>
      <c r="L109" s="611" t="str">
        <f>VLOOKUP(K109,CódigosRetorno!$A$2:$B$1784,2,FALSE)</f>
        <v>El dato ingresado en el tipo de ubicación del lugar donde se realiza la operación no corresponde al valor esperado</v>
      </c>
      <c r="M109" s="610" t="s">
        <v>7030</v>
      </c>
      <c r="N109" s="641"/>
    </row>
    <row r="110" spans="2:14" x14ac:dyDescent="0.35">
      <c r="B110" s="252" t="s">
        <v>7041</v>
      </c>
      <c r="C110" s="658"/>
      <c r="D110" s="659"/>
      <c r="E110" s="660"/>
      <c r="F110" s="660"/>
      <c r="G110" s="661"/>
      <c r="H110" s="662"/>
      <c r="I110" s="663"/>
      <c r="J110" s="663"/>
      <c r="K110" s="663" t="s">
        <v>169</v>
      </c>
      <c r="L110" s="662" t="str">
        <f>VLOOKUP(K110,CódigosRetorno!$A$2:$B$1784,2,FALSE)</f>
        <v>-</v>
      </c>
      <c r="M110" s="663"/>
    </row>
    <row r="111" spans="2:14" ht="24" x14ac:dyDescent="0.35">
      <c r="B111" s="1547">
        <f>B108+1</f>
        <v>20</v>
      </c>
      <c r="C111" s="1524" t="s">
        <v>6180</v>
      </c>
      <c r="D111" s="1583" t="s">
        <v>15</v>
      </c>
      <c r="E111" s="1583" t="s">
        <v>4</v>
      </c>
      <c r="F111" s="1547" t="s">
        <v>102</v>
      </c>
      <c r="G111" s="1583" t="s">
        <v>50</v>
      </c>
      <c r="H111" s="1491" t="s">
        <v>7042</v>
      </c>
      <c r="I111" s="1382" t="s">
        <v>3104</v>
      </c>
      <c r="J111" s="1380" t="s">
        <v>177</v>
      </c>
      <c r="K111" s="503" t="s">
        <v>2304</v>
      </c>
      <c r="L111" s="611" t="str">
        <f>VLOOKUP(K111,CódigosRetorno!$A$2:$B$1784,2,FALSE)</f>
        <v>El Numero de orden del item no cumple con el formato establecido</v>
      </c>
      <c r="M111" s="610" t="s">
        <v>169</v>
      </c>
    </row>
    <row r="112" spans="2:14" ht="24" x14ac:dyDescent="0.35">
      <c r="B112" s="1549"/>
      <c r="C112" s="1526"/>
      <c r="D112" s="1585"/>
      <c r="E112" s="1585"/>
      <c r="F112" s="1549"/>
      <c r="G112" s="1585"/>
      <c r="H112" s="1492"/>
      <c r="I112" s="642" t="s">
        <v>6078</v>
      </c>
      <c r="J112" s="1380" t="s">
        <v>177</v>
      </c>
      <c r="K112" s="443" t="s">
        <v>1535</v>
      </c>
      <c r="L112" s="611" t="str">
        <f>VLOOKUP(K112,CódigosRetorno!$A$2:$B$1784,2,FALSE)</f>
        <v>El número de ítem no puede estar duplicado.</v>
      </c>
      <c r="M112" s="610" t="s">
        <v>169</v>
      </c>
    </row>
    <row r="113" spans="2:13" ht="24" x14ac:dyDescent="0.35">
      <c r="B113" s="1547">
        <f>B111+1</f>
        <v>21</v>
      </c>
      <c r="C113" s="1524" t="s">
        <v>54</v>
      </c>
      <c r="D113" s="1583" t="s">
        <v>15</v>
      </c>
      <c r="E113" s="1583" t="s">
        <v>4</v>
      </c>
      <c r="F113" s="1547" t="s">
        <v>137</v>
      </c>
      <c r="G113" s="1583" t="s">
        <v>138</v>
      </c>
      <c r="H113" s="1491" t="s">
        <v>7043</v>
      </c>
      <c r="I113" s="392" t="s">
        <v>4825</v>
      </c>
      <c r="J113" s="397" t="s">
        <v>177</v>
      </c>
      <c r="K113" s="443" t="s">
        <v>2303</v>
      </c>
      <c r="L113" s="611" t="str">
        <f>VLOOKUP(K113,CódigosRetorno!$A$2:$B$1784,2,FALSE)</f>
        <v>El XML no contiene el tag InvoicedQuantity en el detalle de los Items o es cero (0)</v>
      </c>
      <c r="M113" s="610" t="s">
        <v>169</v>
      </c>
    </row>
    <row r="114" spans="2:13" ht="24" x14ac:dyDescent="0.35">
      <c r="B114" s="1549"/>
      <c r="C114" s="1526"/>
      <c r="D114" s="1585"/>
      <c r="E114" s="1585"/>
      <c r="F114" s="1549"/>
      <c r="G114" s="1585"/>
      <c r="H114" s="1492"/>
      <c r="I114" s="392" t="s">
        <v>3103</v>
      </c>
      <c r="J114" s="397" t="s">
        <v>177</v>
      </c>
      <c r="K114" s="443" t="s">
        <v>2302</v>
      </c>
      <c r="L114" s="611" t="str">
        <f>VLOOKUP(K114,CódigosRetorno!$A$2:$B$1784,2,FALSE)</f>
        <v>InvoicedQuantity El dato ingresado no cumple con el estandar</v>
      </c>
      <c r="M114" s="610" t="s">
        <v>169</v>
      </c>
    </row>
    <row r="115" spans="2:13" x14ac:dyDescent="0.35">
      <c r="B115" s="1547">
        <f>B113+1</f>
        <v>22</v>
      </c>
      <c r="C115" s="1524" t="s">
        <v>53</v>
      </c>
      <c r="D115" s="1583" t="s">
        <v>15</v>
      </c>
      <c r="E115" s="1583" t="s">
        <v>4</v>
      </c>
      <c r="F115" s="1547" t="s">
        <v>17</v>
      </c>
      <c r="G115" s="1583" t="s">
        <v>7044</v>
      </c>
      <c r="H115" s="1491" t="s">
        <v>7045</v>
      </c>
      <c r="I115" s="1202" t="s">
        <v>6128</v>
      </c>
      <c r="J115" s="1197" t="s">
        <v>177</v>
      </c>
      <c r="K115" s="1203" t="s">
        <v>3038</v>
      </c>
      <c r="L115" s="611" t="str">
        <f>VLOOKUP(K115,CódigosRetorno!$A$2:$B$1784,2,FALSE)</f>
        <v>Es obligatorio indicar la unidad de medida del ítem</v>
      </c>
      <c r="M115" s="626" t="s">
        <v>169</v>
      </c>
    </row>
    <row r="116" spans="2:13" ht="24" x14ac:dyDescent="0.35">
      <c r="B116" s="1548"/>
      <c r="C116" s="1525"/>
      <c r="D116" s="1584"/>
      <c r="E116" s="1584"/>
      <c r="F116" s="1549"/>
      <c r="G116" s="1585"/>
      <c r="H116" s="1492"/>
      <c r="I116" s="392" t="s">
        <v>6115</v>
      </c>
      <c r="J116" s="396" t="s">
        <v>177</v>
      </c>
      <c r="K116" s="397" t="s">
        <v>3155</v>
      </c>
      <c r="L116" s="611" t="str">
        <f>VLOOKUP(K116,CódigosRetorno!$A$2:$B$1784,2,FALSE)</f>
        <v>El dato ingresado como unidad de medida no corresponde al valor esperado</v>
      </c>
      <c r="M116" s="610" t="s">
        <v>4605</v>
      </c>
    </row>
    <row r="117" spans="2:13" ht="24" x14ac:dyDescent="0.35">
      <c r="B117" s="1548"/>
      <c r="C117" s="1525"/>
      <c r="D117" s="1584"/>
      <c r="E117" s="1584"/>
      <c r="F117" s="1547"/>
      <c r="G117" s="452" t="s">
        <v>3900</v>
      </c>
      <c r="H117" s="578" t="s">
        <v>3901</v>
      </c>
      <c r="I117" s="392" t="s">
        <v>6129</v>
      </c>
      <c r="J117" s="396" t="s">
        <v>1071</v>
      </c>
      <c r="K117" s="397" t="s">
        <v>4214</v>
      </c>
      <c r="L117" s="611" t="str">
        <f>VLOOKUP(K117,CódigosRetorno!$A$2:$B$1784,2,FALSE)</f>
        <v>El dato ingresado como atributo @unitCodeListID es incorrecto.</v>
      </c>
      <c r="M117" s="610" t="s">
        <v>4605</v>
      </c>
    </row>
    <row r="118" spans="2:13" ht="48" x14ac:dyDescent="0.35">
      <c r="B118" s="1549"/>
      <c r="C118" s="1526"/>
      <c r="D118" s="1585"/>
      <c r="E118" s="1585"/>
      <c r="F118" s="1549"/>
      <c r="G118" s="647" t="s">
        <v>3895</v>
      </c>
      <c r="H118" s="578" t="s">
        <v>3902</v>
      </c>
      <c r="I118" s="392" t="s">
        <v>6124</v>
      </c>
      <c r="J118" s="397" t="s">
        <v>1071</v>
      </c>
      <c r="K118" s="443" t="s">
        <v>4215</v>
      </c>
      <c r="L118" s="611" t="str">
        <f>VLOOKUP(K118,CódigosRetorno!$A$2:$B$1784,2,FALSE)</f>
        <v>El dato ingresado como atributo @unitCodeListAgencyName es incorrecto.</v>
      </c>
      <c r="M118" s="626" t="s">
        <v>169</v>
      </c>
    </row>
    <row r="119" spans="2:13" ht="24" x14ac:dyDescent="0.35">
      <c r="B119" s="1547">
        <f>B115+1</f>
        <v>23</v>
      </c>
      <c r="C119" s="1524" t="s">
        <v>7046</v>
      </c>
      <c r="D119" s="1583" t="s">
        <v>15</v>
      </c>
      <c r="E119" s="1583" t="s">
        <v>4</v>
      </c>
      <c r="F119" s="1547" t="s">
        <v>3903</v>
      </c>
      <c r="G119" s="1583"/>
      <c r="H119" s="1491" t="s">
        <v>7047</v>
      </c>
      <c r="I119" s="392" t="s">
        <v>3053</v>
      </c>
      <c r="J119" s="397" t="s">
        <v>177</v>
      </c>
      <c r="K119" s="443" t="s">
        <v>540</v>
      </c>
      <c r="L119" s="611" t="str">
        <f>VLOOKUP(K119,CódigosRetorno!$A$2:$B$1784,2,FALSE)</f>
        <v>El XML no contiene el tag cac:Item/cbc:Description en el detalle de los Items</v>
      </c>
      <c r="M119" s="610" t="s">
        <v>169</v>
      </c>
    </row>
    <row r="120" spans="2:13" ht="48" x14ac:dyDescent="0.35">
      <c r="B120" s="1549"/>
      <c r="C120" s="1526"/>
      <c r="D120" s="1585"/>
      <c r="E120" s="1585"/>
      <c r="F120" s="1549"/>
      <c r="G120" s="1585"/>
      <c r="H120" s="1492"/>
      <c r="I120" s="392" t="s">
        <v>3965</v>
      </c>
      <c r="J120" s="397" t="s">
        <v>177</v>
      </c>
      <c r="K120" s="443" t="s">
        <v>541</v>
      </c>
      <c r="L120" s="611" t="str">
        <f>VLOOKUP(K120,CódigosRetorno!$A$2:$B$1784,2,FALSE)</f>
        <v>El XML no contiene el tag o no existe informacion de cac:Item/cbc:Description del item</v>
      </c>
      <c r="M120" s="610" t="s">
        <v>169</v>
      </c>
    </row>
    <row r="121" spans="2:13" ht="60" x14ac:dyDescent="0.35">
      <c r="B121" s="634">
        <f>B119+1</f>
        <v>24</v>
      </c>
      <c r="C121" s="392" t="s">
        <v>28</v>
      </c>
      <c r="D121" s="396" t="s">
        <v>15</v>
      </c>
      <c r="E121" s="396" t="s">
        <v>9</v>
      </c>
      <c r="F121" s="452" t="s">
        <v>18</v>
      </c>
      <c r="G121" s="396"/>
      <c r="H121" s="578" t="s">
        <v>7048</v>
      </c>
      <c r="I121" s="392" t="s">
        <v>6311</v>
      </c>
      <c r="J121" s="396" t="s">
        <v>1071</v>
      </c>
      <c r="K121" s="397" t="s">
        <v>4297</v>
      </c>
      <c r="L121" s="611" t="str">
        <f>VLOOKUP(K121,CódigosRetorno!$A$2:$B$1784,2,FALSE)</f>
        <v>El dato ingresado como codigo de producto no cumple con el formato establecido.</v>
      </c>
      <c r="M121" s="610" t="s">
        <v>169</v>
      </c>
    </row>
    <row r="122" spans="2:13" ht="24" x14ac:dyDescent="0.35">
      <c r="B122" s="1547">
        <f>B121+1</f>
        <v>25</v>
      </c>
      <c r="C122" s="1524" t="s">
        <v>2733</v>
      </c>
      <c r="D122" s="1583" t="s">
        <v>15</v>
      </c>
      <c r="E122" s="1583" t="s">
        <v>9</v>
      </c>
      <c r="F122" s="1547" t="s">
        <v>101</v>
      </c>
      <c r="G122" s="1583" t="s">
        <v>7049</v>
      </c>
      <c r="H122" s="1491" t="s">
        <v>7050</v>
      </c>
      <c r="I122" s="392" t="s">
        <v>7051</v>
      </c>
      <c r="J122" s="396" t="s">
        <v>1071</v>
      </c>
      <c r="K122" s="443" t="s">
        <v>6376</v>
      </c>
      <c r="L122" s="611" t="str">
        <f>VLOOKUP(K122,CódigosRetorno!$A$2:$B$1784,2,FALSE)</f>
        <v>El Código producto de SUNAT no es válido</v>
      </c>
      <c r="M122" s="610" t="s">
        <v>4762</v>
      </c>
    </row>
    <row r="123" spans="2:13" ht="36" x14ac:dyDescent="0.35">
      <c r="B123" s="1548"/>
      <c r="C123" s="1525"/>
      <c r="D123" s="1584"/>
      <c r="E123" s="1584"/>
      <c r="F123" s="1548"/>
      <c r="G123" s="1584"/>
      <c r="H123" s="1550"/>
      <c r="I123" s="392" t="s">
        <v>6548</v>
      </c>
      <c r="J123" s="396" t="s">
        <v>1071</v>
      </c>
      <c r="K123" s="397" t="s">
        <v>6488</v>
      </c>
      <c r="L123" s="611" t="str">
        <f>VLOOKUP(K123,CódigosRetorno!$A$2:$B$1784,2,FALSE)</f>
        <v>El Codigo de producto SUNAT debe especificarse como minimo al tercer nivel jerarquico (a nivel de clase del codigo UNSPSC)</v>
      </c>
      <c r="M123" s="610" t="s">
        <v>4762</v>
      </c>
    </row>
    <row r="124" spans="2:13" ht="24" x14ac:dyDescent="0.35">
      <c r="B124" s="1548"/>
      <c r="C124" s="1525"/>
      <c r="D124" s="1584"/>
      <c r="E124" s="1584"/>
      <c r="F124" s="1547"/>
      <c r="G124" s="452" t="s">
        <v>3956</v>
      </c>
      <c r="H124" s="578" t="s">
        <v>3872</v>
      </c>
      <c r="I124" s="392" t="s">
        <v>6244</v>
      </c>
      <c r="J124" s="396" t="s">
        <v>1071</v>
      </c>
      <c r="K124" s="397" t="s">
        <v>4193</v>
      </c>
      <c r="L124" s="611" t="str">
        <f>VLOOKUP(K124,CódigosRetorno!$A$2:$B$1784,2,FALSE)</f>
        <v>El dato ingresado como atributo @listID es incorrecto.</v>
      </c>
      <c r="M124" s="626" t="s">
        <v>169</v>
      </c>
    </row>
    <row r="125" spans="2:13" ht="24" x14ac:dyDescent="0.35">
      <c r="B125" s="1548"/>
      <c r="C125" s="1525"/>
      <c r="D125" s="1584"/>
      <c r="E125" s="1584"/>
      <c r="F125" s="1548"/>
      <c r="G125" s="452" t="s">
        <v>3957</v>
      </c>
      <c r="H125" s="578" t="s">
        <v>3864</v>
      </c>
      <c r="I125" s="392" t="s">
        <v>6245</v>
      </c>
      <c r="J125" s="396" t="s">
        <v>1071</v>
      </c>
      <c r="K125" s="397" t="s">
        <v>4189</v>
      </c>
      <c r="L125" s="611" t="str">
        <f>VLOOKUP(K125,CódigosRetorno!$A$2:$B$1784,2,FALSE)</f>
        <v>El dato ingresado como atributo @listAgencyName es incorrecto.</v>
      </c>
      <c r="M125" s="626" t="s">
        <v>169</v>
      </c>
    </row>
    <row r="126" spans="2:13" ht="24" x14ac:dyDescent="0.35">
      <c r="B126" s="1549"/>
      <c r="C126" s="1526"/>
      <c r="D126" s="1585"/>
      <c r="E126" s="1585"/>
      <c r="F126" s="1549"/>
      <c r="G126" s="452" t="s">
        <v>3958</v>
      </c>
      <c r="H126" s="578" t="s">
        <v>3867</v>
      </c>
      <c r="I126" s="392" t="s">
        <v>6246</v>
      </c>
      <c r="J126" s="397" t="s">
        <v>1071</v>
      </c>
      <c r="K126" s="443" t="s">
        <v>4190</v>
      </c>
      <c r="L126" s="611" t="str">
        <f>VLOOKUP(K126,CódigosRetorno!$A$2:$B$1784,2,FALSE)</f>
        <v>El dato ingresado como atributo @listName es incorrecto.</v>
      </c>
      <c r="M126" s="626" t="s">
        <v>169</v>
      </c>
    </row>
    <row r="127" spans="2:13" ht="24" x14ac:dyDescent="0.35">
      <c r="B127" s="1547">
        <f>B122+1</f>
        <v>26</v>
      </c>
      <c r="C127" s="1524" t="s">
        <v>64</v>
      </c>
      <c r="D127" s="1583" t="s">
        <v>15</v>
      </c>
      <c r="E127" s="1583" t="s">
        <v>4</v>
      </c>
      <c r="F127" s="1576" t="s">
        <v>137</v>
      </c>
      <c r="G127" s="1551" t="s">
        <v>138</v>
      </c>
      <c r="H127" s="1577" t="s">
        <v>7052</v>
      </c>
      <c r="I127" s="392" t="s">
        <v>2489</v>
      </c>
      <c r="J127" s="397" t="s">
        <v>177</v>
      </c>
      <c r="K127" s="443" t="s">
        <v>2257</v>
      </c>
      <c r="L127" s="611" t="str">
        <f>VLOOKUP(K127,CódigosRetorno!$A$2:$B$1784,2,FALSE)</f>
        <v>El XML no contiene el tag cac:Price/cbc:PriceAmount en el detalle de los Items</v>
      </c>
      <c r="M127" s="610" t="s">
        <v>169</v>
      </c>
    </row>
    <row r="128" spans="2:13" ht="24" x14ac:dyDescent="0.35">
      <c r="B128" s="1548"/>
      <c r="C128" s="1525"/>
      <c r="D128" s="1584"/>
      <c r="E128" s="1584"/>
      <c r="F128" s="1576"/>
      <c r="G128" s="1551"/>
      <c r="H128" s="1577"/>
      <c r="I128" s="392" t="s">
        <v>4982</v>
      </c>
      <c r="J128" s="397" t="s">
        <v>177</v>
      </c>
      <c r="K128" s="443" t="s">
        <v>1945</v>
      </c>
      <c r="L128" s="611" t="str">
        <f>VLOOKUP(K128,CódigosRetorno!$A$2:$B$1784,2,FALSE)</f>
        <v>El dato ingresado en PriceAmount del Valor de venta unitario por item no cumple con el formato establecido</v>
      </c>
      <c r="M128" s="610" t="s">
        <v>169</v>
      </c>
    </row>
    <row r="129" spans="2:14" ht="48" x14ac:dyDescent="0.35">
      <c r="B129" s="1548"/>
      <c r="C129" s="1525"/>
      <c r="D129" s="1584"/>
      <c r="E129" s="1584"/>
      <c r="F129" s="1576"/>
      <c r="G129" s="1551"/>
      <c r="H129" s="1577"/>
      <c r="I129" s="578" t="s">
        <v>7053</v>
      </c>
      <c r="J129" s="397" t="s">
        <v>177</v>
      </c>
      <c r="K129" s="443" t="s">
        <v>1668</v>
      </c>
      <c r="L129" s="611" t="str">
        <f>VLOOKUP(K129,CódigosRetorno!$A$2:$B$1784,2,FALSE)</f>
        <v>Operacion gratuita, solo debe consignar un monto referencial</v>
      </c>
      <c r="M129" s="610" t="s">
        <v>169</v>
      </c>
    </row>
    <row r="130" spans="2:14" ht="24" x14ac:dyDescent="0.35">
      <c r="B130" s="1549"/>
      <c r="C130" s="1526"/>
      <c r="D130" s="1585"/>
      <c r="E130" s="1585"/>
      <c r="F130" s="452" t="s">
        <v>13</v>
      </c>
      <c r="G130" s="396" t="s">
        <v>6979</v>
      </c>
      <c r="H130" s="642" t="s">
        <v>3906</v>
      </c>
      <c r="I130" s="578" t="s">
        <v>4688</v>
      </c>
      <c r="J130" s="397" t="s">
        <v>177</v>
      </c>
      <c r="K130" s="443" t="s">
        <v>1979</v>
      </c>
      <c r="L130" s="611" t="str">
        <f>VLOOKUP(K130,CódigosRetorno!$A$2:$B$1784,2,FALSE)</f>
        <v>La moneda debe ser la misma en todo el documento</v>
      </c>
      <c r="M130" s="610" t="s">
        <v>4493</v>
      </c>
    </row>
    <row r="131" spans="2:14" x14ac:dyDescent="0.35">
      <c r="B131" s="1493">
        <f>B127+1</f>
        <v>27</v>
      </c>
      <c r="C131" s="1524" t="s">
        <v>7197</v>
      </c>
      <c r="D131" s="1583" t="s">
        <v>15</v>
      </c>
      <c r="E131" s="1583" t="s">
        <v>4</v>
      </c>
      <c r="F131" s="1547" t="s">
        <v>137</v>
      </c>
      <c r="G131" s="1583" t="s">
        <v>138</v>
      </c>
      <c r="H131" s="1491" t="s">
        <v>7054</v>
      </c>
      <c r="I131" s="392" t="s">
        <v>2489</v>
      </c>
      <c r="J131" s="396" t="s">
        <v>177</v>
      </c>
      <c r="K131" s="443" t="s">
        <v>2301</v>
      </c>
      <c r="L131" s="611" t="str">
        <f>VLOOKUP(K131,CódigosRetorno!$A$2:$B$1784,2,FALSE)</f>
        <v>Debe existir el tag cac:AlternativeConditionPrice</v>
      </c>
      <c r="M131" s="610" t="s">
        <v>169</v>
      </c>
    </row>
    <row r="132" spans="2:14" ht="24" x14ac:dyDescent="0.35">
      <c r="B132" s="1561"/>
      <c r="C132" s="1525"/>
      <c r="D132" s="1584"/>
      <c r="E132" s="1584"/>
      <c r="F132" s="1548"/>
      <c r="G132" s="1584"/>
      <c r="H132" s="1550"/>
      <c r="I132" s="392" t="s">
        <v>4982</v>
      </c>
      <c r="J132" s="397" t="s">
        <v>177</v>
      </c>
      <c r="K132" s="443" t="s">
        <v>1947</v>
      </c>
      <c r="L132" s="611" t="str">
        <f>VLOOKUP(K132,CódigosRetorno!$A$2:$B$1784,2,FALSE)</f>
        <v>El dato ingresado en PriceAmount del Precio de venta unitario por item no cumple con el formato establecido</v>
      </c>
      <c r="M132" s="610" t="s">
        <v>169</v>
      </c>
    </row>
    <row r="133" spans="2:14" ht="84" x14ac:dyDescent="0.35">
      <c r="B133" s="1561"/>
      <c r="C133" s="1525"/>
      <c r="D133" s="1584"/>
      <c r="E133" s="1584"/>
      <c r="F133" s="1548"/>
      <c r="G133" s="1584"/>
      <c r="H133" s="1550"/>
      <c r="I133" s="1225" t="s">
        <v>7055</v>
      </c>
      <c r="J133" s="1330" t="s">
        <v>1071</v>
      </c>
      <c r="K133" s="1330" t="s">
        <v>4826</v>
      </c>
      <c r="L133" s="1251" t="str">
        <f>VLOOKUP(MID(K133,1,4),CódigosRetorno!$A$2:$B$1784,2,FALSE)</f>
        <v>El precio unitario de la operación que está informando difiere de los cálculos realizados en base a la información remitida</v>
      </c>
      <c r="M133" s="1126" t="s">
        <v>169</v>
      </c>
    </row>
    <row r="134" spans="2:14" ht="72" x14ac:dyDescent="0.35">
      <c r="B134" s="1561"/>
      <c r="C134" s="1525"/>
      <c r="D134" s="1584"/>
      <c r="E134" s="1584"/>
      <c r="F134" s="1548"/>
      <c r="G134" s="1584"/>
      <c r="H134" s="1550"/>
      <c r="I134" s="392" t="s">
        <v>7056</v>
      </c>
      <c r="J134" s="397" t="s">
        <v>177</v>
      </c>
      <c r="K134" s="443" t="s">
        <v>4827</v>
      </c>
      <c r="L134" s="611" t="str">
        <f>VLOOKUP(K134,CódigosRetorno!$A$2:$B$1784,2,FALSE)</f>
        <v>Si existe 'Valor referencial unitario en operac. no onerosas' con monto mayor a cero, la operacion debe ser gratuita (codigo de tributo 9996)</v>
      </c>
      <c r="M134" s="610" t="s">
        <v>169</v>
      </c>
    </row>
    <row r="135" spans="2:14" ht="60" x14ac:dyDescent="0.35">
      <c r="B135" s="1561"/>
      <c r="C135" s="1525"/>
      <c r="D135" s="1584"/>
      <c r="E135" s="1584"/>
      <c r="F135" s="1548"/>
      <c r="G135" s="1585"/>
      <c r="H135" s="1492"/>
      <c r="I135" s="392" t="s">
        <v>7057</v>
      </c>
      <c r="J135" s="397" t="s">
        <v>177</v>
      </c>
      <c r="K135" s="443" t="s">
        <v>5100</v>
      </c>
      <c r="L135" s="611" t="str">
        <f>VLOOKUP(K135,CódigosRetorno!$A$2:$B$1784,2,FALSE)</f>
        <v>El código de precio '02' es sólo para operaciones gratuitas</v>
      </c>
      <c r="M135" s="610" t="s">
        <v>169</v>
      </c>
    </row>
    <row r="136" spans="2:14" ht="24" x14ac:dyDescent="0.35">
      <c r="B136" s="1561"/>
      <c r="C136" s="1525"/>
      <c r="D136" s="1584"/>
      <c r="E136" s="1584"/>
      <c r="F136" s="1549"/>
      <c r="G136" s="607" t="s">
        <v>5580</v>
      </c>
      <c r="H136" s="623" t="s">
        <v>3906</v>
      </c>
      <c r="I136" s="578" t="s">
        <v>4688</v>
      </c>
      <c r="J136" s="397" t="s">
        <v>177</v>
      </c>
      <c r="K136" s="443" t="s">
        <v>1979</v>
      </c>
      <c r="L136" s="611" t="str">
        <f>VLOOKUP(K136,CódigosRetorno!$A$2:$B$1784,2,FALSE)</f>
        <v>La moneda debe ser la misma en todo el documento</v>
      </c>
      <c r="M136" s="610" t="s">
        <v>4493</v>
      </c>
    </row>
    <row r="137" spans="2:14" ht="24" x14ac:dyDescent="0.35">
      <c r="B137" s="1561"/>
      <c r="C137" s="1525"/>
      <c r="D137" s="1584"/>
      <c r="E137" s="1584"/>
      <c r="F137" s="1547" t="s">
        <v>10</v>
      </c>
      <c r="G137" s="1583" t="s">
        <v>7058</v>
      </c>
      <c r="H137" s="1491" t="s">
        <v>7059</v>
      </c>
      <c r="I137" s="392" t="s">
        <v>2872</v>
      </c>
      <c r="J137" s="397" t="s">
        <v>177</v>
      </c>
      <c r="K137" s="443" t="s">
        <v>545</v>
      </c>
      <c r="L137" s="611" t="str">
        <f>VLOOKUP(K137,CódigosRetorno!$A$2:$B$1784,2,FALSE)</f>
        <v>Se ha consignado un valor invalido en el campo cbc:PriceTypeCode</v>
      </c>
      <c r="M137" s="626" t="s">
        <v>169</v>
      </c>
    </row>
    <row r="138" spans="2:14" ht="36" x14ac:dyDescent="0.35">
      <c r="B138" s="1561"/>
      <c r="C138" s="1525"/>
      <c r="D138" s="1584"/>
      <c r="E138" s="1585"/>
      <c r="F138" s="1549"/>
      <c r="G138" s="1585"/>
      <c r="H138" s="1492"/>
      <c r="I138" s="642" t="s">
        <v>6079</v>
      </c>
      <c r="J138" s="397" t="s">
        <v>177</v>
      </c>
      <c r="K138" s="443" t="s">
        <v>544</v>
      </c>
      <c r="L138" s="611" t="str">
        <f>VLOOKUP(K138,CódigosRetorno!$A$2:$B$1784,2,FALSE)</f>
        <v>Existe mas de un tag cac:AlternativeConditionPrice con el mismo cbc:PriceTypeCode</v>
      </c>
      <c r="M138" s="610" t="s">
        <v>4607</v>
      </c>
    </row>
    <row r="139" spans="2:14" ht="24" x14ac:dyDescent="0.35">
      <c r="B139" s="1561"/>
      <c r="C139" s="1525"/>
      <c r="D139" s="1584"/>
      <c r="E139" s="1583" t="s">
        <v>9</v>
      </c>
      <c r="F139" s="1547"/>
      <c r="G139" s="647" t="s">
        <v>3904</v>
      </c>
      <c r="H139" s="642" t="s">
        <v>3867</v>
      </c>
      <c r="I139" s="392" t="s">
        <v>6130</v>
      </c>
      <c r="J139" s="397" t="s">
        <v>1071</v>
      </c>
      <c r="K139" s="443" t="s">
        <v>4190</v>
      </c>
      <c r="L139" s="611" t="str">
        <f>VLOOKUP(K139,CódigosRetorno!$A$2:$B$1784,2,FALSE)</f>
        <v>El dato ingresado como atributo @listName es incorrecto.</v>
      </c>
      <c r="M139" s="626" t="s">
        <v>169</v>
      </c>
      <c r="N139" s="288"/>
    </row>
    <row r="140" spans="2:14" ht="24" x14ac:dyDescent="0.35">
      <c r="B140" s="1561"/>
      <c r="C140" s="1525"/>
      <c r="D140" s="1584"/>
      <c r="E140" s="1584"/>
      <c r="F140" s="1548"/>
      <c r="G140" s="647" t="s">
        <v>3863</v>
      </c>
      <c r="H140" s="642" t="s">
        <v>3864</v>
      </c>
      <c r="I140" s="392" t="s">
        <v>4201</v>
      </c>
      <c r="J140" s="396" t="s">
        <v>1071</v>
      </c>
      <c r="K140" s="397" t="s">
        <v>4189</v>
      </c>
      <c r="L140" s="611" t="str">
        <f>VLOOKUP(K140,CódigosRetorno!$A$2:$B$1784,2,FALSE)</f>
        <v>El dato ingresado como atributo @listAgencyName es incorrecto.</v>
      </c>
      <c r="M140" s="626" t="s">
        <v>169</v>
      </c>
      <c r="N140" s="288"/>
    </row>
    <row r="141" spans="2:14" ht="36" x14ac:dyDescent="0.35">
      <c r="B141" s="1494"/>
      <c r="C141" s="1526"/>
      <c r="D141" s="1585"/>
      <c r="E141" s="1585"/>
      <c r="F141" s="1549"/>
      <c r="G141" s="647" t="s">
        <v>3905</v>
      </c>
      <c r="H141" s="642" t="s">
        <v>3869</v>
      </c>
      <c r="I141" s="392" t="s">
        <v>6131</v>
      </c>
      <c r="J141" s="397" t="s">
        <v>1071</v>
      </c>
      <c r="K141" s="443" t="s">
        <v>4191</v>
      </c>
      <c r="L141" s="611" t="str">
        <f>VLOOKUP(K141,CódigosRetorno!$A$2:$B$1784,2,FALSE)</f>
        <v>El dato ingresado como atributo @listURI es incorrecto.</v>
      </c>
      <c r="M141" s="626" t="s">
        <v>169</v>
      </c>
      <c r="N141" s="288"/>
    </row>
    <row r="142" spans="2:14" ht="24" x14ac:dyDescent="0.35">
      <c r="B142" s="1576">
        <f>B131+1</f>
        <v>28</v>
      </c>
      <c r="C142" s="1608" t="s">
        <v>7060</v>
      </c>
      <c r="D142" s="1497" t="s">
        <v>15</v>
      </c>
      <c r="E142" s="1551" t="s">
        <v>4</v>
      </c>
      <c r="F142" s="1547" t="s">
        <v>12</v>
      </c>
      <c r="G142" s="1583" t="s">
        <v>16</v>
      </c>
      <c r="H142" s="1491" t="s">
        <v>7061</v>
      </c>
      <c r="I142" s="392" t="s">
        <v>4984</v>
      </c>
      <c r="J142" s="397" t="s">
        <v>177</v>
      </c>
      <c r="K142" s="443" t="s">
        <v>1944</v>
      </c>
      <c r="L142" s="611" t="str">
        <f>VLOOKUP(K142,CódigosRetorno!$A$2:$B$1784,2,FALSE)</f>
        <v>El dato ingresado en LineExtensionAmount del item no cumple con el formato establecido</v>
      </c>
      <c r="M142" s="610" t="s">
        <v>169</v>
      </c>
    </row>
    <row r="143" spans="2:14" ht="84" x14ac:dyDescent="0.35">
      <c r="B143" s="1576"/>
      <c r="C143" s="1608"/>
      <c r="D143" s="1515"/>
      <c r="E143" s="1551"/>
      <c r="F143" s="1548"/>
      <c r="G143" s="1584"/>
      <c r="H143" s="1550"/>
      <c r="I143" s="1225" t="s">
        <v>7062</v>
      </c>
      <c r="J143" s="1330" t="s">
        <v>1071</v>
      </c>
      <c r="K143" s="1330" t="s">
        <v>4830</v>
      </c>
      <c r="L143" s="1251" t="str">
        <f>VLOOKUP(MID(K143,1,4),CódigosRetorno!$A$2:$B$1784,2,FALSE)</f>
        <v>El valor de venta por ítem difiere de los importes consignados.</v>
      </c>
      <c r="M143" s="1126" t="s">
        <v>169</v>
      </c>
    </row>
    <row r="144" spans="2:14" s="910" customFormat="1" ht="60" x14ac:dyDescent="0.35">
      <c r="B144" s="1576"/>
      <c r="C144" s="1608"/>
      <c r="D144" s="1515"/>
      <c r="E144" s="1551"/>
      <c r="F144" s="1548"/>
      <c r="G144" s="1584"/>
      <c r="H144" s="1550"/>
      <c r="I144" s="1225" t="s">
        <v>7063</v>
      </c>
      <c r="J144" s="1330" t="s">
        <v>1071</v>
      </c>
      <c r="K144" s="1330" t="s">
        <v>4830</v>
      </c>
      <c r="L144" s="1251" t="str">
        <f>VLOOKUP(MID(K144,1,4),CódigosRetorno!$A$2:$B$1784,2,FALSE)</f>
        <v>El valor de venta por ítem difiere de los importes consignados.</v>
      </c>
      <c r="M144" s="1126" t="s">
        <v>169</v>
      </c>
    </row>
    <row r="145" spans="2:13" ht="24" x14ac:dyDescent="0.35">
      <c r="B145" s="1576"/>
      <c r="C145" s="1608"/>
      <c r="D145" s="1498"/>
      <c r="E145" s="1551"/>
      <c r="F145" s="452" t="s">
        <v>13</v>
      </c>
      <c r="G145" s="396" t="s">
        <v>6979</v>
      </c>
      <c r="H145" s="642" t="s">
        <v>3906</v>
      </c>
      <c r="I145" s="578" t="s">
        <v>4689</v>
      </c>
      <c r="J145" s="397" t="s">
        <v>177</v>
      </c>
      <c r="K145" s="443" t="s">
        <v>1979</v>
      </c>
      <c r="L145" s="611" t="str">
        <f>VLOOKUP(K145,CódigosRetorno!$A$2:$B$1784,2,FALSE)</f>
        <v>La moneda debe ser la misma en todo el documento</v>
      </c>
      <c r="M145" s="610" t="s">
        <v>169</v>
      </c>
    </row>
    <row r="146" spans="2:13" x14ac:dyDescent="0.35">
      <c r="B146" s="252" t="s">
        <v>7064</v>
      </c>
      <c r="C146" s="664"/>
      <c r="D146" s="664"/>
      <c r="E146" s="665"/>
      <c r="F146" s="665"/>
      <c r="G146" s="665"/>
      <c r="H146" s="666"/>
      <c r="I146" s="667"/>
      <c r="J146" s="667"/>
      <c r="K146" s="668" t="s">
        <v>169</v>
      </c>
      <c r="L146" s="666" t="str">
        <f>VLOOKUP(K146,CódigosRetorno!$A$2:$B$1784,2,FALSE)</f>
        <v>-</v>
      </c>
      <c r="M146" s="667"/>
    </row>
    <row r="147" spans="2:13" ht="36" x14ac:dyDescent="0.35">
      <c r="B147" s="1685">
        <f>B142+1</f>
        <v>29</v>
      </c>
      <c r="C147" s="1524" t="s">
        <v>7198</v>
      </c>
      <c r="D147" s="1686" t="s">
        <v>15</v>
      </c>
      <c r="E147" s="1686" t="s">
        <v>9</v>
      </c>
      <c r="F147" s="397" t="s">
        <v>5</v>
      </c>
      <c r="G147" s="452" t="s">
        <v>7065</v>
      </c>
      <c r="H147" s="392" t="s">
        <v>7066</v>
      </c>
      <c r="I147" s="392" t="s">
        <v>4690</v>
      </c>
      <c r="J147" s="396" t="s">
        <v>1071</v>
      </c>
      <c r="K147" s="397" t="s">
        <v>3833</v>
      </c>
      <c r="L147" s="611" t="str">
        <f>VLOOKUP(K147,CódigosRetorno!$A$2:$B$1784,2,FALSE)</f>
        <v>No existe información en el nombre del concepto.</v>
      </c>
      <c r="M147" s="626" t="s">
        <v>169</v>
      </c>
    </row>
    <row r="148" spans="2:13" ht="24" x14ac:dyDescent="0.35">
      <c r="B148" s="1685"/>
      <c r="C148" s="1525"/>
      <c r="D148" s="1687"/>
      <c r="E148" s="1687"/>
      <c r="F148" s="1581" t="s">
        <v>43</v>
      </c>
      <c r="G148" s="1583" t="s">
        <v>7065</v>
      </c>
      <c r="H148" s="1491" t="s">
        <v>7067</v>
      </c>
      <c r="I148" s="392" t="s">
        <v>7068</v>
      </c>
      <c r="J148" s="396" t="s">
        <v>177</v>
      </c>
      <c r="K148" s="397" t="s">
        <v>6680</v>
      </c>
      <c r="L148" s="611" t="str">
        <f>VLOOKUP(K148,CódigosRetorno!$A$2:$B$1784,2,FALSE)</f>
        <v>El XML no contiene el tag de Comercializacion del oro: Codigo unico de concesion minera</v>
      </c>
      <c r="M148" s="626" t="s">
        <v>169</v>
      </c>
    </row>
    <row r="149" spans="2:13" ht="24" x14ac:dyDescent="0.35">
      <c r="B149" s="1685"/>
      <c r="C149" s="1525"/>
      <c r="D149" s="1687"/>
      <c r="E149" s="1687"/>
      <c r="F149" s="1613"/>
      <c r="G149" s="1584"/>
      <c r="H149" s="1550"/>
      <c r="I149" s="392" t="s">
        <v>7069</v>
      </c>
      <c r="J149" s="396" t="s">
        <v>177</v>
      </c>
      <c r="K149" s="397" t="s">
        <v>6682</v>
      </c>
      <c r="L149" s="611" t="str">
        <f>VLOOKUP(K149,CódigosRetorno!$A$2:$B$1784,2,FALSE)</f>
        <v>El XML no contiene el tag de Comercializacion del oro: Ley mineral</v>
      </c>
      <c r="M149" s="626" t="s">
        <v>169</v>
      </c>
    </row>
    <row r="150" spans="2:13" ht="24" x14ac:dyDescent="0.35">
      <c r="B150" s="1685"/>
      <c r="C150" s="1525"/>
      <c r="D150" s="1687"/>
      <c r="E150" s="1687"/>
      <c r="F150" s="1613"/>
      <c r="G150" s="1584"/>
      <c r="H150" s="1550"/>
      <c r="I150" s="392" t="s">
        <v>7070</v>
      </c>
      <c r="J150" s="396" t="s">
        <v>177</v>
      </c>
      <c r="K150" s="397" t="s">
        <v>6684</v>
      </c>
      <c r="L150" s="611" t="str">
        <f>VLOOKUP(K150,CódigosRetorno!$A$2:$B$1784,2,FALSE)</f>
        <v>El XML no contiene el tag de Comercializacion del oro: Naturaleza del mineral</v>
      </c>
      <c r="M150" s="626" t="s">
        <v>169</v>
      </c>
    </row>
    <row r="151" spans="2:13" ht="24" x14ac:dyDescent="0.35">
      <c r="B151" s="1685"/>
      <c r="C151" s="1525"/>
      <c r="D151" s="1687"/>
      <c r="E151" s="1687"/>
      <c r="F151" s="1582"/>
      <c r="G151" s="1585"/>
      <c r="H151" s="1492"/>
      <c r="I151" s="392" t="s">
        <v>7071</v>
      </c>
      <c r="J151" s="396" t="s">
        <v>177</v>
      </c>
      <c r="K151" s="397" t="s">
        <v>6686</v>
      </c>
      <c r="L151" s="611" t="str">
        <f>VLOOKUP(K151,CódigosRetorno!$A$2:$B$1784,2,FALSE)</f>
        <v>El XML no contiene el tag de Comercializacion del oro: Nombre del derecho minero</v>
      </c>
      <c r="M151" s="626" t="s">
        <v>169</v>
      </c>
    </row>
    <row r="152" spans="2:13" ht="24" x14ac:dyDescent="0.35">
      <c r="B152" s="1685"/>
      <c r="C152" s="1525"/>
      <c r="D152" s="1687"/>
      <c r="E152" s="1687"/>
      <c r="F152" s="1580"/>
      <c r="G152" s="452" t="s">
        <v>3962</v>
      </c>
      <c r="H152" s="392" t="s">
        <v>3867</v>
      </c>
      <c r="I152" s="392" t="s">
        <v>6247</v>
      </c>
      <c r="J152" s="397" t="s">
        <v>1071</v>
      </c>
      <c r="K152" s="443" t="s">
        <v>4190</v>
      </c>
      <c r="L152" s="611" t="str">
        <f>VLOOKUP(K152,CódigosRetorno!$A$2:$B$1784,2,FALSE)</f>
        <v>El dato ingresado como atributo @listName es incorrecto.</v>
      </c>
      <c r="M152" s="626" t="s">
        <v>169</v>
      </c>
    </row>
    <row r="153" spans="2:13" ht="24" x14ac:dyDescent="0.35">
      <c r="B153" s="1685"/>
      <c r="C153" s="1525"/>
      <c r="D153" s="1687"/>
      <c r="E153" s="1687"/>
      <c r="F153" s="1580"/>
      <c r="G153" s="452" t="s">
        <v>3863</v>
      </c>
      <c r="H153" s="392" t="s">
        <v>3864</v>
      </c>
      <c r="I153" s="392" t="s">
        <v>4201</v>
      </c>
      <c r="J153" s="396" t="s">
        <v>1071</v>
      </c>
      <c r="K153" s="397" t="s">
        <v>4189</v>
      </c>
      <c r="L153" s="611" t="str">
        <f>VLOOKUP(K153,CódigosRetorno!$A$2:$B$1784,2,FALSE)</f>
        <v>El dato ingresado como atributo @listAgencyName es incorrecto.</v>
      </c>
      <c r="M153" s="626" t="s">
        <v>169</v>
      </c>
    </row>
    <row r="154" spans="2:13" ht="36" x14ac:dyDescent="0.35">
      <c r="B154" s="1685"/>
      <c r="C154" s="1525"/>
      <c r="D154" s="1687"/>
      <c r="E154" s="1687"/>
      <c r="F154" s="1581"/>
      <c r="G154" s="630" t="s">
        <v>3963</v>
      </c>
      <c r="H154" s="670" t="s">
        <v>3869</v>
      </c>
      <c r="I154" s="392" t="s">
        <v>6248</v>
      </c>
      <c r="J154" s="397" t="s">
        <v>1071</v>
      </c>
      <c r="K154" s="443" t="s">
        <v>4191</v>
      </c>
      <c r="L154" s="611" t="str">
        <f>VLOOKUP(K154,CódigosRetorno!$A$2:$B$1784,2,FALSE)</f>
        <v>El dato ingresado como atributo @listURI es incorrecto.</v>
      </c>
      <c r="M154" s="626" t="s">
        <v>169</v>
      </c>
    </row>
    <row r="155" spans="2:13" ht="36" x14ac:dyDescent="0.35">
      <c r="B155" s="1685"/>
      <c r="C155" s="1525"/>
      <c r="D155" s="1687"/>
      <c r="E155" s="1689"/>
      <c r="F155" s="1547" t="s">
        <v>241</v>
      </c>
      <c r="G155" s="1547"/>
      <c r="H155" s="1491" t="s">
        <v>7072</v>
      </c>
      <c r="I155" s="692" t="s">
        <v>7073</v>
      </c>
      <c r="J155" s="396" t="s">
        <v>177</v>
      </c>
      <c r="K155" s="397" t="s">
        <v>3765</v>
      </c>
      <c r="L155" s="611" t="str">
        <f>VLOOKUP(K155,CódigosRetorno!$A$2:$B$1784,2,FALSE)</f>
        <v>El XML no contiene tag o no existe información del valor del concepto por linea.</v>
      </c>
      <c r="M155" s="626" t="s">
        <v>169</v>
      </c>
    </row>
    <row r="156" spans="2:13" x14ac:dyDescent="0.35">
      <c r="B156" s="1685"/>
      <c r="C156" s="1525"/>
      <c r="D156" s="1687"/>
      <c r="E156" s="1689"/>
      <c r="F156" s="1548"/>
      <c r="G156" s="1548"/>
      <c r="H156" s="1550"/>
      <c r="I156" s="216" t="s">
        <v>6544</v>
      </c>
      <c r="J156" s="607" t="s">
        <v>169</v>
      </c>
      <c r="K156" s="613" t="s">
        <v>169</v>
      </c>
      <c r="L156" s="611" t="str">
        <f>VLOOKUP(K156,CódigosRetorno!$A$2:$B$1784,2,FALSE)</f>
        <v>-</v>
      </c>
      <c r="M156" s="626"/>
    </row>
    <row r="157" spans="2:13" ht="36" x14ac:dyDescent="0.35">
      <c r="B157" s="1685"/>
      <c r="C157" s="1525"/>
      <c r="D157" s="1687"/>
      <c r="E157" s="1689"/>
      <c r="F157" s="671" t="s">
        <v>45</v>
      </c>
      <c r="G157" s="633" t="s">
        <v>6068</v>
      </c>
      <c r="H157" s="672" t="s">
        <v>7074</v>
      </c>
      <c r="I157" s="692" t="s">
        <v>7075</v>
      </c>
      <c r="J157" s="397" t="s">
        <v>1071</v>
      </c>
      <c r="K157" s="443" t="s">
        <v>4361</v>
      </c>
      <c r="L157" s="611" t="str">
        <f>VLOOKUP(K157,CódigosRetorno!$A$2:$B$1784,2,FALSE)</f>
        <v>El dato ingresado como valor del concepto de la linea no cumple con el formato establecido.</v>
      </c>
      <c r="M157" s="626" t="s">
        <v>169</v>
      </c>
    </row>
    <row r="158" spans="2:13" ht="36" x14ac:dyDescent="0.35">
      <c r="B158" s="1685"/>
      <c r="C158" s="1525"/>
      <c r="D158" s="1687"/>
      <c r="E158" s="1689"/>
      <c r="F158" s="671" t="s">
        <v>46</v>
      </c>
      <c r="G158" s="633" t="s">
        <v>11</v>
      </c>
      <c r="H158" s="672" t="s">
        <v>7076</v>
      </c>
      <c r="I158" s="216" t="s">
        <v>6544</v>
      </c>
      <c r="J158" s="613" t="s">
        <v>169</v>
      </c>
      <c r="K158" s="617" t="s">
        <v>169</v>
      </c>
      <c r="L158" s="611" t="str">
        <f>VLOOKUP(K158,CódigosRetorno!$A$2:$B$1784,2,FALSE)</f>
        <v>-</v>
      </c>
      <c r="M158" s="470"/>
    </row>
    <row r="159" spans="2:13" ht="36" x14ac:dyDescent="0.35">
      <c r="B159" s="1685"/>
      <c r="C159" s="1526"/>
      <c r="D159" s="1688"/>
      <c r="E159" s="1690"/>
      <c r="F159" s="673" t="s">
        <v>5</v>
      </c>
      <c r="G159" s="634"/>
      <c r="H159" s="674" t="s">
        <v>7077</v>
      </c>
      <c r="I159" s="216" t="s">
        <v>6544</v>
      </c>
      <c r="J159" s="613" t="s">
        <v>169</v>
      </c>
      <c r="K159" s="617" t="s">
        <v>169</v>
      </c>
      <c r="L159" s="611" t="str">
        <f>VLOOKUP(K159,CódigosRetorno!$A$2:$B$1784,2,FALSE)</f>
        <v>-</v>
      </c>
      <c r="M159" s="470"/>
    </row>
    <row r="160" spans="2:13" x14ac:dyDescent="0.35">
      <c r="B160" s="1547">
        <f>B147+1</f>
        <v>30</v>
      </c>
      <c r="C160" s="1524" t="s">
        <v>5732</v>
      </c>
      <c r="D160" s="1501" t="s">
        <v>15</v>
      </c>
      <c r="E160" s="1583" t="s">
        <v>4</v>
      </c>
      <c r="F160" s="1548" t="s">
        <v>12</v>
      </c>
      <c r="G160" s="1584" t="s">
        <v>16</v>
      </c>
      <c r="H160" s="1550" t="s">
        <v>7078</v>
      </c>
      <c r="I160" s="392" t="s">
        <v>4865</v>
      </c>
      <c r="J160" s="396" t="s">
        <v>177</v>
      </c>
      <c r="K160" s="397" t="s">
        <v>4508</v>
      </c>
      <c r="L160" s="611" t="str">
        <f>VLOOKUP(K160,CódigosRetorno!$A$2:$B$1784,2,FALSE)</f>
        <v>El xml no contiene el tag de impuesto por linea (TaxtTotal).</v>
      </c>
      <c r="M160" s="626" t="s">
        <v>169</v>
      </c>
    </row>
    <row r="161" spans="2:13" ht="36" x14ac:dyDescent="0.35">
      <c r="B161" s="1548"/>
      <c r="C161" s="1525"/>
      <c r="D161" s="1684"/>
      <c r="E161" s="1584"/>
      <c r="F161" s="1548"/>
      <c r="G161" s="1584"/>
      <c r="H161" s="1550"/>
      <c r="I161" s="392" t="s">
        <v>4981</v>
      </c>
      <c r="J161" s="396" t="s">
        <v>177</v>
      </c>
      <c r="K161" s="397" t="s">
        <v>3695</v>
      </c>
      <c r="L161" s="611" t="str">
        <f>VLOOKUP(K161,CódigosRetorno!$A$2:$B$1784,2,FALSE)</f>
        <v>El dato ingresado en el monto total de impuestos por línea no cumple con el formato establecido</v>
      </c>
      <c r="M161" s="626" t="s">
        <v>169</v>
      </c>
    </row>
    <row r="162" spans="2:13" ht="48" x14ac:dyDescent="0.35">
      <c r="B162" s="1548"/>
      <c r="C162" s="1525"/>
      <c r="D162" s="1684"/>
      <c r="E162" s="1584"/>
      <c r="F162" s="1548"/>
      <c r="G162" s="1584"/>
      <c r="H162" s="1550"/>
      <c r="I162" s="392" t="s">
        <v>6046</v>
      </c>
      <c r="J162" s="396" t="s">
        <v>1071</v>
      </c>
      <c r="K162" s="397" t="s">
        <v>4875</v>
      </c>
      <c r="L162" s="611" t="str">
        <f>VLOOKUP(K162,CódigosRetorno!$A$2:$B$1784,2,FALSE)</f>
        <v>El importe total de impuestos por línea no coincide con la sumatoria de los impuestos por línea.</v>
      </c>
      <c r="M162" s="626" t="s">
        <v>169</v>
      </c>
    </row>
    <row r="163" spans="2:13" x14ac:dyDescent="0.35">
      <c r="B163" s="1548"/>
      <c r="C163" s="1525"/>
      <c r="D163" s="1684"/>
      <c r="E163" s="1584"/>
      <c r="F163" s="1549"/>
      <c r="G163" s="1585"/>
      <c r="H163" s="1492"/>
      <c r="I163" s="675" t="s">
        <v>6069</v>
      </c>
      <c r="J163" s="396" t="s">
        <v>177</v>
      </c>
      <c r="K163" s="693" t="s">
        <v>3705</v>
      </c>
      <c r="L163" s="611" t="str">
        <f>VLOOKUP(K163,CódigosRetorno!$A$2:$B$1784,2,FALSE)</f>
        <v>El tag cac:TaxTotal no debe repetirse a nivel de Item</v>
      </c>
      <c r="M163" s="80" t="s">
        <v>169</v>
      </c>
    </row>
    <row r="164" spans="2:13" ht="24" x14ac:dyDescent="0.35">
      <c r="B164" s="1549"/>
      <c r="C164" s="1526"/>
      <c r="D164" s="1502"/>
      <c r="E164" s="1585"/>
      <c r="F164" s="452" t="s">
        <v>13</v>
      </c>
      <c r="G164" s="452" t="s">
        <v>6979</v>
      </c>
      <c r="H164" s="642" t="s">
        <v>3906</v>
      </c>
      <c r="I164" s="578" t="s">
        <v>4689</v>
      </c>
      <c r="J164" s="397" t="s">
        <v>177</v>
      </c>
      <c r="K164" s="443" t="s">
        <v>1979</v>
      </c>
      <c r="L164" s="611" t="str">
        <f>VLOOKUP(K164,CódigosRetorno!$A$2:$B$1784,2,FALSE)</f>
        <v>La moneda debe ser la misma en todo el documento</v>
      </c>
      <c r="M164" s="610" t="s">
        <v>4493</v>
      </c>
    </row>
    <row r="165" spans="2:13" ht="36" x14ac:dyDescent="0.35">
      <c r="B165" s="1547">
        <f>B160+1</f>
        <v>31</v>
      </c>
      <c r="C165" s="1524" t="s">
        <v>4283</v>
      </c>
      <c r="D165" s="1583" t="s">
        <v>15</v>
      </c>
      <c r="E165" s="1583" t="s">
        <v>4</v>
      </c>
      <c r="F165" s="1547" t="s">
        <v>12</v>
      </c>
      <c r="G165" s="1583" t="s">
        <v>16</v>
      </c>
      <c r="H165" s="1491" t="s">
        <v>7079</v>
      </c>
      <c r="I165" s="392" t="s">
        <v>4981</v>
      </c>
      <c r="J165" s="396" t="s">
        <v>177</v>
      </c>
      <c r="K165" s="443" t="s">
        <v>3715</v>
      </c>
      <c r="L165" s="611" t="str">
        <f>VLOOKUP(K165,CódigosRetorno!$A$2:$B$1784,2,FALSE)</f>
        <v>El dato ingresado en TaxableAmount de la linea no cumple con el formato establecido</v>
      </c>
      <c r="M165" s="610" t="s">
        <v>169</v>
      </c>
    </row>
    <row r="166" spans="2:13" s="910" customFormat="1" ht="24" x14ac:dyDescent="0.35">
      <c r="B166" s="1548"/>
      <c r="C166" s="1525"/>
      <c r="D166" s="1584"/>
      <c r="E166" s="1584"/>
      <c r="F166" s="1548"/>
      <c r="G166" s="1584"/>
      <c r="H166" s="1550"/>
      <c r="I166" s="1225" t="s">
        <v>7080</v>
      </c>
      <c r="J166" s="1330" t="s">
        <v>1071</v>
      </c>
      <c r="K166" s="1330" t="s">
        <v>4876</v>
      </c>
      <c r="L166" s="1251" t="str">
        <f>VLOOKUP(MID(K166,1,4),CódigosRetorno!$A$2:$B$1784,2,FALSE)</f>
        <v>La base imponible a nivel de línea difiere de la información consignada en el comprobante</v>
      </c>
      <c r="M166" s="1126" t="s">
        <v>169</v>
      </c>
    </row>
    <row r="167" spans="2:13" ht="24" x14ac:dyDescent="0.35">
      <c r="B167" s="1548"/>
      <c r="C167" s="1525"/>
      <c r="D167" s="1584"/>
      <c r="E167" s="1584"/>
      <c r="F167" s="452" t="s">
        <v>13</v>
      </c>
      <c r="G167" s="396" t="s">
        <v>5580</v>
      </c>
      <c r="H167" s="642" t="s">
        <v>3970</v>
      </c>
      <c r="I167" s="578" t="s">
        <v>4689</v>
      </c>
      <c r="J167" s="397" t="s">
        <v>177</v>
      </c>
      <c r="K167" s="443" t="s">
        <v>1979</v>
      </c>
      <c r="L167" s="611" t="str">
        <f>VLOOKUP(K167,CódigosRetorno!$A$2:$B$1784,2,FALSE)</f>
        <v>La moneda debe ser la misma en todo el documento</v>
      </c>
      <c r="M167" s="610" t="s">
        <v>169</v>
      </c>
    </row>
    <row r="168" spans="2:13" ht="24" x14ac:dyDescent="0.35">
      <c r="B168" s="1548"/>
      <c r="C168" s="1525"/>
      <c r="D168" s="1584"/>
      <c r="E168" s="1584"/>
      <c r="F168" s="1547" t="s">
        <v>12</v>
      </c>
      <c r="G168" s="1583" t="s">
        <v>16</v>
      </c>
      <c r="H168" s="1491" t="s">
        <v>7081</v>
      </c>
      <c r="I168" s="392" t="s">
        <v>4984</v>
      </c>
      <c r="J168" s="397" t="s">
        <v>177</v>
      </c>
      <c r="K168" s="443" t="s">
        <v>2294</v>
      </c>
      <c r="L168" s="611" t="str">
        <f>VLOOKUP(K168,CódigosRetorno!$A$2:$B$1784,2,FALSE)</f>
        <v>El dato ingresado en TaxAmount de la linea no cumple con el formato establecido</v>
      </c>
      <c r="M168" s="610" t="s">
        <v>169</v>
      </c>
    </row>
    <row r="169" spans="2:13" ht="36" x14ac:dyDescent="0.35">
      <c r="B169" s="1548"/>
      <c r="C169" s="1525"/>
      <c r="D169" s="1584"/>
      <c r="E169" s="1584"/>
      <c r="F169" s="1548"/>
      <c r="G169" s="1584"/>
      <c r="H169" s="1550"/>
      <c r="I169" s="392" t="s">
        <v>4814</v>
      </c>
      <c r="J169" s="397" t="s">
        <v>177</v>
      </c>
      <c r="K169" s="443" t="s">
        <v>4246</v>
      </c>
      <c r="L169" s="611" t="str">
        <f>VLOOKUP(K169,CódigosRetorno!$A$2:$B$1784,2,FALSE)</f>
        <v>El monto de afectacion de IGV por linea debe ser igual a 0.00 para Exoneradas, Inafectas, Exportación, Gratuitas de exoneradas o Gratuitas de inafectas.</v>
      </c>
      <c r="M169" s="626" t="s">
        <v>169</v>
      </c>
    </row>
    <row r="170" spans="2:13" ht="60" x14ac:dyDescent="0.35">
      <c r="B170" s="1548"/>
      <c r="C170" s="1525"/>
      <c r="D170" s="1584"/>
      <c r="E170" s="1584"/>
      <c r="F170" s="1548"/>
      <c r="G170" s="1584"/>
      <c r="H170" s="1550"/>
      <c r="I170" s="392" t="s">
        <v>7082</v>
      </c>
      <c r="J170" s="397" t="s">
        <v>177</v>
      </c>
      <c r="K170" s="443" t="s">
        <v>4251</v>
      </c>
      <c r="L170" s="611" t="str">
        <f>VLOOKUP(K170,CódigosRetorno!$A$2:$B$1784,2,FALSE)</f>
        <v>El monto de afectación de IGV por linea debe ser diferente a 0.00.</v>
      </c>
      <c r="M170" s="626" t="s">
        <v>169</v>
      </c>
    </row>
    <row r="171" spans="2:13" ht="48" x14ac:dyDescent="0.35">
      <c r="B171" s="1548"/>
      <c r="C171" s="1525"/>
      <c r="D171" s="1584"/>
      <c r="E171" s="1584"/>
      <c r="F171" s="1548"/>
      <c r="G171" s="1584"/>
      <c r="H171" s="1550"/>
      <c r="I171" s="392" t="s">
        <v>7083</v>
      </c>
      <c r="J171" s="397" t="s">
        <v>177</v>
      </c>
      <c r="K171" s="443" t="s">
        <v>4246</v>
      </c>
      <c r="L171" s="611" t="str">
        <f>VLOOKUP(K171,CódigosRetorno!$A$2:$B$1784,2,FALSE)</f>
        <v>El monto de afectacion de IGV por linea debe ser igual a 0.00 para Exoneradas, Inafectas, Exportación, Gratuitas de exoneradas o Gratuitas de inafectas.</v>
      </c>
      <c r="M171" s="626" t="s">
        <v>169</v>
      </c>
    </row>
    <row r="172" spans="2:13" ht="48" x14ac:dyDescent="0.35">
      <c r="B172" s="1548"/>
      <c r="C172" s="1525"/>
      <c r="D172" s="1584"/>
      <c r="E172" s="1584"/>
      <c r="F172" s="1548"/>
      <c r="G172" s="1584"/>
      <c r="H172" s="1550"/>
      <c r="I172" s="392" t="s">
        <v>7084</v>
      </c>
      <c r="J172" s="397" t="s">
        <v>177</v>
      </c>
      <c r="K172" s="443" t="s">
        <v>4251</v>
      </c>
      <c r="L172" s="611" t="str">
        <f>VLOOKUP(K172,CódigosRetorno!$A$2:$B$1784,2,FALSE)</f>
        <v>El monto de afectación de IGV por linea debe ser diferente a 0.00.</v>
      </c>
      <c r="M172" s="626" t="s">
        <v>169</v>
      </c>
    </row>
    <row r="173" spans="2:13" ht="48" x14ac:dyDescent="0.35">
      <c r="B173" s="1548"/>
      <c r="C173" s="1525"/>
      <c r="D173" s="1584"/>
      <c r="E173" s="1584"/>
      <c r="F173" s="1548"/>
      <c r="G173" s="1585"/>
      <c r="H173" s="1492"/>
      <c r="I173" s="392" t="s">
        <v>7085</v>
      </c>
      <c r="J173" s="397" t="s">
        <v>177</v>
      </c>
      <c r="K173" s="443" t="s">
        <v>4228</v>
      </c>
      <c r="L173" s="611" t="str">
        <f>VLOOKUP(K173,CódigosRetorno!$A$2:$B$1784,2,FALSE)</f>
        <v>El producto del factor y monto base de la afectación del IGV/IVAP no corresponde al monto de afectacion de linea.</v>
      </c>
      <c r="M173" s="610" t="s">
        <v>169</v>
      </c>
    </row>
    <row r="174" spans="2:13" ht="24" x14ac:dyDescent="0.35">
      <c r="B174" s="1548"/>
      <c r="C174" s="1525"/>
      <c r="D174" s="1584"/>
      <c r="E174" s="1584"/>
      <c r="F174" s="1549"/>
      <c r="G174" s="607" t="s">
        <v>5580</v>
      </c>
      <c r="H174" s="623" t="s">
        <v>3906</v>
      </c>
      <c r="I174" s="578" t="s">
        <v>4689</v>
      </c>
      <c r="J174" s="397" t="s">
        <v>177</v>
      </c>
      <c r="K174" s="443" t="s">
        <v>1979</v>
      </c>
      <c r="L174" s="611" t="str">
        <f>VLOOKUP(K174,CódigosRetorno!$A$2:$B$1784,2,FALSE)</f>
        <v>La moneda debe ser la misma en todo el documento</v>
      </c>
      <c r="M174" s="610" t="s">
        <v>4493</v>
      </c>
    </row>
    <row r="175" spans="2:13" x14ac:dyDescent="0.35">
      <c r="B175" s="1548"/>
      <c r="C175" s="1525"/>
      <c r="D175" s="1584"/>
      <c r="E175" s="1584"/>
      <c r="F175" s="1547" t="s">
        <v>3907</v>
      </c>
      <c r="G175" s="1583" t="s">
        <v>3908</v>
      </c>
      <c r="H175" s="1491" t="s">
        <v>7086</v>
      </c>
      <c r="I175" s="392" t="s">
        <v>2489</v>
      </c>
      <c r="J175" s="397" t="s">
        <v>177</v>
      </c>
      <c r="K175" s="443" t="s">
        <v>3651</v>
      </c>
      <c r="L175" s="611" t="str">
        <f>VLOOKUP(K175,CódigosRetorno!$A$2:$B$1784,2,FALSE)</f>
        <v>El XML no contiene el tag de la tasa del tributo de la línea</v>
      </c>
      <c r="M175" s="626" t="s">
        <v>169</v>
      </c>
    </row>
    <row r="176" spans="2:13" ht="36" x14ac:dyDescent="0.35">
      <c r="B176" s="1548"/>
      <c r="C176" s="1525"/>
      <c r="D176" s="1584"/>
      <c r="E176" s="1584"/>
      <c r="F176" s="1548"/>
      <c r="G176" s="1584"/>
      <c r="H176" s="1550"/>
      <c r="I176" s="392" t="s">
        <v>4985</v>
      </c>
      <c r="J176" s="397" t="s">
        <v>177</v>
      </c>
      <c r="K176" s="443" t="s">
        <v>4227</v>
      </c>
      <c r="L176" s="611" t="str">
        <f>VLOOKUP(K176,CódigosRetorno!$A$2:$B$1784,2,FALSE)</f>
        <v>El dato ingresado como factor de afectacion por linea no cumple con el formato establecido.</v>
      </c>
      <c r="M176" s="626" t="s">
        <v>169</v>
      </c>
    </row>
    <row r="177" spans="2:13" ht="48" x14ac:dyDescent="0.35">
      <c r="B177" s="1548"/>
      <c r="C177" s="1525"/>
      <c r="D177" s="1584"/>
      <c r="E177" s="1584"/>
      <c r="F177" s="1548"/>
      <c r="G177" s="1584"/>
      <c r="H177" s="1550"/>
      <c r="I177" s="392" t="s">
        <v>7087</v>
      </c>
      <c r="J177" s="397" t="s">
        <v>177</v>
      </c>
      <c r="K177" s="443" t="s">
        <v>3652</v>
      </c>
      <c r="L177" s="611" t="str">
        <f>VLOOKUP(K177,CódigosRetorno!$A$2:$B$1784,2,FALSE)</f>
        <v>El factor de afectación de IGV por linea debe ser diferente a 0.00.</v>
      </c>
      <c r="M177" s="626" t="s">
        <v>169</v>
      </c>
    </row>
    <row r="178" spans="2:13" ht="36" x14ac:dyDescent="0.35">
      <c r="B178" s="1548"/>
      <c r="C178" s="1525"/>
      <c r="D178" s="1584"/>
      <c r="E178" s="1584"/>
      <c r="F178" s="1549"/>
      <c r="G178" s="1585"/>
      <c r="H178" s="1492"/>
      <c r="I178" s="392" t="s">
        <v>7088</v>
      </c>
      <c r="J178" s="397" t="s">
        <v>177</v>
      </c>
      <c r="K178" s="443" t="s">
        <v>3652</v>
      </c>
      <c r="L178" s="611" t="str">
        <f>VLOOKUP(K178,CódigosRetorno!$A$2:$B$1784,2,FALSE)</f>
        <v>El factor de afectación de IGV por linea debe ser diferente a 0.00.</v>
      </c>
      <c r="M178" s="626" t="s">
        <v>169</v>
      </c>
    </row>
    <row r="179" spans="2:13" ht="36" x14ac:dyDescent="0.35">
      <c r="B179" s="1548"/>
      <c r="C179" s="1525"/>
      <c r="D179" s="1584"/>
      <c r="E179" s="1584"/>
      <c r="F179" s="1547" t="s">
        <v>10</v>
      </c>
      <c r="G179" s="1583" t="s">
        <v>7089</v>
      </c>
      <c r="H179" s="1491" t="s">
        <v>7090</v>
      </c>
      <c r="I179" s="392" t="s">
        <v>7091</v>
      </c>
      <c r="J179" s="397" t="s">
        <v>177</v>
      </c>
      <c r="K179" s="443" t="s">
        <v>1943</v>
      </c>
      <c r="L179" s="611" t="str">
        <f>VLOOKUP(K179,CódigosRetorno!$A$2:$B$1784,2,FALSE)</f>
        <v>El XML no contiene el tag cbc:TaxExemptionReasonCode de Afectacion al IGV</v>
      </c>
      <c r="M179" s="626" t="s">
        <v>169</v>
      </c>
    </row>
    <row r="180" spans="2:13" ht="24" x14ac:dyDescent="0.35">
      <c r="B180" s="1548"/>
      <c r="C180" s="1525"/>
      <c r="D180" s="1584"/>
      <c r="E180" s="1584"/>
      <c r="F180" s="1548"/>
      <c r="G180" s="1584"/>
      <c r="H180" s="1550"/>
      <c r="I180" s="392" t="s">
        <v>7092</v>
      </c>
      <c r="J180" s="397" t="s">
        <v>177</v>
      </c>
      <c r="K180" s="443" t="s">
        <v>3540</v>
      </c>
      <c r="L180" s="611" t="str">
        <f>VLOOKUP(K180,CódigosRetorno!$A$2:$B$1784,2,FALSE)</f>
        <v>Afectación de IGV no corresponde al código de tributo de la linea.</v>
      </c>
      <c r="M180" s="610" t="s">
        <v>169</v>
      </c>
    </row>
    <row r="181" spans="2:13" ht="48" x14ac:dyDescent="0.35">
      <c r="B181" s="1548"/>
      <c r="C181" s="1525"/>
      <c r="D181" s="1584"/>
      <c r="E181" s="1584"/>
      <c r="F181" s="1548"/>
      <c r="G181" s="1585"/>
      <c r="H181" s="1492"/>
      <c r="I181" s="392" t="s">
        <v>7093</v>
      </c>
      <c r="J181" s="397" t="s">
        <v>177</v>
      </c>
      <c r="K181" s="443" t="s">
        <v>2286</v>
      </c>
      <c r="L181" s="611" t="str">
        <f>VLOOKUP(K181,CódigosRetorno!$A$2:$B$1784,2,FALSE)</f>
        <v>El tipo de afectacion del IGV es incorrecto</v>
      </c>
      <c r="M181" s="610" t="s">
        <v>4608</v>
      </c>
    </row>
    <row r="182" spans="2:13" ht="24" x14ac:dyDescent="0.35">
      <c r="B182" s="1548"/>
      <c r="C182" s="1525"/>
      <c r="D182" s="1584"/>
      <c r="E182" s="1584"/>
      <c r="F182" s="1548"/>
      <c r="G182" s="626" t="s">
        <v>3863</v>
      </c>
      <c r="H182" s="623" t="s">
        <v>3864</v>
      </c>
      <c r="I182" s="392" t="s">
        <v>4201</v>
      </c>
      <c r="J182" s="397" t="s">
        <v>1071</v>
      </c>
      <c r="K182" s="443" t="s">
        <v>4189</v>
      </c>
      <c r="L182" s="611" t="str">
        <f>VLOOKUP(K182,CódigosRetorno!$A$2:$B$1784,2,FALSE)</f>
        <v>El dato ingresado como atributo @listAgencyName es incorrecto.</v>
      </c>
      <c r="M182" s="626" t="s">
        <v>169</v>
      </c>
    </row>
    <row r="183" spans="2:13" ht="24" x14ac:dyDescent="0.35">
      <c r="B183" s="1548"/>
      <c r="C183" s="1525"/>
      <c r="D183" s="1584"/>
      <c r="E183" s="1584"/>
      <c r="F183" s="1548"/>
      <c r="G183" s="626" t="s">
        <v>3972</v>
      </c>
      <c r="H183" s="623" t="s">
        <v>3867</v>
      </c>
      <c r="I183" s="392" t="s">
        <v>6132</v>
      </c>
      <c r="J183" s="396" t="s">
        <v>1071</v>
      </c>
      <c r="K183" s="397" t="s">
        <v>4190</v>
      </c>
      <c r="L183" s="611" t="str">
        <f>VLOOKUP(K183,CódigosRetorno!$A$2:$B$1784,2,FALSE)</f>
        <v>El dato ingresado como atributo @listName es incorrecto.</v>
      </c>
      <c r="M183" s="626" t="s">
        <v>169</v>
      </c>
    </row>
    <row r="184" spans="2:13" ht="36" x14ac:dyDescent="0.35">
      <c r="B184" s="1548"/>
      <c r="C184" s="1525"/>
      <c r="D184" s="1584"/>
      <c r="E184" s="1584"/>
      <c r="F184" s="1549"/>
      <c r="G184" s="610" t="s">
        <v>3973</v>
      </c>
      <c r="H184" s="623" t="s">
        <v>3869</v>
      </c>
      <c r="I184" s="392" t="s">
        <v>6133</v>
      </c>
      <c r="J184" s="397" t="s">
        <v>1071</v>
      </c>
      <c r="K184" s="443" t="s">
        <v>4191</v>
      </c>
      <c r="L184" s="611" t="str">
        <f>VLOOKUP(K184,CódigosRetorno!$A$2:$B$1784,2,FALSE)</f>
        <v>El dato ingresado como atributo @listURI es incorrecto.</v>
      </c>
      <c r="M184" s="626" t="s">
        <v>169</v>
      </c>
    </row>
    <row r="185" spans="2:13" ht="24" x14ac:dyDescent="0.35">
      <c r="B185" s="1548"/>
      <c r="C185" s="1525"/>
      <c r="D185" s="1584"/>
      <c r="E185" s="1584"/>
      <c r="F185" s="1547" t="s">
        <v>43</v>
      </c>
      <c r="G185" s="1583" t="s">
        <v>7094</v>
      </c>
      <c r="H185" s="1491" t="s">
        <v>7095</v>
      </c>
      <c r="I185" s="392" t="s">
        <v>2837</v>
      </c>
      <c r="J185" s="397" t="s">
        <v>177</v>
      </c>
      <c r="K185" s="443" t="s">
        <v>2290</v>
      </c>
      <c r="L185" s="611" t="str">
        <f>VLOOKUP(K185,CódigosRetorno!$A$2:$B$1784,2,FALSE)</f>
        <v>El XML no contiene el tag cac:TaxCategory/cac:TaxScheme/cbc:ID del Item</v>
      </c>
      <c r="M185" s="626" t="s">
        <v>169</v>
      </c>
    </row>
    <row r="186" spans="2:13" ht="24" x14ac:dyDescent="0.35">
      <c r="B186" s="1548"/>
      <c r="C186" s="1525"/>
      <c r="D186" s="1584"/>
      <c r="E186" s="1584"/>
      <c r="F186" s="1548"/>
      <c r="G186" s="1584"/>
      <c r="H186" s="1550"/>
      <c r="I186" s="392" t="s">
        <v>2872</v>
      </c>
      <c r="J186" s="397" t="s">
        <v>177</v>
      </c>
      <c r="K186" s="443" t="s">
        <v>2291</v>
      </c>
      <c r="L186" s="611" t="str">
        <f>VLOOKUP(K186,CódigosRetorno!$A$2:$B$1784,2,FALSE)</f>
        <v>El codigo del tributo es invalido</v>
      </c>
      <c r="M186" s="610" t="s">
        <v>4609</v>
      </c>
    </row>
    <row r="187" spans="2:13" ht="24" x14ac:dyDescent="0.35">
      <c r="B187" s="1548"/>
      <c r="C187" s="1525"/>
      <c r="D187" s="1584"/>
      <c r="E187" s="1584"/>
      <c r="F187" s="1548"/>
      <c r="G187" s="1584"/>
      <c r="H187" s="1550"/>
      <c r="I187" s="676" t="s">
        <v>6070</v>
      </c>
      <c r="J187" s="397" t="s">
        <v>177</v>
      </c>
      <c r="K187" s="443" t="s">
        <v>3770</v>
      </c>
      <c r="L187" s="611" t="str">
        <f>VLOOKUP(K187,CódigosRetorno!$A$2:$B$1784,2,FALSE)</f>
        <v>El código de tributo no debe repetirse a nivel de item</v>
      </c>
      <c r="M187" s="626" t="s">
        <v>169</v>
      </c>
    </row>
    <row r="188" spans="2:13" ht="48" x14ac:dyDescent="0.35">
      <c r="B188" s="1548"/>
      <c r="C188" s="1525"/>
      <c r="D188" s="1584"/>
      <c r="E188" s="1584"/>
      <c r="F188" s="1548"/>
      <c r="G188" s="1584"/>
      <c r="H188" s="1550"/>
      <c r="I188" s="642" t="s">
        <v>6138</v>
      </c>
      <c r="J188" s="397" t="s">
        <v>177</v>
      </c>
      <c r="K188" s="443" t="s">
        <v>4234</v>
      </c>
      <c r="L188" s="611" t="str">
        <f>VLOOKUP(K188,CódigosRetorno!$A$2:$B$1784,2,FALSE)</f>
        <v>El XML debe contener al menos un tributo por linea de afectacion por IGV</v>
      </c>
      <c r="M188" s="626" t="s">
        <v>169</v>
      </c>
    </row>
    <row r="189" spans="2:13" ht="84" x14ac:dyDescent="0.35">
      <c r="B189" s="1548"/>
      <c r="C189" s="1525"/>
      <c r="D189" s="1584"/>
      <c r="E189" s="1584"/>
      <c r="F189" s="1548"/>
      <c r="G189" s="1585"/>
      <c r="H189" s="1492"/>
      <c r="I189" s="578" t="s">
        <v>7096</v>
      </c>
      <c r="J189" s="397" t="s">
        <v>177</v>
      </c>
      <c r="K189" s="443" t="s">
        <v>4829</v>
      </c>
      <c r="L189" s="611" t="str">
        <f>VLOOKUP(K189,CódigosRetorno!$A$2:$B$1784,2,FALSE)</f>
        <v>La combinación de tributos no es permitida</v>
      </c>
      <c r="M189" s="626" t="s">
        <v>169</v>
      </c>
    </row>
    <row r="190" spans="2:13" ht="24" x14ac:dyDescent="0.35">
      <c r="B190" s="1548"/>
      <c r="C190" s="1525"/>
      <c r="D190" s="1584"/>
      <c r="E190" s="1584"/>
      <c r="F190" s="1548"/>
      <c r="G190" s="610" t="s">
        <v>3910</v>
      </c>
      <c r="H190" s="608" t="s">
        <v>3879</v>
      </c>
      <c r="I190" s="392" t="s">
        <v>6134</v>
      </c>
      <c r="J190" s="396" t="s">
        <v>1071</v>
      </c>
      <c r="K190" s="397" t="s">
        <v>4194</v>
      </c>
      <c r="L190" s="611" t="str">
        <f>VLOOKUP(K190,CódigosRetorno!$A$2:$B$1784,2,FALSE)</f>
        <v>El dato ingresado como atributo @schemeName es incorrecto.</v>
      </c>
      <c r="M190" s="626" t="s">
        <v>169</v>
      </c>
    </row>
    <row r="191" spans="2:13" ht="24" x14ac:dyDescent="0.35">
      <c r="B191" s="1548"/>
      <c r="C191" s="1525"/>
      <c r="D191" s="1584"/>
      <c r="E191" s="1584"/>
      <c r="F191" s="1548"/>
      <c r="G191" s="610" t="s">
        <v>3863</v>
      </c>
      <c r="H191" s="608" t="s">
        <v>3880</v>
      </c>
      <c r="I191" s="392" t="s">
        <v>4201</v>
      </c>
      <c r="J191" s="396" t="s">
        <v>1071</v>
      </c>
      <c r="K191" s="397" t="s">
        <v>4195</v>
      </c>
      <c r="L191" s="611" t="str">
        <f>VLOOKUP(K191,CódigosRetorno!$A$2:$B$1784,2,FALSE)</f>
        <v>El dato ingresado como atributo @schemeAgencyName es incorrecto.</v>
      </c>
      <c r="M191" s="626" t="s">
        <v>169</v>
      </c>
    </row>
    <row r="192" spans="2:13" ht="36" x14ac:dyDescent="0.35">
      <c r="B192" s="1548"/>
      <c r="C192" s="1525"/>
      <c r="D192" s="1584"/>
      <c r="E192" s="1584"/>
      <c r="F192" s="1549"/>
      <c r="G192" s="626" t="s">
        <v>4510</v>
      </c>
      <c r="H192" s="623" t="s">
        <v>3882</v>
      </c>
      <c r="I192" s="392" t="s">
        <v>6135</v>
      </c>
      <c r="J192" s="397" t="s">
        <v>1071</v>
      </c>
      <c r="K192" s="443" t="s">
        <v>4196</v>
      </c>
      <c r="L192" s="611" t="str">
        <f>VLOOKUP(K192,CódigosRetorno!$A$2:$B$1784,2,FALSE)</f>
        <v>El dato ingresado como atributo @schemeURI es incorrecto.</v>
      </c>
      <c r="M192" s="626" t="s">
        <v>169</v>
      </c>
    </row>
    <row r="193" spans="2:13" ht="24" x14ac:dyDescent="0.35">
      <c r="B193" s="1548"/>
      <c r="C193" s="1525"/>
      <c r="D193" s="1584"/>
      <c r="E193" s="1584"/>
      <c r="F193" s="1547" t="s">
        <v>45</v>
      </c>
      <c r="G193" s="1583" t="s">
        <v>7094</v>
      </c>
      <c r="H193" s="1491" t="s">
        <v>7097</v>
      </c>
      <c r="I193" s="392" t="s">
        <v>2837</v>
      </c>
      <c r="J193" s="397" t="s">
        <v>177</v>
      </c>
      <c r="K193" s="443" t="s">
        <v>3657</v>
      </c>
      <c r="L193" s="611" t="str">
        <f>VLOOKUP(K193,CódigosRetorno!$A$2:$B$1784,2,FALSE)</f>
        <v>El XML no contiene el tag o no existe información del nombre de tributo de la línea</v>
      </c>
      <c r="M193" s="626" t="s">
        <v>169</v>
      </c>
    </row>
    <row r="194" spans="2:13" ht="24" x14ac:dyDescent="0.35">
      <c r="B194" s="1548"/>
      <c r="C194" s="1525"/>
      <c r="D194" s="1584"/>
      <c r="E194" s="1584"/>
      <c r="F194" s="1549"/>
      <c r="G194" s="1585"/>
      <c r="H194" s="1492"/>
      <c r="I194" s="578" t="s">
        <v>4819</v>
      </c>
      <c r="J194" s="397" t="s">
        <v>177</v>
      </c>
      <c r="K194" s="443" t="s">
        <v>3542</v>
      </c>
      <c r="L194" s="611" t="str">
        <f>VLOOKUP(K194,CódigosRetorno!$A$2:$B$1784,2,FALSE)</f>
        <v>Nombre de tributo no corresponde al código de tributo de la linea.</v>
      </c>
      <c r="M194" s="610" t="s">
        <v>4609</v>
      </c>
    </row>
    <row r="195" spans="2:13" ht="48" x14ac:dyDescent="0.35">
      <c r="B195" s="1549"/>
      <c r="C195" s="1526"/>
      <c r="D195" s="1585"/>
      <c r="E195" s="1585"/>
      <c r="F195" s="632" t="s">
        <v>13</v>
      </c>
      <c r="G195" s="628" t="s">
        <v>7094</v>
      </c>
      <c r="H195" s="616" t="s">
        <v>7098</v>
      </c>
      <c r="I195" s="578" t="s">
        <v>4817</v>
      </c>
      <c r="J195" s="397" t="s">
        <v>177</v>
      </c>
      <c r="K195" s="397" t="s">
        <v>726</v>
      </c>
      <c r="L195" s="611" t="str">
        <f>VLOOKUP(K195,CódigosRetorno!$A$2:$B$1784,2,FALSE)</f>
        <v>El Name o TaxTypeCode debe corresponder al codigo de tributo del item</v>
      </c>
      <c r="M195" s="610" t="s">
        <v>4609</v>
      </c>
    </row>
    <row r="196" spans="2:13" ht="36" x14ac:dyDescent="0.35">
      <c r="B196" s="1547">
        <f>B165+1</f>
        <v>32</v>
      </c>
      <c r="C196" s="1524" t="s">
        <v>7099</v>
      </c>
      <c r="D196" s="1583" t="s">
        <v>15</v>
      </c>
      <c r="E196" s="1583" t="s">
        <v>4</v>
      </c>
      <c r="F196" s="1547" t="s">
        <v>12</v>
      </c>
      <c r="G196" s="1583" t="s">
        <v>16</v>
      </c>
      <c r="H196" s="1491" t="s">
        <v>7079</v>
      </c>
      <c r="I196" s="392" t="s">
        <v>4981</v>
      </c>
      <c r="J196" s="396" t="s">
        <v>177</v>
      </c>
      <c r="K196" s="443" t="s">
        <v>3715</v>
      </c>
      <c r="L196" s="611" t="str">
        <f>VLOOKUP(K196,CódigosRetorno!$A$2:$B$1784,2,FALSE)</f>
        <v>El dato ingresado en TaxableAmount de la linea no cumple con el formato establecido</v>
      </c>
      <c r="M196" s="610"/>
    </row>
    <row r="197" spans="2:13" s="910" customFormat="1" ht="24" x14ac:dyDescent="0.35">
      <c r="B197" s="1548"/>
      <c r="C197" s="1525"/>
      <c r="D197" s="1584"/>
      <c r="E197" s="1584"/>
      <c r="F197" s="1548"/>
      <c r="G197" s="1584"/>
      <c r="H197" s="1550"/>
      <c r="I197" s="1225" t="s">
        <v>7080</v>
      </c>
      <c r="J197" s="1330" t="s">
        <v>1071</v>
      </c>
      <c r="K197" s="1330" t="s">
        <v>4876</v>
      </c>
      <c r="L197" s="1251" t="str">
        <f>VLOOKUP(MID(K197,1,4),CódigosRetorno!$A$2:$B$1784,2,FALSE)</f>
        <v>La base imponible a nivel de línea difiere de la información consignada en el comprobante</v>
      </c>
      <c r="M197" s="1126" t="s">
        <v>169</v>
      </c>
    </row>
    <row r="198" spans="2:13" ht="24" x14ac:dyDescent="0.35">
      <c r="B198" s="1548"/>
      <c r="C198" s="1525"/>
      <c r="D198" s="1584"/>
      <c r="E198" s="1584"/>
      <c r="F198" s="610" t="s">
        <v>13</v>
      </c>
      <c r="G198" s="607" t="s">
        <v>5580</v>
      </c>
      <c r="H198" s="623" t="s">
        <v>3906</v>
      </c>
      <c r="I198" s="578" t="s">
        <v>4689</v>
      </c>
      <c r="J198" s="397" t="s">
        <v>177</v>
      </c>
      <c r="K198" s="443" t="s">
        <v>1979</v>
      </c>
      <c r="L198" s="611" t="str">
        <f>VLOOKUP(K198,CódigosRetorno!$A$2:$B$1784,2,FALSE)</f>
        <v>La moneda debe ser la misma en todo el documento</v>
      </c>
      <c r="M198" s="610" t="s">
        <v>4493</v>
      </c>
    </row>
    <row r="199" spans="2:13" ht="24" x14ac:dyDescent="0.35">
      <c r="B199" s="1548"/>
      <c r="C199" s="1525"/>
      <c r="D199" s="1584"/>
      <c r="E199" s="1584"/>
      <c r="F199" s="1547" t="s">
        <v>12</v>
      </c>
      <c r="G199" s="1583" t="s">
        <v>16</v>
      </c>
      <c r="H199" s="1491" t="s">
        <v>7100</v>
      </c>
      <c r="I199" s="392" t="s">
        <v>4984</v>
      </c>
      <c r="J199" s="397" t="s">
        <v>177</v>
      </c>
      <c r="K199" s="443" t="s">
        <v>2294</v>
      </c>
      <c r="L199" s="611" t="str">
        <f>VLOOKUP(K199,CódigosRetorno!$A$2:$B$1784,2,FALSE)</f>
        <v>El dato ingresado en TaxAmount de la linea no cumple con el formato establecido</v>
      </c>
      <c r="M199" s="626" t="s">
        <v>169</v>
      </c>
    </row>
    <row r="200" spans="2:13" ht="36" x14ac:dyDescent="0.35">
      <c r="B200" s="1548"/>
      <c r="C200" s="1525"/>
      <c r="D200" s="1584"/>
      <c r="E200" s="1584"/>
      <c r="F200" s="1549"/>
      <c r="G200" s="1585"/>
      <c r="H200" s="1492"/>
      <c r="I200" s="392" t="s">
        <v>7101</v>
      </c>
      <c r="J200" s="397" t="s">
        <v>177</v>
      </c>
      <c r="K200" s="443" t="s">
        <v>6676</v>
      </c>
      <c r="L200" s="611" t="str">
        <f>VLOOKUP(K200,CódigosRetorno!$A$2:$B$1784,2,FALSE)</f>
        <v>El producto de la tasa por el monto base de la afectación de la retención de renta no corresponde al monto de afectacion de linea</v>
      </c>
      <c r="M200" s="610" t="s">
        <v>169</v>
      </c>
    </row>
    <row r="201" spans="2:13" ht="24" x14ac:dyDescent="0.35">
      <c r="B201" s="1548"/>
      <c r="C201" s="1525"/>
      <c r="D201" s="1584"/>
      <c r="E201" s="1584"/>
      <c r="F201" s="610" t="s">
        <v>13</v>
      </c>
      <c r="G201" s="607" t="s">
        <v>5580</v>
      </c>
      <c r="H201" s="623" t="s">
        <v>3906</v>
      </c>
      <c r="I201" s="578" t="s">
        <v>4689</v>
      </c>
      <c r="J201" s="397" t="s">
        <v>177</v>
      </c>
      <c r="K201" s="443" t="s">
        <v>1979</v>
      </c>
      <c r="L201" s="611" t="str">
        <f>VLOOKUP(K201,CódigosRetorno!$A$2:$B$1784,2,FALSE)</f>
        <v>La moneda debe ser la misma en todo el documento</v>
      </c>
      <c r="M201" s="610" t="s">
        <v>4493</v>
      </c>
    </row>
    <row r="202" spans="2:13" x14ac:dyDescent="0.35">
      <c r="B202" s="1548"/>
      <c r="C202" s="1525"/>
      <c r="D202" s="1584"/>
      <c r="E202" s="1584"/>
      <c r="F202" s="1547" t="s">
        <v>3907</v>
      </c>
      <c r="G202" s="1583" t="s">
        <v>3908</v>
      </c>
      <c r="H202" s="1491" t="s">
        <v>7102</v>
      </c>
      <c r="I202" s="392" t="s">
        <v>2489</v>
      </c>
      <c r="J202" s="397" t="s">
        <v>177</v>
      </c>
      <c r="K202" s="443" t="s">
        <v>3651</v>
      </c>
      <c r="L202" s="611" t="str">
        <f>VLOOKUP(K202,CódigosRetorno!$A$2:$B$1784,2,FALSE)</f>
        <v>El XML no contiene el tag de la tasa del tributo de la línea</v>
      </c>
      <c r="M202" s="626" t="s">
        <v>169</v>
      </c>
    </row>
    <row r="203" spans="2:13" ht="48" x14ac:dyDescent="0.35">
      <c r="B203" s="1548"/>
      <c r="C203" s="1525"/>
      <c r="D203" s="1584"/>
      <c r="E203" s="1584"/>
      <c r="F203" s="1548"/>
      <c r="G203" s="1584"/>
      <c r="H203" s="1550"/>
      <c r="I203" s="392" t="s">
        <v>7103</v>
      </c>
      <c r="J203" s="397" t="s">
        <v>1071</v>
      </c>
      <c r="K203" s="443" t="s">
        <v>3836</v>
      </c>
      <c r="L203" s="611" t="str">
        <f>VLOOKUP(K203,CódigosRetorno!$A$2:$B$1784,2,FALSE)</f>
        <v>La tasa del tributo de la línea no corresponde al valor esperado</v>
      </c>
      <c r="M203" s="626" t="s">
        <v>169</v>
      </c>
    </row>
    <row r="204" spans="2:13" ht="36" x14ac:dyDescent="0.35">
      <c r="B204" s="1548"/>
      <c r="C204" s="1525"/>
      <c r="D204" s="1584"/>
      <c r="E204" s="1584"/>
      <c r="F204" s="1549"/>
      <c r="G204" s="1585"/>
      <c r="H204" s="1492"/>
      <c r="I204" s="392" t="s">
        <v>4985</v>
      </c>
      <c r="J204" s="397" t="s">
        <v>177</v>
      </c>
      <c r="K204" s="443" t="s">
        <v>4227</v>
      </c>
      <c r="L204" s="611" t="str">
        <f>VLOOKUP(K204,CódigosRetorno!$A$2:$B$1784,2,FALSE)</f>
        <v>El dato ingresado como factor de afectacion por linea no cumple con el formato establecido.</v>
      </c>
      <c r="M204" s="626" t="s">
        <v>169</v>
      </c>
    </row>
    <row r="205" spans="2:13" ht="24" x14ac:dyDescent="0.35">
      <c r="B205" s="1548"/>
      <c r="C205" s="1525"/>
      <c r="D205" s="1584"/>
      <c r="E205" s="1584"/>
      <c r="F205" s="1547" t="s">
        <v>43</v>
      </c>
      <c r="G205" s="1583" t="s">
        <v>7094</v>
      </c>
      <c r="H205" s="1491" t="s">
        <v>7104</v>
      </c>
      <c r="I205" s="392" t="s">
        <v>2837</v>
      </c>
      <c r="J205" s="397" t="s">
        <v>177</v>
      </c>
      <c r="K205" s="443" t="s">
        <v>2290</v>
      </c>
      <c r="L205" s="611" t="str">
        <f>VLOOKUP(K205,CódigosRetorno!$A$2:$B$1784,2,FALSE)</f>
        <v>El XML no contiene el tag cac:TaxCategory/cac:TaxScheme/cbc:ID del Item</v>
      </c>
      <c r="M205" s="626" t="s">
        <v>169</v>
      </c>
    </row>
    <row r="206" spans="2:13" ht="24" x14ac:dyDescent="0.35">
      <c r="B206" s="1548"/>
      <c r="C206" s="1525"/>
      <c r="D206" s="1584"/>
      <c r="E206" s="1584"/>
      <c r="F206" s="1548"/>
      <c r="G206" s="1584"/>
      <c r="H206" s="1550"/>
      <c r="I206" s="392" t="s">
        <v>2872</v>
      </c>
      <c r="J206" s="397" t="s">
        <v>177</v>
      </c>
      <c r="K206" s="443" t="s">
        <v>2291</v>
      </c>
      <c r="L206" s="611" t="str">
        <f>VLOOKUP(K206,CódigosRetorno!$A$2:$B$1784,2,FALSE)</f>
        <v>El codigo del tributo es invalido</v>
      </c>
      <c r="M206" s="610" t="s">
        <v>4609</v>
      </c>
    </row>
    <row r="207" spans="2:13" ht="24" x14ac:dyDescent="0.35">
      <c r="B207" s="1548"/>
      <c r="C207" s="1525"/>
      <c r="D207" s="1584"/>
      <c r="E207" s="1584"/>
      <c r="F207" s="1548"/>
      <c r="G207" s="1585"/>
      <c r="H207" s="1492"/>
      <c r="I207" s="676" t="s">
        <v>6070</v>
      </c>
      <c r="J207" s="397" t="s">
        <v>177</v>
      </c>
      <c r="K207" s="443" t="s">
        <v>3770</v>
      </c>
      <c r="L207" s="611" t="str">
        <f>VLOOKUP(K207,CódigosRetorno!$A$2:$B$1784,2,FALSE)</f>
        <v>El código de tributo no debe repetirse a nivel de item</v>
      </c>
      <c r="M207" s="626" t="s">
        <v>169</v>
      </c>
    </row>
    <row r="208" spans="2:13" ht="24" x14ac:dyDescent="0.35">
      <c r="B208" s="1548"/>
      <c r="C208" s="1525"/>
      <c r="D208" s="1584"/>
      <c r="E208" s="1584"/>
      <c r="F208" s="1548"/>
      <c r="G208" s="610" t="s">
        <v>3910</v>
      </c>
      <c r="H208" s="608" t="s">
        <v>3879</v>
      </c>
      <c r="I208" s="392" t="s">
        <v>6134</v>
      </c>
      <c r="J208" s="396" t="s">
        <v>1071</v>
      </c>
      <c r="K208" s="397" t="s">
        <v>4194</v>
      </c>
      <c r="L208" s="611" t="str">
        <f>VLOOKUP(K208,CódigosRetorno!$A$2:$B$1784,2,FALSE)</f>
        <v>El dato ingresado como atributo @schemeName es incorrecto.</v>
      </c>
      <c r="M208" s="626" t="s">
        <v>169</v>
      </c>
    </row>
    <row r="209" spans="2:13" ht="24" x14ac:dyDescent="0.35">
      <c r="B209" s="1548"/>
      <c r="C209" s="1525"/>
      <c r="D209" s="1584"/>
      <c r="E209" s="1584"/>
      <c r="F209" s="1548"/>
      <c r="G209" s="610" t="s">
        <v>3863</v>
      </c>
      <c r="H209" s="608" t="s">
        <v>3880</v>
      </c>
      <c r="I209" s="392" t="s">
        <v>4201</v>
      </c>
      <c r="J209" s="396" t="s">
        <v>1071</v>
      </c>
      <c r="K209" s="397" t="s">
        <v>4195</v>
      </c>
      <c r="L209" s="611" t="str">
        <f>VLOOKUP(K209,CódigosRetorno!$A$2:$B$1784,2,FALSE)</f>
        <v>El dato ingresado como atributo @schemeAgencyName es incorrecto.</v>
      </c>
      <c r="M209" s="626" t="s">
        <v>169</v>
      </c>
    </row>
    <row r="210" spans="2:13" ht="36" x14ac:dyDescent="0.35">
      <c r="B210" s="1548"/>
      <c r="C210" s="1525"/>
      <c r="D210" s="1584"/>
      <c r="E210" s="1584"/>
      <c r="F210" s="1549"/>
      <c r="G210" s="610" t="s">
        <v>4237</v>
      </c>
      <c r="H210" s="623" t="s">
        <v>3882</v>
      </c>
      <c r="I210" s="392" t="s">
        <v>6135</v>
      </c>
      <c r="J210" s="397" t="s">
        <v>1071</v>
      </c>
      <c r="K210" s="443" t="s">
        <v>4196</v>
      </c>
      <c r="L210" s="611" t="str">
        <f>VLOOKUP(K210,CódigosRetorno!$A$2:$B$1784,2,FALSE)</f>
        <v>El dato ingresado como atributo @schemeURI es incorrecto.</v>
      </c>
      <c r="M210" s="626" t="s">
        <v>169</v>
      </c>
    </row>
    <row r="211" spans="2:13" ht="24" x14ac:dyDescent="0.35">
      <c r="B211" s="1548"/>
      <c r="C211" s="1525"/>
      <c r="D211" s="1584"/>
      <c r="E211" s="1584"/>
      <c r="F211" s="1547" t="s">
        <v>45</v>
      </c>
      <c r="G211" s="1583" t="s">
        <v>7094</v>
      </c>
      <c r="H211" s="1491" t="s">
        <v>7097</v>
      </c>
      <c r="I211" s="392" t="s">
        <v>2837</v>
      </c>
      <c r="J211" s="397" t="s">
        <v>177</v>
      </c>
      <c r="K211" s="443" t="s">
        <v>3657</v>
      </c>
      <c r="L211" s="611" t="str">
        <f>VLOOKUP(K211,CódigosRetorno!$A$2:$B$1784,2,FALSE)</f>
        <v>El XML no contiene el tag o no existe información del nombre de tributo de la línea</v>
      </c>
      <c r="M211" s="626" t="s">
        <v>169</v>
      </c>
    </row>
    <row r="212" spans="2:13" ht="24" x14ac:dyDescent="0.35">
      <c r="B212" s="1548"/>
      <c r="C212" s="1525"/>
      <c r="D212" s="1584"/>
      <c r="E212" s="1584"/>
      <c r="F212" s="1549"/>
      <c r="G212" s="1585"/>
      <c r="H212" s="1492"/>
      <c r="I212" s="578" t="s">
        <v>4819</v>
      </c>
      <c r="J212" s="397" t="s">
        <v>177</v>
      </c>
      <c r="K212" s="443" t="s">
        <v>3542</v>
      </c>
      <c r="L212" s="611" t="str">
        <f>VLOOKUP(K212,CódigosRetorno!$A$2:$B$1784,2,FALSE)</f>
        <v>Nombre de tributo no corresponde al código de tributo de la linea.</v>
      </c>
      <c r="M212" s="610" t="s">
        <v>4609</v>
      </c>
    </row>
    <row r="213" spans="2:13" ht="48" x14ac:dyDescent="0.35">
      <c r="B213" s="1549"/>
      <c r="C213" s="1526"/>
      <c r="D213" s="1585"/>
      <c r="E213" s="1585"/>
      <c r="F213" s="452" t="s">
        <v>13</v>
      </c>
      <c r="G213" s="396" t="s">
        <v>7094</v>
      </c>
      <c r="H213" s="578" t="s">
        <v>7098</v>
      </c>
      <c r="I213" s="578" t="s">
        <v>4817</v>
      </c>
      <c r="J213" s="397" t="s">
        <v>177</v>
      </c>
      <c r="K213" s="397" t="s">
        <v>726</v>
      </c>
      <c r="L213" s="611" t="str">
        <f>VLOOKUP(K213,CódigosRetorno!$A$2:$B$1784,2,FALSE)</f>
        <v>El Name o TaxTypeCode debe corresponder al codigo de tributo del item</v>
      </c>
      <c r="M213" s="610" t="s">
        <v>4609</v>
      </c>
    </row>
    <row r="214" spans="2:13" ht="36" x14ac:dyDescent="0.35">
      <c r="B214" s="1547">
        <f>B196+1</f>
        <v>33</v>
      </c>
      <c r="C214" s="1491" t="s">
        <v>7105</v>
      </c>
      <c r="D214" s="1583" t="s">
        <v>15</v>
      </c>
      <c r="E214" s="1583" t="s">
        <v>9</v>
      </c>
      <c r="F214" s="452" t="s">
        <v>12</v>
      </c>
      <c r="G214" s="396" t="s">
        <v>16</v>
      </c>
      <c r="H214" s="578" t="s">
        <v>7079</v>
      </c>
      <c r="I214" s="392" t="s">
        <v>4981</v>
      </c>
      <c r="J214" s="396" t="s">
        <v>177</v>
      </c>
      <c r="K214" s="443" t="s">
        <v>3715</v>
      </c>
      <c r="L214" s="611" t="str">
        <f>VLOOKUP(K214,CódigosRetorno!$A$2:$B$1784,2,FALSE)</f>
        <v>El dato ingresado en TaxableAmount de la linea no cumple con el formato establecido</v>
      </c>
      <c r="M214" s="610"/>
    </row>
    <row r="215" spans="2:13" ht="24" x14ac:dyDescent="0.35">
      <c r="B215" s="1548"/>
      <c r="C215" s="1550"/>
      <c r="D215" s="1584"/>
      <c r="E215" s="1584"/>
      <c r="F215" s="452" t="s">
        <v>13</v>
      </c>
      <c r="G215" s="396" t="s">
        <v>5580</v>
      </c>
      <c r="H215" s="642" t="s">
        <v>3906</v>
      </c>
      <c r="I215" s="578" t="s">
        <v>4689</v>
      </c>
      <c r="J215" s="397" t="s">
        <v>177</v>
      </c>
      <c r="K215" s="443" t="s">
        <v>1979</v>
      </c>
      <c r="L215" s="611" t="str">
        <f>VLOOKUP(K215,CódigosRetorno!$A$2:$B$1784,2,FALSE)</f>
        <v>La moneda debe ser la misma en todo el documento</v>
      </c>
      <c r="M215" s="610" t="s">
        <v>4493</v>
      </c>
    </row>
    <row r="216" spans="2:13" ht="24" x14ac:dyDescent="0.35">
      <c r="B216" s="1548"/>
      <c r="C216" s="1550"/>
      <c r="D216" s="1584"/>
      <c r="E216" s="1584"/>
      <c r="F216" s="1547" t="s">
        <v>12</v>
      </c>
      <c r="G216" s="1583" t="s">
        <v>16</v>
      </c>
      <c r="H216" s="1491" t="s">
        <v>7106</v>
      </c>
      <c r="I216" s="392" t="s">
        <v>4984</v>
      </c>
      <c r="J216" s="397" t="s">
        <v>177</v>
      </c>
      <c r="K216" s="443" t="s">
        <v>2294</v>
      </c>
      <c r="L216" s="611" t="str">
        <f>VLOOKUP(K216,CódigosRetorno!$A$2:$B$1784,2,FALSE)</f>
        <v>El dato ingresado en TaxAmount de la linea no cumple con el formato establecido</v>
      </c>
      <c r="M216" s="626" t="s">
        <v>169</v>
      </c>
    </row>
    <row r="217" spans="2:13" ht="48" x14ac:dyDescent="0.35">
      <c r="B217" s="1548"/>
      <c r="C217" s="1550"/>
      <c r="D217" s="1584"/>
      <c r="E217" s="1584"/>
      <c r="F217" s="1549"/>
      <c r="G217" s="1585"/>
      <c r="H217" s="1492"/>
      <c r="I217" s="392" t="s">
        <v>4861</v>
      </c>
      <c r="J217" s="397" t="s">
        <v>177</v>
      </c>
      <c r="K217" s="443" t="s">
        <v>4245</v>
      </c>
      <c r="L217" s="611" t="str">
        <f>VLOOKUP(K217,CódigosRetorno!$A$2:$B$1784,2,FALSE)</f>
        <v>El producto del factor y monto base de la afectación de otros tributos no corresponde al monto de afectacion de linea.</v>
      </c>
      <c r="M217" s="626" t="s">
        <v>169</v>
      </c>
    </row>
    <row r="218" spans="2:13" ht="24" x14ac:dyDescent="0.35">
      <c r="B218" s="1548"/>
      <c r="C218" s="1550"/>
      <c r="D218" s="1584"/>
      <c r="E218" s="1584"/>
      <c r="F218" s="452" t="s">
        <v>13</v>
      </c>
      <c r="G218" s="396" t="s">
        <v>5580</v>
      </c>
      <c r="H218" s="642" t="s">
        <v>3906</v>
      </c>
      <c r="I218" s="578" t="s">
        <v>4689</v>
      </c>
      <c r="J218" s="397" t="s">
        <v>177</v>
      </c>
      <c r="K218" s="443" t="s">
        <v>1979</v>
      </c>
      <c r="L218" s="611" t="str">
        <f>VLOOKUP(K218,CódigosRetorno!$A$2:$B$1784,2,FALSE)</f>
        <v>La moneda debe ser la misma en todo el documento</v>
      </c>
      <c r="M218" s="610" t="s">
        <v>4493</v>
      </c>
    </row>
    <row r="219" spans="2:13" x14ac:dyDescent="0.35">
      <c r="B219" s="1548"/>
      <c r="C219" s="1550"/>
      <c r="D219" s="1584"/>
      <c r="E219" s="1584"/>
      <c r="F219" s="1547" t="s">
        <v>3907</v>
      </c>
      <c r="G219" s="1583" t="s">
        <v>3908</v>
      </c>
      <c r="H219" s="1491" t="s">
        <v>7102</v>
      </c>
      <c r="I219" s="392" t="s">
        <v>2489</v>
      </c>
      <c r="J219" s="397" t="s">
        <v>177</v>
      </c>
      <c r="K219" s="443" t="s">
        <v>3651</v>
      </c>
      <c r="L219" s="611" t="str">
        <f>VLOOKUP(K219,CódigosRetorno!$A$2:$B$1784,2,FALSE)</f>
        <v>El XML no contiene el tag de la tasa del tributo de la línea</v>
      </c>
      <c r="M219" s="626" t="s">
        <v>169</v>
      </c>
    </row>
    <row r="220" spans="2:13" ht="36" x14ac:dyDescent="0.35">
      <c r="B220" s="1548"/>
      <c r="C220" s="1550"/>
      <c r="D220" s="1584"/>
      <c r="E220" s="1584"/>
      <c r="F220" s="1549"/>
      <c r="G220" s="1585"/>
      <c r="H220" s="1492"/>
      <c r="I220" s="392" t="s">
        <v>4985</v>
      </c>
      <c r="J220" s="397" t="s">
        <v>177</v>
      </c>
      <c r="K220" s="443" t="s">
        <v>4227</v>
      </c>
      <c r="L220" s="611" t="str">
        <f>VLOOKUP(K220,CódigosRetorno!$A$2:$B$1784,2,FALSE)</f>
        <v>El dato ingresado como factor de afectacion por linea no cumple con el formato establecido.</v>
      </c>
      <c r="M220" s="626" t="s">
        <v>169</v>
      </c>
    </row>
    <row r="221" spans="2:13" ht="24" x14ac:dyDescent="0.35">
      <c r="B221" s="1548"/>
      <c r="C221" s="1550"/>
      <c r="D221" s="1584"/>
      <c r="E221" s="1584"/>
      <c r="F221" s="1547" t="s">
        <v>43</v>
      </c>
      <c r="G221" s="1583" t="s">
        <v>7094</v>
      </c>
      <c r="H221" s="1491" t="s">
        <v>7104</v>
      </c>
      <c r="I221" s="392" t="s">
        <v>2837</v>
      </c>
      <c r="J221" s="397" t="s">
        <v>177</v>
      </c>
      <c r="K221" s="443" t="s">
        <v>2290</v>
      </c>
      <c r="L221" s="611" t="str">
        <f>VLOOKUP(K221,CódigosRetorno!$A$2:$B$1784,2,FALSE)</f>
        <v>El XML no contiene el tag cac:TaxCategory/cac:TaxScheme/cbc:ID del Item</v>
      </c>
      <c r="M221" s="626" t="s">
        <v>169</v>
      </c>
    </row>
    <row r="222" spans="2:13" ht="24" x14ac:dyDescent="0.35">
      <c r="B222" s="1548"/>
      <c r="C222" s="1550"/>
      <c r="D222" s="1584"/>
      <c r="E222" s="1584"/>
      <c r="F222" s="1548"/>
      <c r="G222" s="1584"/>
      <c r="H222" s="1550"/>
      <c r="I222" s="392" t="s">
        <v>2872</v>
      </c>
      <c r="J222" s="397" t="s">
        <v>177</v>
      </c>
      <c r="K222" s="443" t="s">
        <v>2291</v>
      </c>
      <c r="L222" s="611" t="str">
        <f>VLOOKUP(K222,CódigosRetorno!$A$2:$B$1784,2,FALSE)</f>
        <v>El codigo del tributo es invalido</v>
      </c>
      <c r="M222" s="610" t="s">
        <v>4609</v>
      </c>
    </row>
    <row r="223" spans="2:13" ht="24" x14ac:dyDescent="0.35">
      <c r="B223" s="1548"/>
      <c r="C223" s="1550"/>
      <c r="D223" s="1584"/>
      <c r="E223" s="1584"/>
      <c r="F223" s="1548"/>
      <c r="G223" s="1585"/>
      <c r="H223" s="1492"/>
      <c r="I223" s="676" t="s">
        <v>6070</v>
      </c>
      <c r="J223" s="397" t="s">
        <v>177</v>
      </c>
      <c r="K223" s="443" t="s">
        <v>3770</v>
      </c>
      <c r="L223" s="611" t="str">
        <f>VLOOKUP(K223,CódigosRetorno!$A$2:$B$1784,2,FALSE)</f>
        <v>El código de tributo no debe repetirse a nivel de item</v>
      </c>
      <c r="M223" s="626" t="s">
        <v>169</v>
      </c>
    </row>
    <row r="224" spans="2:13" ht="24" x14ac:dyDescent="0.35">
      <c r="B224" s="1548"/>
      <c r="C224" s="1550"/>
      <c r="D224" s="1584"/>
      <c r="E224" s="1584"/>
      <c r="F224" s="1548"/>
      <c r="G224" s="452" t="s">
        <v>3910</v>
      </c>
      <c r="H224" s="578" t="s">
        <v>3879</v>
      </c>
      <c r="I224" s="392" t="s">
        <v>6134</v>
      </c>
      <c r="J224" s="396" t="s">
        <v>1071</v>
      </c>
      <c r="K224" s="397" t="s">
        <v>4194</v>
      </c>
      <c r="L224" s="611" t="str">
        <f>VLOOKUP(K224,CódigosRetorno!$A$2:$B$1784,2,FALSE)</f>
        <v>El dato ingresado como atributo @schemeName es incorrecto.</v>
      </c>
      <c r="M224" s="626" t="s">
        <v>169</v>
      </c>
    </row>
    <row r="225" spans="2:13" ht="24" x14ac:dyDescent="0.35">
      <c r="B225" s="1548"/>
      <c r="C225" s="1550"/>
      <c r="D225" s="1584"/>
      <c r="E225" s="1584"/>
      <c r="F225" s="1548"/>
      <c r="G225" s="452" t="s">
        <v>3863</v>
      </c>
      <c r="H225" s="578" t="s">
        <v>3880</v>
      </c>
      <c r="I225" s="392" t="s">
        <v>4201</v>
      </c>
      <c r="J225" s="396" t="s">
        <v>1071</v>
      </c>
      <c r="K225" s="397" t="s">
        <v>4195</v>
      </c>
      <c r="L225" s="611" t="str">
        <f>VLOOKUP(K225,CódigosRetorno!$A$2:$B$1784,2,FALSE)</f>
        <v>El dato ingresado como atributo @schemeAgencyName es incorrecto.</v>
      </c>
      <c r="M225" s="626" t="s">
        <v>169</v>
      </c>
    </row>
    <row r="226" spans="2:13" ht="36" x14ac:dyDescent="0.35">
      <c r="B226" s="1548"/>
      <c r="C226" s="1550"/>
      <c r="D226" s="1584"/>
      <c r="E226" s="1584"/>
      <c r="F226" s="1549"/>
      <c r="G226" s="452" t="s">
        <v>4237</v>
      </c>
      <c r="H226" s="642" t="s">
        <v>3882</v>
      </c>
      <c r="I226" s="392" t="s">
        <v>6135</v>
      </c>
      <c r="J226" s="397" t="s">
        <v>1071</v>
      </c>
      <c r="K226" s="443" t="s">
        <v>4196</v>
      </c>
      <c r="L226" s="611" t="str">
        <f>VLOOKUP(K226,CódigosRetorno!$A$2:$B$1784,2,FALSE)</f>
        <v>El dato ingresado como atributo @schemeURI es incorrecto.</v>
      </c>
      <c r="M226" s="626" t="s">
        <v>169</v>
      </c>
    </row>
    <row r="227" spans="2:13" ht="24" x14ac:dyDescent="0.35">
      <c r="B227" s="1548"/>
      <c r="C227" s="1550"/>
      <c r="D227" s="1584"/>
      <c r="E227" s="1584"/>
      <c r="F227" s="1547" t="s">
        <v>45</v>
      </c>
      <c r="G227" s="1583" t="s">
        <v>7094</v>
      </c>
      <c r="H227" s="1491" t="s">
        <v>7097</v>
      </c>
      <c r="I227" s="392" t="s">
        <v>2837</v>
      </c>
      <c r="J227" s="397" t="s">
        <v>177</v>
      </c>
      <c r="K227" s="443" t="s">
        <v>3657</v>
      </c>
      <c r="L227" s="611" t="str">
        <f>VLOOKUP(K227,CódigosRetorno!$A$2:$B$1784,2,FALSE)</f>
        <v>El XML no contiene el tag o no existe información del nombre de tributo de la línea</v>
      </c>
      <c r="M227" s="626" t="s">
        <v>169</v>
      </c>
    </row>
    <row r="228" spans="2:13" ht="24" x14ac:dyDescent="0.35">
      <c r="B228" s="1548"/>
      <c r="C228" s="1550"/>
      <c r="D228" s="1584"/>
      <c r="E228" s="1584"/>
      <c r="F228" s="1549"/>
      <c r="G228" s="1585"/>
      <c r="H228" s="1492"/>
      <c r="I228" s="578" t="s">
        <v>4819</v>
      </c>
      <c r="J228" s="397" t="s">
        <v>177</v>
      </c>
      <c r="K228" s="443" t="s">
        <v>3542</v>
      </c>
      <c r="L228" s="611" t="str">
        <f>VLOOKUP(K228,CódigosRetorno!$A$2:$B$1784,2,FALSE)</f>
        <v>Nombre de tributo no corresponde al código de tributo de la linea.</v>
      </c>
      <c r="M228" s="610" t="s">
        <v>4609</v>
      </c>
    </row>
    <row r="229" spans="2:13" ht="48" x14ac:dyDescent="0.35">
      <c r="B229" s="1549"/>
      <c r="C229" s="1492"/>
      <c r="D229" s="1585"/>
      <c r="E229" s="1585"/>
      <c r="F229" s="452" t="s">
        <v>13</v>
      </c>
      <c r="G229" s="396" t="s">
        <v>7094</v>
      </c>
      <c r="H229" s="578" t="s">
        <v>7098</v>
      </c>
      <c r="I229" s="578" t="s">
        <v>4817</v>
      </c>
      <c r="J229" s="397" t="s">
        <v>177</v>
      </c>
      <c r="K229" s="397" t="s">
        <v>726</v>
      </c>
      <c r="L229" s="611" t="str">
        <f>VLOOKUP(K229,CódigosRetorno!$A$2:$B$1784,2,FALSE)</f>
        <v>El Name o TaxTypeCode debe corresponder al codigo de tributo del item</v>
      </c>
      <c r="M229" s="610" t="s">
        <v>4609</v>
      </c>
    </row>
    <row r="230" spans="2:13" x14ac:dyDescent="0.35">
      <c r="B230" s="252" t="s">
        <v>7107</v>
      </c>
      <c r="C230" s="253"/>
      <c r="D230" s="677"/>
      <c r="E230" s="678"/>
      <c r="F230" s="678"/>
      <c r="G230" s="679"/>
      <c r="H230" s="680"/>
      <c r="I230" s="681"/>
      <c r="J230" s="681"/>
      <c r="K230" s="681" t="s">
        <v>169</v>
      </c>
      <c r="L230" s="680" t="str">
        <f>VLOOKUP(K230,CódigosRetorno!$A$2:$B$1784,2,FALSE)</f>
        <v>-</v>
      </c>
      <c r="M230" s="681"/>
    </row>
    <row r="231" spans="2:13" x14ac:dyDescent="0.35">
      <c r="B231" s="1547">
        <f>B214+1</f>
        <v>34</v>
      </c>
      <c r="C231" s="1524" t="s">
        <v>5567</v>
      </c>
      <c r="D231" s="1583" t="s">
        <v>3</v>
      </c>
      <c r="E231" s="1583" t="s">
        <v>4</v>
      </c>
      <c r="F231" s="1547" t="s">
        <v>12</v>
      </c>
      <c r="G231" s="1583" t="s">
        <v>3977</v>
      </c>
      <c r="H231" s="1491" t="s">
        <v>7108</v>
      </c>
      <c r="I231" s="392" t="s">
        <v>7109</v>
      </c>
      <c r="J231" s="682" t="s">
        <v>177</v>
      </c>
      <c r="K231" s="513" t="s">
        <v>3180</v>
      </c>
      <c r="L231" s="611" t="str">
        <f>VLOOKUP(K231,CódigosRetorno!$A$2:$B$1784,2,FALSE)</f>
        <v>El Monto total de impuestos es obligatorio</v>
      </c>
      <c r="M231" s="610"/>
    </row>
    <row r="232" spans="2:13" ht="36" x14ac:dyDescent="0.35">
      <c r="B232" s="1548"/>
      <c r="C232" s="1525"/>
      <c r="D232" s="1584"/>
      <c r="E232" s="1584"/>
      <c r="F232" s="1548"/>
      <c r="G232" s="1584"/>
      <c r="H232" s="1550"/>
      <c r="I232" s="392" t="s">
        <v>4981</v>
      </c>
      <c r="J232" s="396" t="s">
        <v>177</v>
      </c>
      <c r="K232" s="397" t="s">
        <v>3693</v>
      </c>
      <c r="L232" s="611" t="str">
        <f>VLOOKUP(K232,CódigosRetorno!$A$2:$B$1784,2,FALSE)</f>
        <v>El dato ingresado en el monto total de impuestos no cumple con el formato establecido</v>
      </c>
      <c r="M232" s="626" t="s">
        <v>169</v>
      </c>
    </row>
    <row r="233" spans="2:13" ht="36" x14ac:dyDescent="0.35">
      <c r="B233" s="1548"/>
      <c r="C233" s="1525"/>
      <c r="D233" s="1584"/>
      <c r="E233" s="1584"/>
      <c r="F233" s="1548"/>
      <c r="G233" s="1584"/>
      <c r="H233" s="1550"/>
      <c r="I233" s="392" t="s">
        <v>7110</v>
      </c>
      <c r="J233" s="396" t="s">
        <v>1071</v>
      </c>
      <c r="K233" s="397" t="s">
        <v>4884</v>
      </c>
      <c r="L233" s="611" t="str">
        <f>VLOOKUP(K233,CódigosRetorno!$A$2:$B$1784,2,FALSE)</f>
        <v>La sumatoria de impuestos globales no corresponde al monto total de impuestos.</v>
      </c>
      <c r="M233" s="626" t="s">
        <v>169</v>
      </c>
    </row>
    <row r="234" spans="2:13" x14ac:dyDescent="0.35">
      <c r="B234" s="1548"/>
      <c r="C234" s="1525"/>
      <c r="D234" s="1584"/>
      <c r="E234" s="1584"/>
      <c r="F234" s="1548"/>
      <c r="G234" s="1585"/>
      <c r="H234" s="1492"/>
      <c r="I234" s="675" t="s">
        <v>6072</v>
      </c>
      <c r="J234" s="396" t="s">
        <v>177</v>
      </c>
      <c r="K234" s="397" t="s">
        <v>3701</v>
      </c>
      <c r="L234" s="611" t="str">
        <f>VLOOKUP(K234,CódigosRetorno!$A$2:$B$1784,2,FALSE)</f>
        <v>El tag cac:TaxTotal no debe repetirse a nivel de totales</v>
      </c>
      <c r="M234" s="626" t="s">
        <v>169</v>
      </c>
    </row>
    <row r="235" spans="2:13" ht="24" x14ac:dyDescent="0.35">
      <c r="B235" s="1549"/>
      <c r="C235" s="1526"/>
      <c r="D235" s="1585"/>
      <c r="E235" s="1585"/>
      <c r="F235" s="1549"/>
      <c r="G235" s="610" t="s">
        <v>13</v>
      </c>
      <c r="H235" s="612" t="s">
        <v>5580</v>
      </c>
      <c r="I235" s="578" t="s">
        <v>4689</v>
      </c>
      <c r="J235" s="397" t="s">
        <v>177</v>
      </c>
      <c r="K235" s="443" t="s">
        <v>1979</v>
      </c>
      <c r="L235" s="611" t="str">
        <f>VLOOKUP(K235,CódigosRetorno!$A$2:$B$1784,2,FALSE)</f>
        <v>La moneda debe ser la misma en todo el documento</v>
      </c>
      <c r="M235" s="610" t="s">
        <v>4493</v>
      </c>
    </row>
    <row r="236" spans="2:13" ht="24" x14ac:dyDescent="0.35">
      <c r="B236" s="1547" t="s">
        <v>7111</v>
      </c>
      <c r="C236" s="1491" t="s">
        <v>7199</v>
      </c>
      <c r="D236" s="1583" t="s">
        <v>3</v>
      </c>
      <c r="E236" s="1547" t="s">
        <v>4</v>
      </c>
      <c r="F236" s="1547" t="s">
        <v>12</v>
      </c>
      <c r="G236" s="1583" t="s">
        <v>3977</v>
      </c>
      <c r="H236" s="1491" t="s">
        <v>7112</v>
      </c>
      <c r="I236" s="578" t="s">
        <v>2489</v>
      </c>
      <c r="J236" s="397" t="s">
        <v>177</v>
      </c>
      <c r="K236" s="443" t="s">
        <v>2637</v>
      </c>
      <c r="L236" s="611" t="str">
        <f>VLOOKUP(K236,CódigosRetorno!$A$2:$B$1784,2,FALSE)</f>
        <v>El XML no contiene el tag o no existe información de total valor de venta globales</v>
      </c>
      <c r="M236" s="626" t="s">
        <v>169</v>
      </c>
    </row>
    <row r="237" spans="2:13" ht="24" x14ac:dyDescent="0.35">
      <c r="B237" s="1548"/>
      <c r="C237" s="1550"/>
      <c r="D237" s="1584"/>
      <c r="E237" s="1548"/>
      <c r="F237" s="1548"/>
      <c r="G237" s="1584"/>
      <c r="H237" s="1550"/>
      <c r="I237" s="392" t="s">
        <v>4984</v>
      </c>
      <c r="J237" s="396" t="s">
        <v>177</v>
      </c>
      <c r="K237" s="397" t="s">
        <v>3663</v>
      </c>
      <c r="L237" s="611" t="str">
        <f>VLOOKUP(K237,CódigosRetorno!$A$2:$B$1784,2,FALSE)</f>
        <v>El dato ingresado en el total valor de venta globales no cumple con el formato establecido</v>
      </c>
      <c r="M237" s="626" t="s">
        <v>169</v>
      </c>
    </row>
    <row r="238" spans="2:13" s="910" customFormat="1" ht="96" x14ac:dyDescent="0.35">
      <c r="B238" s="1548"/>
      <c r="C238" s="1550"/>
      <c r="D238" s="1584"/>
      <c r="E238" s="1548"/>
      <c r="F238" s="1548"/>
      <c r="G238" s="1584"/>
      <c r="H238" s="1550"/>
      <c r="I238" s="1225" t="s">
        <v>7113</v>
      </c>
      <c r="J238" s="1330" t="s">
        <v>1071</v>
      </c>
      <c r="K238" s="1330" t="s">
        <v>4882</v>
      </c>
      <c r="L238" s="1251" t="str">
        <f>VLOOKUP(MID(K238,1,4),CódigosRetorno!$A$2:$B$1784,2,FALSE)</f>
        <v>La sumatoria del total valor de venta - operaciones gravadas de línea no corresponden al total</v>
      </c>
      <c r="M238" s="129" t="s">
        <v>169</v>
      </c>
    </row>
    <row r="239" spans="2:13" ht="24" x14ac:dyDescent="0.35">
      <c r="B239" s="1548"/>
      <c r="C239" s="1550"/>
      <c r="D239" s="1584"/>
      <c r="E239" s="1548"/>
      <c r="F239" s="452" t="s">
        <v>13</v>
      </c>
      <c r="G239" s="396" t="s">
        <v>6979</v>
      </c>
      <c r="H239" s="642" t="s">
        <v>3906</v>
      </c>
      <c r="I239" s="578" t="s">
        <v>4689</v>
      </c>
      <c r="J239" s="397" t="s">
        <v>177</v>
      </c>
      <c r="K239" s="443" t="s">
        <v>1979</v>
      </c>
      <c r="L239" s="611" t="str">
        <f>VLOOKUP(K239,CódigosRetorno!$A$2:$B$1784,2,FALSE)</f>
        <v>La moneda debe ser la misma en todo el documento</v>
      </c>
      <c r="M239" s="610" t="s">
        <v>4493</v>
      </c>
    </row>
    <row r="240" spans="2:13" ht="24" x14ac:dyDescent="0.35">
      <c r="B240" s="1548"/>
      <c r="C240" s="1550"/>
      <c r="D240" s="1584"/>
      <c r="E240" s="1548"/>
      <c r="F240" s="1547" t="s">
        <v>12</v>
      </c>
      <c r="G240" s="1583" t="s">
        <v>3977</v>
      </c>
      <c r="H240" s="1491" t="s">
        <v>7114</v>
      </c>
      <c r="I240" s="392" t="s">
        <v>4984</v>
      </c>
      <c r="J240" s="397" t="s">
        <v>177</v>
      </c>
      <c r="K240" s="443" t="s">
        <v>2277</v>
      </c>
      <c r="L240" s="611" t="str">
        <f>VLOOKUP(K240,CódigosRetorno!$A$2:$B$1784,2,FALSE)</f>
        <v>El dato ingresado en TaxAmount no cumple con el formato establecido</v>
      </c>
      <c r="M240" s="626" t="s">
        <v>169</v>
      </c>
    </row>
    <row r="241" spans="2:13" ht="84" x14ac:dyDescent="0.35">
      <c r="B241" s="1548"/>
      <c r="C241" s="1550"/>
      <c r="D241" s="1584"/>
      <c r="E241" s="1548"/>
      <c r="F241" s="1548"/>
      <c r="G241" s="1584"/>
      <c r="H241" s="1550"/>
      <c r="I241" s="392" t="s">
        <v>7115</v>
      </c>
      <c r="J241" s="1118" t="s">
        <v>1071</v>
      </c>
      <c r="K241" s="443" t="s">
        <v>4832</v>
      </c>
      <c r="L241" s="611" t="str">
        <f>VLOOKUP(K241,CódigosRetorno!$A$2:$B$1784,2,FALSE)</f>
        <v>El cálculo del IGV es Incorrecto</v>
      </c>
      <c r="M241" s="626" t="s">
        <v>169</v>
      </c>
    </row>
    <row r="242" spans="2:13" ht="24" x14ac:dyDescent="0.35">
      <c r="B242" s="1548"/>
      <c r="C242" s="1550"/>
      <c r="D242" s="1584"/>
      <c r="E242" s="1548"/>
      <c r="F242" s="452" t="s">
        <v>13</v>
      </c>
      <c r="G242" s="396" t="s">
        <v>6979</v>
      </c>
      <c r="H242" s="642" t="s">
        <v>3906</v>
      </c>
      <c r="I242" s="578" t="s">
        <v>4689</v>
      </c>
      <c r="J242" s="397" t="s">
        <v>177</v>
      </c>
      <c r="K242" s="443" t="s">
        <v>1979</v>
      </c>
      <c r="L242" s="611" t="str">
        <f>VLOOKUP(K242,CódigosRetorno!$A$2:$B$1784,2,FALSE)</f>
        <v>La moneda debe ser la misma en todo el documento</v>
      </c>
      <c r="M242" s="610" t="s">
        <v>4493</v>
      </c>
    </row>
    <row r="243" spans="2:13" ht="24" x14ac:dyDescent="0.35">
      <c r="B243" s="1548"/>
      <c r="C243" s="1550"/>
      <c r="D243" s="1584"/>
      <c r="E243" s="1548"/>
      <c r="F243" s="1547" t="s">
        <v>43</v>
      </c>
      <c r="G243" s="1583" t="s">
        <v>7094</v>
      </c>
      <c r="H243" s="1491" t="s">
        <v>7116</v>
      </c>
      <c r="I243" s="392" t="s">
        <v>2837</v>
      </c>
      <c r="J243" s="396" t="s">
        <v>177</v>
      </c>
      <c r="K243" s="503" t="s">
        <v>3558</v>
      </c>
      <c r="L243" s="611" t="str">
        <f>VLOOKUP(K243,CódigosRetorno!$A$2:$B$1784,2,FALSE)</f>
        <v>El XML no contiene el tag o no existe información de código de tributo.</v>
      </c>
      <c r="M243" s="626" t="s">
        <v>169</v>
      </c>
    </row>
    <row r="244" spans="2:13" ht="24" x14ac:dyDescent="0.35">
      <c r="B244" s="1548"/>
      <c r="C244" s="1550"/>
      <c r="D244" s="1584"/>
      <c r="E244" s="1548"/>
      <c r="F244" s="1548"/>
      <c r="G244" s="1584"/>
      <c r="H244" s="1550"/>
      <c r="I244" s="578" t="s">
        <v>3922</v>
      </c>
      <c r="J244" s="397" t="s">
        <v>177</v>
      </c>
      <c r="K244" s="443" t="s">
        <v>2641</v>
      </c>
      <c r="L244" s="611" t="str">
        <f>VLOOKUP(K244,CódigosRetorno!$A$2:$B$1784,2,FALSE)</f>
        <v>El dato ingresado como codigo de tributo global no corresponde al valor esperado.</v>
      </c>
      <c r="M244" s="610" t="s">
        <v>4609</v>
      </c>
    </row>
    <row r="245" spans="2:13" ht="24" x14ac:dyDescent="0.35">
      <c r="B245" s="1548"/>
      <c r="C245" s="1550"/>
      <c r="D245" s="1584"/>
      <c r="E245" s="1549"/>
      <c r="F245" s="1549"/>
      <c r="G245" s="1585"/>
      <c r="H245" s="1492"/>
      <c r="I245" s="642" t="s">
        <v>6073</v>
      </c>
      <c r="J245" s="443" t="s">
        <v>177</v>
      </c>
      <c r="K245" s="443" t="s">
        <v>3772</v>
      </c>
      <c r="L245" s="611" t="str">
        <f>VLOOKUP(K245,CódigosRetorno!$A$2:$B$1784,2,FALSE)</f>
        <v>El código de tributo no debe repetirse a nivel de totales</v>
      </c>
      <c r="M245" s="129" t="s">
        <v>169</v>
      </c>
    </row>
    <row r="246" spans="2:13" ht="24" x14ac:dyDescent="0.35">
      <c r="B246" s="1548"/>
      <c r="C246" s="1550"/>
      <c r="D246" s="1584"/>
      <c r="E246" s="1576" t="s">
        <v>9</v>
      </c>
      <c r="F246" s="1576"/>
      <c r="G246" s="452" t="s">
        <v>3910</v>
      </c>
      <c r="H246" s="578" t="s">
        <v>3879</v>
      </c>
      <c r="I246" s="392" t="s">
        <v>6134</v>
      </c>
      <c r="J246" s="396" t="s">
        <v>1071</v>
      </c>
      <c r="K246" s="397" t="s">
        <v>4194</v>
      </c>
      <c r="L246" s="611" t="str">
        <f>VLOOKUP(K246,CódigosRetorno!$A$2:$B$1784,2,FALSE)</f>
        <v>El dato ingresado como atributo @schemeName es incorrecto.</v>
      </c>
      <c r="M246" s="626" t="s">
        <v>169</v>
      </c>
    </row>
    <row r="247" spans="2:13" ht="24" x14ac:dyDescent="0.35">
      <c r="B247" s="1548"/>
      <c r="C247" s="1550"/>
      <c r="D247" s="1584"/>
      <c r="E247" s="1576"/>
      <c r="F247" s="1576"/>
      <c r="G247" s="452" t="s">
        <v>3863</v>
      </c>
      <c r="H247" s="578" t="s">
        <v>3880</v>
      </c>
      <c r="I247" s="392" t="s">
        <v>4201</v>
      </c>
      <c r="J247" s="396" t="s">
        <v>1071</v>
      </c>
      <c r="K247" s="397" t="s">
        <v>4195</v>
      </c>
      <c r="L247" s="611" t="str">
        <f>VLOOKUP(K247,CódigosRetorno!$A$2:$B$1784,2,FALSE)</f>
        <v>El dato ingresado como atributo @schemeAgencyName es incorrecto.</v>
      </c>
      <c r="M247" s="626" t="s">
        <v>169</v>
      </c>
    </row>
    <row r="248" spans="2:13" ht="36" x14ac:dyDescent="0.35">
      <c r="B248" s="1548"/>
      <c r="C248" s="1550"/>
      <c r="D248" s="1584"/>
      <c r="E248" s="1576"/>
      <c r="F248" s="1576"/>
      <c r="G248" s="452" t="s">
        <v>4237</v>
      </c>
      <c r="H248" s="642" t="s">
        <v>3882</v>
      </c>
      <c r="I248" s="392" t="s">
        <v>6135</v>
      </c>
      <c r="J248" s="397" t="s">
        <v>1071</v>
      </c>
      <c r="K248" s="443" t="s">
        <v>4196</v>
      </c>
      <c r="L248" s="611" t="str">
        <f>VLOOKUP(K248,CódigosRetorno!$A$2:$B$1784,2,FALSE)</f>
        <v>El dato ingresado como atributo @schemeURI es incorrecto.</v>
      </c>
      <c r="M248" s="626" t="s">
        <v>169</v>
      </c>
    </row>
    <row r="249" spans="2:13" ht="36" x14ac:dyDescent="0.35">
      <c r="B249" s="1548"/>
      <c r="C249" s="1550"/>
      <c r="D249" s="1584"/>
      <c r="E249" s="1547" t="s">
        <v>4</v>
      </c>
      <c r="F249" s="1547" t="s">
        <v>45</v>
      </c>
      <c r="G249" s="1583" t="s">
        <v>7094</v>
      </c>
      <c r="H249" s="578" t="s">
        <v>7117</v>
      </c>
      <c r="I249" s="392" t="s">
        <v>2837</v>
      </c>
      <c r="J249" s="397" t="s">
        <v>177</v>
      </c>
      <c r="K249" s="443" t="s">
        <v>2271</v>
      </c>
      <c r="L249" s="611" t="str">
        <f>VLOOKUP(K249,CódigosRetorno!$A$2:$B$1784,2,FALSE)</f>
        <v>El XML no contiene el tag TaxScheme Name de impuestos globales</v>
      </c>
      <c r="M249" s="626" t="s">
        <v>169</v>
      </c>
    </row>
    <row r="250" spans="2:13" ht="24" x14ac:dyDescent="0.35">
      <c r="B250" s="1548"/>
      <c r="C250" s="1550"/>
      <c r="D250" s="1584"/>
      <c r="E250" s="1548"/>
      <c r="F250" s="1549"/>
      <c r="G250" s="1585"/>
      <c r="H250" s="578"/>
      <c r="I250" s="578" t="s">
        <v>4818</v>
      </c>
      <c r="J250" s="397" t="s">
        <v>177</v>
      </c>
      <c r="K250" s="443" t="s">
        <v>3191</v>
      </c>
      <c r="L250" s="611" t="str">
        <f>VLOOKUP(K250,CódigosRetorno!$A$2:$B$1784,2,FALSE)</f>
        <v>El valor del tag nombre del tributo no corresponde al esperado.</v>
      </c>
      <c r="M250" s="610" t="s">
        <v>4609</v>
      </c>
    </row>
    <row r="251" spans="2:13" ht="48" x14ac:dyDescent="0.35">
      <c r="B251" s="1548"/>
      <c r="C251" s="1550"/>
      <c r="D251" s="1584"/>
      <c r="E251" s="1548"/>
      <c r="F251" s="1547" t="s">
        <v>13</v>
      </c>
      <c r="G251" s="1583" t="s">
        <v>7094</v>
      </c>
      <c r="H251" s="578" t="s">
        <v>7118</v>
      </c>
      <c r="I251" s="392" t="s">
        <v>2837</v>
      </c>
      <c r="J251" s="397" t="s">
        <v>177</v>
      </c>
      <c r="K251" s="443" t="s">
        <v>2273</v>
      </c>
      <c r="L251" s="611" t="str">
        <f>VLOOKUP(K251,CódigosRetorno!$A$2:$B$1784,2,FALSE)</f>
        <v>El XML no contiene el tag código de tributo internacional de impuestos globales</v>
      </c>
      <c r="M251" s="610" t="s">
        <v>169</v>
      </c>
    </row>
    <row r="252" spans="2:13" ht="24" x14ac:dyDescent="0.35">
      <c r="B252" s="1549"/>
      <c r="C252" s="1492"/>
      <c r="D252" s="1585"/>
      <c r="E252" s="1549"/>
      <c r="F252" s="1549"/>
      <c r="G252" s="1585"/>
      <c r="H252" s="578"/>
      <c r="I252" s="578" t="s">
        <v>4816</v>
      </c>
      <c r="J252" s="397" t="s">
        <v>177</v>
      </c>
      <c r="K252" s="443" t="s">
        <v>3187</v>
      </c>
      <c r="L252" s="611" t="str">
        <f>VLOOKUP(K252,CódigosRetorno!$A$2:$B$1784,2,FALSE)</f>
        <v>El valor del tag codigo de tributo internacional no corresponde al esperado.</v>
      </c>
      <c r="M252" s="610" t="s">
        <v>4609</v>
      </c>
    </row>
    <row r="253" spans="2:13" ht="24" x14ac:dyDescent="0.35">
      <c r="B253" s="1547" t="s">
        <v>7119</v>
      </c>
      <c r="C253" s="1524" t="s">
        <v>7200</v>
      </c>
      <c r="D253" s="1547" t="s">
        <v>3</v>
      </c>
      <c r="E253" s="1547" t="s">
        <v>9</v>
      </c>
      <c r="F253" s="1547" t="s">
        <v>12</v>
      </c>
      <c r="G253" s="1583" t="s">
        <v>3977</v>
      </c>
      <c r="H253" s="1491" t="s">
        <v>7120</v>
      </c>
      <c r="I253" s="578" t="s">
        <v>2489</v>
      </c>
      <c r="J253" s="397" t="s">
        <v>177</v>
      </c>
      <c r="K253" s="443" t="s">
        <v>2637</v>
      </c>
      <c r="L253" s="611" t="str">
        <f>VLOOKUP(K253,CódigosRetorno!$A$2:$B$1784,2,FALSE)</f>
        <v>El XML no contiene el tag o no existe información de total valor de venta globales</v>
      </c>
      <c r="M253" s="80" t="s">
        <v>169</v>
      </c>
    </row>
    <row r="254" spans="2:13" ht="24" x14ac:dyDescent="0.35">
      <c r="B254" s="1548"/>
      <c r="C254" s="1525"/>
      <c r="D254" s="1548"/>
      <c r="E254" s="1548"/>
      <c r="F254" s="1548"/>
      <c r="G254" s="1584"/>
      <c r="H254" s="1550"/>
      <c r="I254" s="392" t="s">
        <v>4984</v>
      </c>
      <c r="J254" s="396" t="s">
        <v>177</v>
      </c>
      <c r="K254" s="397" t="s">
        <v>3663</v>
      </c>
      <c r="L254" s="611" t="str">
        <f>VLOOKUP(K254,CódigosRetorno!$A$2:$B$1784,2,FALSE)</f>
        <v>El dato ingresado en el total valor de venta globales no cumple con el formato establecido</v>
      </c>
      <c r="M254" s="80" t="s">
        <v>169</v>
      </c>
    </row>
    <row r="255" spans="2:13" s="910" customFormat="1" ht="96" x14ac:dyDescent="0.35">
      <c r="B255" s="1548"/>
      <c r="C255" s="1525"/>
      <c r="D255" s="1548"/>
      <c r="E255" s="1548"/>
      <c r="F255" s="1548"/>
      <c r="G255" s="1584"/>
      <c r="H255" s="1550"/>
      <c r="I255" s="1225" t="s">
        <v>7121</v>
      </c>
      <c r="J255" s="1330" t="s">
        <v>1071</v>
      </c>
      <c r="K255" s="1330" t="s">
        <v>4880</v>
      </c>
      <c r="L255" s="1251" t="str">
        <f>VLOOKUP(MID(K255,1,4),CódigosRetorno!$A$2:$B$1784,2,FALSE)</f>
        <v>La sumatoria del total valor de venta - operaciones exoneradas de línea no corresponden al total</v>
      </c>
      <c r="M255" s="129" t="s">
        <v>169</v>
      </c>
    </row>
    <row r="256" spans="2:13" s="910" customFormat="1" ht="96" x14ac:dyDescent="0.35">
      <c r="B256" s="1548"/>
      <c r="C256" s="1525"/>
      <c r="D256" s="1548"/>
      <c r="E256" s="1548"/>
      <c r="F256" s="1548"/>
      <c r="G256" s="1584"/>
      <c r="H256" s="1550"/>
      <c r="I256" s="1225" t="s">
        <v>7122</v>
      </c>
      <c r="J256" s="1330" t="s">
        <v>1071</v>
      </c>
      <c r="K256" s="1330" t="s">
        <v>4878</v>
      </c>
      <c r="L256" s="1251" t="str">
        <f>VLOOKUP(MID(K256,1,4),CódigosRetorno!$A$2:$B$1784,2,FALSE)</f>
        <v>La sumatoria del total valor de venta - operaciones inafectas de línea no corresponden al total</v>
      </c>
      <c r="M256" s="129" t="s">
        <v>169</v>
      </c>
    </row>
    <row r="257" spans="2:13" ht="36" x14ac:dyDescent="0.35">
      <c r="B257" s="1548"/>
      <c r="C257" s="1525"/>
      <c r="D257" s="1548"/>
      <c r="E257" s="1548"/>
      <c r="F257" s="1548"/>
      <c r="G257" s="1584"/>
      <c r="H257" s="1550"/>
      <c r="I257" s="392" t="s">
        <v>4853</v>
      </c>
      <c r="J257" s="397" t="s">
        <v>1071</v>
      </c>
      <c r="K257" s="443" t="s">
        <v>1302</v>
      </c>
      <c r="L257" s="611" t="str">
        <f>VLOOKUP(K257,CódigosRetorno!$A$2:$B$1784,2,FALSE)</f>
        <v>Si se utiliza la leyenda con código 2001, el total de operaciones exoneradas debe ser mayor a 0.00</v>
      </c>
      <c r="M257" s="610" t="s">
        <v>4612</v>
      </c>
    </row>
    <row r="258" spans="2:13" ht="36" x14ac:dyDescent="0.35">
      <c r="B258" s="1548"/>
      <c r="C258" s="1525"/>
      <c r="D258" s="1548"/>
      <c r="E258" s="1548"/>
      <c r="F258" s="1548"/>
      <c r="G258" s="1584"/>
      <c r="H258" s="1550"/>
      <c r="I258" s="392" t="s">
        <v>4852</v>
      </c>
      <c r="J258" s="397" t="s">
        <v>1071</v>
      </c>
      <c r="K258" s="443" t="s">
        <v>1301</v>
      </c>
      <c r="L258" s="611" t="str">
        <f>VLOOKUP(K258,CódigosRetorno!$A$2:$B$1784,2,FALSE)</f>
        <v>Si se utiliza la leyenda con código 2002, el total de operaciones exoneradas debe ser mayor a 0.00</v>
      </c>
      <c r="M258" s="610" t="s">
        <v>4612</v>
      </c>
    </row>
    <row r="259" spans="2:13" ht="36" x14ac:dyDescent="0.35">
      <c r="B259" s="1548"/>
      <c r="C259" s="1525"/>
      <c r="D259" s="1548"/>
      <c r="E259" s="1548"/>
      <c r="F259" s="1548"/>
      <c r="G259" s="1584"/>
      <c r="H259" s="1550"/>
      <c r="I259" s="392" t="s">
        <v>4851</v>
      </c>
      <c r="J259" s="397" t="s">
        <v>1071</v>
      </c>
      <c r="K259" s="443" t="s">
        <v>1300</v>
      </c>
      <c r="L259" s="611" t="str">
        <f>VLOOKUP(K259,CódigosRetorno!$A$2:$B$1784,2,FALSE)</f>
        <v>Si se utiliza la leyenda con código 2003, el total de operaciones exoneradas debe ser mayor a 0.00</v>
      </c>
      <c r="M259" s="610" t="s">
        <v>4612</v>
      </c>
    </row>
    <row r="260" spans="2:13" ht="36" x14ac:dyDescent="0.35">
      <c r="B260" s="1548"/>
      <c r="C260" s="1525"/>
      <c r="D260" s="1548"/>
      <c r="E260" s="1548"/>
      <c r="F260" s="1549"/>
      <c r="G260" s="1585"/>
      <c r="H260" s="1492"/>
      <c r="I260" s="392" t="s">
        <v>5739</v>
      </c>
      <c r="J260" s="397" t="s">
        <v>1071</v>
      </c>
      <c r="K260" s="443" t="s">
        <v>3850</v>
      </c>
      <c r="L260" s="611" t="str">
        <f>VLOOKUP(K260,CódigosRetorno!$A$2:$B$1784,2,FALSE)</f>
        <v>Si se utiliza la leyenda con código 2008, el total de operaciones exoneradas debe ser mayor a 0.00</v>
      </c>
      <c r="M260" s="610" t="s">
        <v>4612</v>
      </c>
    </row>
    <row r="261" spans="2:13" ht="24" x14ac:dyDescent="0.35">
      <c r="B261" s="1548"/>
      <c r="C261" s="1525"/>
      <c r="D261" s="1548"/>
      <c r="E261" s="1548"/>
      <c r="F261" s="1547" t="s">
        <v>13</v>
      </c>
      <c r="G261" s="396" t="s">
        <v>6979</v>
      </c>
      <c r="H261" s="642" t="s">
        <v>3906</v>
      </c>
      <c r="I261" s="578" t="s">
        <v>4689</v>
      </c>
      <c r="J261" s="397" t="s">
        <v>177</v>
      </c>
      <c r="K261" s="443" t="s">
        <v>1979</v>
      </c>
      <c r="L261" s="611" t="str">
        <f>VLOOKUP(K261,CódigosRetorno!$A$2:$B$1784,2,FALSE)</f>
        <v>La moneda debe ser la misma en todo el documento</v>
      </c>
      <c r="M261" s="610" t="s">
        <v>4493</v>
      </c>
    </row>
    <row r="262" spans="2:13" ht="24" x14ac:dyDescent="0.35">
      <c r="B262" s="1548"/>
      <c r="C262" s="1525"/>
      <c r="D262" s="1548"/>
      <c r="E262" s="1548"/>
      <c r="F262" s="1548"/>
      <c r="G262" s="1583" t="s">
        <v>3921</v>
      </c>
      <c r="H262" s="1491" t="s">
        <v>7123</v>
      </c>
      <c r="I262" s="392" t="s">
        <v>4984</v>
      </c>
      <c r="J262" s="397" t="s">
        <v>177</v>
      </c>
      <c r="K262" s="443" t="s">
        <v>2277</v>
      </c>
      <c r="L262" s="611" t="str">
        <f>VLOOKUP(K262,CódigosRetorno!$A$2:$B$1784,2,FALSE)</f>
        <v>El dato ingresado en TaxAmount no cumple con el formato establecido</v>
      </c>
      <c r="M262" s="626" t="s">
        <v>169</v>
      </c>
    </row>
    <row r="263" spans="2:13" ht="36" x14ac:dyDescent="0.35">
      <c r="B263" s="1548"/>
      <c r="C263" s="1525"/>
      <c r="D263" s="1548"/>
      <c r="E263" s="1548"/>
      <c r="F263" s="1549"/>
      <c r="G263" s="1585"/>
      <c r="H263" s="1492"/>
      <c r="I263" s="392" t="s">
        <v>7124</v>
      </c>
      <c r="J263" s="396" t="s">
        <v>177</v>
      </c>
      <c r="K263" s="397" t="s">
        <v>2634</v>
      </c>
      <c r="L263" s="611" t="str">
        <f>VLOOKUP(K263,CódigosRetorno!$A$2:$B$1784,2,FALSE)</f>
        <v xml:space="preserve">El monto total del impuestos sobre el valor de venta de operaciones gratuitas/inafectas/exoneradas debe ser igual a 0.00 </v>
      </c>
      <c r="M263" s="626" t="s">
        <v>169</v>
      </c>
    </row>
    <row r="264" spans="2:13" ht="24" x14ac:dyDescent="0.35">
      <c r="B264" s="1548"/>
      <c r="C264" s="1525"/>
      <c r="D264" s="1548"/>
      <c r="E264" s="1548"/>
      <c r="F264" s="452" t="s">
        <v>13</v>
      </c>
      <c r="G264" s="396" t="s">
        <v>6979</v>
      </c>
      <c r="H264" s="642" t="s">
        <v>3906</v>
      </c>
      <c r="I264" s="578" t="s">
        <v>4689</v>
      </c>
      <c r="J264" s="397" t="s">
        <v>177</v>
      </c>
      <c r="K264" s="443" t="s">
        <v>1979</v>
      </c>
      <c r="L264" s="611" t="str">
        <f>VLOOKUP(K264,CódigosRetorno!$A$2:$B$1784,2,FALSE)</f>
        <v>La moneda debe ser la misma en todo el documento</v>
      </c>
      <c r="M264" s="610" t="s">
        <v>4493</v>
      </c>
    </row>
    <row r="265" spans="2:13" ht="24" x14ac:dyDescent="0.35">
      <c r="B265" s="1548"/>
      <c r="C265" s="1525"/>
      <c r="D265" s="1548"/>
      <c r="E265" s="1548"/>
      <c r="F265" s="1547" t="s">
        <v>43</v>
      </c>
      <c r="G265" s="1583" t="s">
        <v>7094</v>
      </c>
      <c r="H265" s="1491" t="s">
        <v>7116</v>
      </c>
      <c r="I265" s="392" t="s">
        <v>2837</v>
      </c>
      <c r="J265" s="396" t="s">
        <v>177</v>
      </c>
      <c r="K265" s="503" t="s">
        <v>3558</v>
      </c>
      <c r="L265" s="611" t="str">
        <f>VLOOKUP(K265,CódigosRetorno!$A$2:$B$1784,2,FALSE)</f>
        <v>El XML no contiene el tag o no existe información de código de tributo.</v>
      </c>
      <c r="M265" s="626" t="s">
        <v>169</v>
      </c>
    </row>
    <row r="266" spans="2:13" ht="24" x14ac:dyDescent="0.35">
      <c r="B266" s="1548"/>
      <c r="C266" s="1525"/>
      <c r="D266" s="1548"/>
      <c r="E266" s="1548"/>
      <c r="F266" s="1548"/>
      <c r="G266" s="1584"/>
      <c r="H266" s="1550"/>
      <c r="I266" s="578" t="s">
        <v>3922</v>
      </c>
      <c r="J266" s="397" t="s">
        <v>177</v>
      </c>
      <c r="K266" s="443" t="s">
        <v>2641</v>
      </c>
      <c r="L266" s="611" t="str">
        <f>VLOOKUP(K266,CódigosRetorno!$A$2:$B$1784,2,FALSE)</f>
        <v>El dato ingresado como codigo de tributo global no corresponde al valor esperado.</v>
      </c>
      <c r="M266" s="610" t="s">
        <v>4609</v>
      </c>
    </row>
    <row r="267" spans="2:13" ht="24" x14ac:dyDescent="0.35">
      <c r="B267" s="1548"/>
      <c r="C267" s="1525"/>
      <c r="D267" s="1548"/>
      <c r="E267" s="1549"/>
      <c r="F267" s="1549"/>
      <c r="G267" s="1585"/>
      <c r="H267" s="1492"/>
      <c r="I267" s="683" t="s">
        <v>6073</v>
      </c>
      <c r="J267" s="443" t="s">
        <v>177</v>
      </c>
      <c r="K267" s="443" t="s">
        <v>3772</v>
      </c>
      <c r="L267" s="611" t="str">
        <f>VLOOKUP(K267,CódigosRetorno!$A$2:$B$1784,2,FALSE)</f>
        <v>El código de tributo no debe repetirse a nivel de totales</v>
      </c>
      <c r="M267" s="129" t="s">
        <v>169</v>
      </c>
    </row>
    <row r="268" spans="2:13" ht="24" x14ac:dyDescent="0.35">
      <c r="B268" s="1548"/>
      <c r="C268" s="1525"/>
      <c r="D268" s="1548"/>
      <c r="E268" s="1576" t="s">
        <v>9</v>
      </c>
      <c r="F268" s="1576"/>
      <c r="G268" s="452" t="s">
        <v>3910</v>
      </c>
      <c r="H268" s="578" t="s">
        <v>3879</v>
      </c>
      <c r="I268" s="392" t="s">
        <v>6134</v>
      </c>
      <c r="J268" s="396" t="s">
        <v>1071</v>
      </c>
      <c r="K268" s="397" t="s">
        <v>4194</v>
      </c>
      <c r="L268" s="611" t="str">
        <f>VLOOKUP(K268,CódigosRetorno!$A$2:$B$1784,2,FALSE)</f>
        <v>El dato ingresado como atributo @schemeName es incorrecto.</v>
      </c>
      <c r="M268" s="626" t="s">
        <v>169</v>
      </c>
    </row>
    <row r="269" spans="2:13" ht="24" x14ac:dyDescent="0.35">
      <c r="B269" s="1548"/>
      <c r="C269" s="1525"/>
      <c r="D269" s="1548"/>
      <c r="E269" s="1576"/>
      <c r="F269" s="1576"/>
      <c r="G269" s="452" t="s">
        <v>3863</v>
      </c>
      <c r="H269" s="578" t="s">
        <v>3880</v>
      </c>
      <c r="I269" s="392" t="s">
        <v>4201</v>
      </c>
      <c r="J269" s="396" t="s">
        <v>1071</v>
      </c>
      <c r="K269" s="397" t="s">
        <v>4195</v>
      </c>
      <c r="L269" s="611" t="str">
        <f>VLOOKUP(K269,CódigosRetorno!$A$2:$B$1784,2,FALSE)</f>
        <v>El dato ingresado como atributo @schemeAgencyName es incorrecto.</v>
      </c>
      <c r="M269" s="626" t="s">
        <v>169</v>
      </c>
    </row>
    <row r="270" spans="2:13" ht="36" x14ac:dyDescent="0.35">
      <c r="B270" s="1548"/>
      <c r="C270" s="1525"/>
      <c r="D270" s="1548"/>
      <c r="E270" s="1576"/>
      <c r="F270" s="1576"/>
      <c r="G270" s="452" t="s">
        <v>4237</v>
      </c>
      <c r="H270" s="642" t="s">
        <v>3882</v>
      </c>
      <c r="I270" s="392" t="s">
        <v>6135</v>
      </c>
      <c r="J270" s="397" t="s">
        <v>1071</v>
      </c>
      <c r="K270" s="443" t="s">
        <v>4196</v>
      </c>
      <c r="L270" s="611" t="str">
        <f>VLOOKUP(K270,CódigosRetorno!$A$2:$B$1784,2,FALSE)</f>
        <v>El dato ingresado como atributo @schemeURI es incorrecto.</v>
      </c>
      <c r="M270" s="626" t="s">
        <v>169</v>
      </c>
    </row>
    <row r="271" spans="2:13" ht="24" x14ac:dyDescent="0.35">
      <c r="B271" s="1548"/>
      <c r="C271" s="1525"/>
      <c r="D271" s="1548"/>
      <c r="E271" s="1547" t="s">
        <v>9</v>
      </c>
      <c r="F271" s="1547" t="s">
        <v>45</v>
      </c>
      <c r="G271" s="1583" t="s">
        <v>7094</v>
      </c>
      <c r="H271" s="1491" t="s">
        <v>7117</v>
      </c>
      <c r="I271" s="392" t="s">
        <v>2837</v>
      </c>
      <c r="J271" s="397" t="s">
        <v>177</v>
      </c>
      <c r="K271" s="443" t="s">
        <v>2271</v>
      </c>
      <c r="L271" s="611" t="str">
        <f>VLOOKUP(K271,CódigosRetorno!$A$2:$B$1784,2,FALSE)</f>
        <v>El XML no contiene el tag TaxScheme Name de impuestos globales</v>
      </c>
      <c r="M271" s="626" t="s">
        <v>169</v>
      </c>
    </row>
    <row r="272" spans="2:13" ht="24" x14ac:dyDescent="0.35">
      <c r="B272" s="1548"/>
      <c r="C272" s="1525"/>
      <c r="D272" s="1548"/>
      <c r="E272" s="1548"/>
      <c r="F272" s="1549"/>
      <c r="G272" s="1585"/>
      <c r="H272" s="1492"/>
      <c r="I272" s="578" t="s">
        <v>4818</v>
      </c>
      <c r="J272" s="397" t="s">
        <v>177</v>
      </c>
      <c r="K272" s="443" t="s">
        <v>3191</v>
      </c>
      <c r="L272" s="611" t="str">
        <f>VLOOKUP(K272,CódigosRetorno!$A$2:$B$1784,2,FALSE)</f>
        <v>El valor del tag nombre del tributo no corresponde al esperado.</v>
      </c>
      <c r="M272" s="610" t="s">
        <v>4609</v>
      </c>
    </row>
    <row r="273" spans="2:13" ht="24" x14ac:dyDescent="0.35">
      <c r="B273" s="1548"/>
      <c r="C273" s="1525"/>
      <c r="D273" s="1548"/>
      <c r="E273" s="1548"/>
      <c r="F273" s="1547" t="s">
        <v>13</v>
      </c>
      <c r="G273" s="1583" t="s">
        <v>7094</v>
      </c>
      <c r="H273" s="1491" t="s">
        <v>7118</v>
      </c>
      <c r="I273" s="392" t="s">
        <v>2837</v>
      </c>
      <c r="J273" s="397" t="s">
        <v>177</v>
      </c>
      <c r="K273" s="443" t="s">
        <v>2273</v>
      </c>
      <c r="L273" s="611" t="str">
        <f>VLOOKUP(K273,CódigosRetorno!$A$2:$B$1784,2,FALSE)</f>
        <v>El XML no contiene el tag código de tributo internacional de impuestos globales</v>
      </c>
      <c r="M273" s="610" t="s">
        <v>169</v>
      </c>
    </row>
    <row r="274" spans="2:13" ht="24" x14ac:dyDescent="0.35">
      <c r="B274" s="1549"/>
      <c r="C274" s="1526"/>
      <c r="D274" s="1549"/>
      <c r="E274" s="1549"/>
      <c r="F274" s="1549"/>
      <c r="G274" s="1585"/>
      <c r="H274" s="1492"/>
      <c r="I274" s="578" t="s">
        <v>4816</v>
      </c>
      <c r="J274" s="397" t="s">
        <v>177</v>
      </c>
      <c r="K274" s="443" t="s">
        <v>3187</v>
      </c>
      <c r="L274" s="611" t="str">
        <f>VLOOKUP(K274,CódigosRetorno!$A$2:$B$1784,2,FALSE)</f>
        <v>El valor del tag codigo de tributo internacional no corresponde al esperado.</v>
      </c>
      <c r="M274" s="610" t="s">
        <v>4609</v>
      </c>
    </row>
    <row r="275" spans="2:13" ht="24" x14ac:dyDescent="0.35">
      <c r="B275" s="1547" t="s">
        <v>7125</v>
      </c>
      <c r="C275" s="1524" t="s">
        <v>7201</v>
      </c>
      <c r="D275" s="1547" t="s">
        <v>3</v>
      </c>
      <c r="E275" s="1547" t="s">
        <v>9</v>
      </c>
      <c r="F275" s="1547" t="s">
        <v>12</v>
      </c>
      <c r="G275" s="1583" t="s">
        <v>3977</v>
      </c>
      <c r="H275" s="1491" t="s">
        <v>7126</v>
      </c>
      <c r="I275" s="578" t="s">
        <v>2489</v>
      </c>
      <c r="J275" s="397" t="s">
        <v>177</v>
      </c>
      <c r="K275" s="443" t="s">
        <v>2637</v>
      </c>
      <c r="L275" s="611" t="str">
        <f>VLOOKUP(K275,CódigosRetorno!$A$2:$B$1784,2,FALSE)</f>
        <v>El XML no contiene el tag o no existe información de total valor de venta globales</v>
      </c>
      <c r="M275" s="80" t="s">
        <v>169</v>
      </c>
    </row>
    <row r="276" spans="2:13" ht="24" x14ac:dyDescent="0.35">
      <c r="B276" s="1548"/>
      <c r="C276" s="1525"/>
      <c r="D276" s="1548"/>
      <c r="E276" s="1548"/>
      <c r="F276" s="1548"/>
      <c r="G276" s="1584"/>
      <c r="H276" s="1550"/>
      <c r="I276" s="392" t="s">
        <v>4984</v>
      </c>
      <c r="J276" s="396" t="s">
        <v>177</v>
      </c>
      <c r="K276" s="397" t="s">
        <v>3663</v>
      </c>
      <c r="L276" s="611" t="str">
        <f>VLOOKUP(K276,CódigosRetorno!$A$2:$B$1784,2,FALSE)</f>
        <v>El dato ingresado en el total valor de venta globales no cumple con el formato establecido</v>
      </c>
      <c r="M276" s="80" t="s">
        <v>169</v>
      </c>
    </row>
    <row r="277" spans="2:13" ht="72" x14ac:dyDescent="0.35">
      <c r="B277" s="1548"/>
      <c r="C277" s="1525"/>
      <c r="D277" s="1548"/>
      <c r="E277" s="1548"/>
      <c r="F277" s="1548"/>
      <c r="G277" s="1584"/>
      <c r="H277" s="1550"/>
      <c r="I277" s="1225" t="s">
        <v>7127</v>
      </c>
      <c r="J277" s="1330" t="s">
        <v>1071</v>
      </c>
      <c r="K277" s="1330" t="s">
        <v>4881</v>
      </c>
      <c r="L277" s="1251" t="str">
        <f>VLOOKUP(MID(K277,1,4),CódigosRetorno!$A$2:$B$1784,2,FALSE)</f>
        <v>La sumatoria del total valor de venta - operaciones gratuitas de línea no corresponden al total</v>
      </c>
      <c r="M277" s="1126" t="s">
        <v>169</v>
      </c>
    </row>
    <row r="278" spans="2:13" ht="60" x14ac:dyDescent="0.35">
      <c r="B278" s="1548"/>
      <c r="C278" s="1525"/>
      <c r="D278" s="1548"/>
      <c r="E278" s="1548"/>
      <c r="F278" s="1548"/>
      <c r="G278" s="1584"/>
      <c r="H278" s="1550"/>
      <c r="I278" s="392" t="s">
        <v>5738</v>
      </c>
      <c r="J278" s="397" t="s">
        <v>177</v>
      </c>
      <c r="K278" s="443" t="s">
        <v>1667</v>
      </c>
      <c r="L278" s="611" t="str">
        <f>VLOOKUP(K278,CódigosRetorno!$A$2:$B$1784,2,FALSE)</f>
        <v>Operacion gratuita,  debe consignar Total valor venta - operaciones gratuitas  mayor a cero</v>
      </c>
      <c r="M278" s="610" t="s">
        <v>169</v>
      </c>
    </row>
    <row r="279" spans="2:13" ht="24" x14ac:dyDescent="0.35">
      <c r="B279" s="1548"/>
      <c r="C279" s="1525"/>
      <c r="D279" s="1548"/>
      <c r="E279" s="1548"/>
      <c r="F279" s="1549"/>
      <c r="G279" s="1585"/>
      <c r="H279" s="1492"/>
      <c r="I279" s="392" t="s">
        <v>5741</v>
      </c>
      <c r="J279" s="397" t="s">
        <v>177</v>
      </c>
      <c r="K279" s="503" t="s">
        <v>1882</v>
      </c>
      <c r="L279" s="611" t="str">
        <f>VLOOKUP(K279,CódigosRetorno!$A$2:$B$1784,2,FALSE)</f>
        <v>Si existe leyenda Transferencia Gratuita debe consignar Total Valor de Venta de Operaciones Gratuitas</v>
      </c>
      <c r="M279" s="610" t="s">
        <v>169</v>
      </c>
    </row>
    <row r="280" spans="2:13" ht="24" x14ac:dyDescent="0.35">
      <c r="B280" s="1548"/>
      <c r="C280" s="1525"/>
      <c r="D280" s="1548"/>
      <c r="E280" s="1548"/>
      <c r="F280" s="452" t="s">
        <v>13</v>
      </c>
      <c r="G280" s="396" t="s">
        <v>6979</v>
      </c>
      <c r="H280" s="642" t="s">
        <v>3906</v>
      </c>
      <c r="I280" s="578" t="s">
        <v>4689</v>
      </c>
      <c r="J280" s="397" t="s">
        <v>177</v>
      </c>
      <c r="K280" s="443" t="s">
        <v>1979</v>
      </c>
      <c r="L280" s="611" t="str">
        <f>VLOOKUP(K280,CódigosRetorno!$A$2:$B$1784,2,FALSE)</f>
        <v>La moneda debe ser la misma en todo el documento</v>
      </c>
      <c r="M280" s="610" t="s">
        <v>4493</v>
      </c>
    </row>
    <row r="281" spans="2:13" ht="24" x14ac:dyDescent="0.35">
      <c r="B281" s="1548"/>
      <c r="C281" s="1525"/>
      <c r="D281" s="1548"/>
      <c r="E281" s="1548"/>
      <c r="F281" s="1547"/>
      <c r="G281" s="1583" t="s">
        <v>16</v>
      </c>
      <c r="H281" s="1491" t="s">
        <v>7123</v>
      </c>
      <c r="I281" s="392" t="s">
        <v>4984</v>
      </c>
      <c r="J281" s="397" t="s">
        <v>177</v>
      </c>
      <c r="K281" s="443" t="s">
        <v>2277</v>
      </c>
      <c r="L281" s="611" t="str">
        <f>VLOOKUP(K281,CódigosRetorno!$A$2:$B$1784,2,FALSE)</f>
        <v>El dato ingresado en TaxAmount no cumple con el formato establecido</v>
      </c>
      <c r="M281" s="626" t="s">
        <v>169</v>
      </c>
    </row>
    <row r="282" spans="2:13" ht="72" x14ac:dyDescent="0.35">
      <c r="B282" s="1548"/>
      <c r="C282" s="1525"/>
      <c r="D282" s="1548"/>
      <c r="E282" s="1548"/>
      <c r="F282" s="1549"/>
      <c r="G282" s="1585"/>
      <c r="H282" s="1492"/>
      <c r="I282" s="392" t="s">
        <v>5743</v>
      </c>
      <c r="J282" s="1118" t="s">
        <v>1071</v>
      </c>
      <c r="K282" s="443" t="s">
        <v>4893</v>
      </c>
      <c r="L282" s="611" t="str">
        <f>VLOOKUP(K282,CódigosRetorno!$A$2:$B$1784,2,FALSE)</f>
        <v>La sumatoria de los IGV de operaciones gratuitas de la línea (codigo tributo 9996) no corresponden al total</v>
      </c>
      <c r="M282" s="626" t="s">
        <v>169</v>
      </c>
    </row>
    <row r="283" spans="2:13" ht="24" x14ac:dyDescent="0.35">
      <c r="B283" s="1548"/>
      <c r="C283" s="1525"/>
      <c r="D283" s="1548"/>
      <c r="E283" s="1548"/>
      <c r="F283" s="452" t="s">
        <v>13</v>
      </c>
      <c r="G283" s="396" t="s">
        <v>6979</v>
      </c>
      <c r="H283" s="642" t="s">
        <v>3906</v>
      </c>
      <c r="I283" s="578" t="s">
        <v>4689</v>
      </c>
      <c r="J283" s="397" t="s">
        <v>177</v>
      </c>
      <c r="K283" s="443" t="s">
        <v>1979</v>
      </c>
      <c r="L283" s="611" t="str">
        <f>VLOOKUP(K283,CódigosRetorno!$A$2:$B$1784,2,FALSE)</f>
        <v>La moneda debe ser la misma en todo el documento</v>
      </c>
      <c r="M283" s="610" t="s">
        <v>4493</v>
      </c>
    </row>
    <row r="284" spans="2:13" ht="24" x14ac:dyDescent="0.35">
      <c r="B284" s="1548"/>
      <c r="C284" s="1525"/>
      <c r="D284" s="1548"/>
      <c r="E284" s="1548"/>
      <c r="F284" s="1547" t="s">
        <v>43</v>
      </c>
      <c r="G284" s="1583" t="s">
        <v>7094</v>
      </c>
      <c r="H284" s="1491" t="s">
        <v>7116</v>
      </c>
      <c r="I284" s="392" t="s">
        <v>2837</v>
      </c>
      <c r="J284" s="396" t="s">
        <v>177</v>
      </c>
      <c r="K284" s="503" t="s">
        <v>3558</v>
      </c>
      <c r="L284" s="611" t="str">
        <f>VLOOKUP(K284,CódigosRetorno!$A$2:$B$1784,2,FALSE)</f>
        <v>El XML no contiene el tag o no existe información de código de tributo.</v>
      </c>
      <c r="M284" s="626" t="s">
        <v>169</v>
      </c>
    </row>
    <row r="285" spans="2:13" ht="24" x14ac:dyDescent="0.35">
      <c r="B285" s="1548"/>
      <c r="C285" s="1525"/>
      <c r="D285" s="1548"/>
      <c r="E285" s="1548"/>
      <c r="F285" s="1548"/>
      <c r="G285" s="1584"/>
      <c r="H285" s="1550"/>
      <c r="I285" s="578" t="s">
        <v>3922</v>
      </c>
      <c r="J285" s="397" t="s">
        <v>177</v>
      </c>
      <c r="K285" s="443" t="s">
        <v>2641</v>
      </c>
      <c r="L285" s="611" t="str">
        <f>VLOOKUP(K285,CódigosRetorno!$A$2:$B$1784,2,FALSE)</f>
        <v>El dato ingresado como codigo de tributo global no corresponde al valor esperado.</v>
      </c>
      <c r="M285" s="610" t="s">
        <v>4609</v>
      </c>
    </row>
    <row r="286" spans="2:13" ht="24" x14ac:dyDescent="0.35">
      <c r="B286" s="1548"/>
      <c r="C286" s="1525"/>
      <c r="D286" s="1548"/>
      <c r="E286" s="1548"/>
      <c r="F286" s="1549"/>
      <c r="G286" s="1585"/>
      <c r="H286" s="1492"/>
      <c r="I286" s="683" t="s">
        <v>6073</v>
      </c>
      <c r="J286" s="443" t="s">
        <v>177</v>
      </c>
      <c r="K286" s="443" t="s">
        <v>3772</v>
      </c>
      <c r="L286" s="611" t="str">
        <f>VLOOKUP(K286,CódigosRetorno!$A$2:$B$1784,2,FALSE)</f>
        <v>El código de tributo no debe repetirse a nivel de totales</v>
      </c>
      <c r="M286" s="129" t="s">
        <v>169</v>
      </c>
    </row>
    <row r="287" spans="2:13" ht="24" x14ac:dyDescent="0.35">
      <c r="B287" s="1548"/>
      <c r="C287" s="1525"/>
      <c r="D287" s="1548"/>
      <c r="E287" s="1548"/>
      <c r="F287" s="1547"/>
      <c r="G287" s="452" t="s">
        <v>3910</v>
      </c>
      <c r="H287" s="578" t="s">
        <v>3879</v>
      </c>
      <c r="I287" s="392" t="s">
        <v>6134</v>
      </c>
      <c r="J287" s="396" t="s">
        <v>1071</v>
      </c>
      <c r="K287" s="397" t="s">
        <v>4194</v>
      </c>
      <c r="L287" s="611" t="str">
        <f>VLOOKUP(K287,CódigosRetorno!$A$2:$B$1784,2,FALSE)</f>
        <v>El dato ingresado como atributo @schemeName es incorrecto.</v>
      </c>
      <c r="M287" s="626" t="s">
        <v>169</v>
      </c>
    </row>
    <row r="288" spans="2:13" ht="24" x14ac:dyDescent="0.35">
      <c r="B288" s="1548"/>
      <c r="C288" s="1525"/>
      <c r="D288" s="1548"/>
      <c r="E288" s="1548"/>
      <c r="F288" s="1548"/>
      <c r="G288" s="452" t="s">
        <v>3863</v>
      </c>
      <c r="H288" s="578" t="s">
        <v>3880</v>
      </c>
      <c r="I288" s="392" t="s">
        <v>4201</v>
      </c>
      <c r="J288" s="396" t="s">
        <v>1071</v>
      </c>
      <c r="K288" s="397" t="s">
        <v>4195</v>
      </c>
      <c r="L288" s="611" t="str">
        <f>VLOOKUP(K288,CódigosRetorno!$A$2:$B$1784,2,FALSE)</f>
        <v>El dato ingresado como atributo @schemeAgencyName es incorrecto.</v>
      </c>
      <c r="M288" s="626" t="s">
        <v>169</v>
      </c>
    </row>
    <row r="289" spans="2:14" ht="36" x14ac:dyDescent="0.35">
      <c r="B289" s="1548"/>
      <c r="C289" s="1525"/>
      <c r="D289" s="1548"/>
      <c r="E289" s="1548"/>
      <c r="F289" s="1549"/>
      <c r="G289" s="452" t="s">
        <v>4237</v>
      </c>
      <c r="H289" s="642" t="s">
        <v>3882</v>
      </c>
      <c r="I289" s="392" t="s">
        <v>6135</v>
      </c>
      <c r="J289" s="397" t="s">
        <v>1071</v>
      </c>
      <c r="K289" s="443" t="s">
        <v>4196</v>
      </c>
      <c r="L289" s="611" t="str">
        <f>VLOOKUP(K289,CódigosRetorno!$A$2:$B$1784,2,FALSE)</f>
        <v>El dato ingresado como atributo @schemeURI es incorrecto.</v>
      </c>
      <c r="M289" s="626" t="s">
        <v>169</v>
      </c>
    </row>
    <row r="290" spans="2:14" ht="24" x14ac:dyDescent="0.35">
      <c r="B290" s="1548"/>
      <c r="C290" s="1525"/>
      <c r="D290" s="1548"/>
      <c r="E290" s="1548"/>
      <c r="F290" s="1547" t="s">
        <v>45</v>
      </c>
      <c r="G290" s="1583" t="s">
        <v>7094</v>
      </c>
      <c r="H290" s="1491" t="s">
        <v>7117</v>
      </c>
      <c r="I290" s="392" t="s">
        <v>2837</v>
      </c>
      <c r="J290" s="397" t="s">
        <v>177</v>
      </c>
      <c r="K290" s="443" t="s">
        <v>2271</v>
      </c>
      <c r="L290" s="611" t="str">
        <f>VLOOKUP(K290,CódigosRetorno!$A$2:$B$1784,2,FALSE)</f>
        <v>El XML no contiene el tag TaxScheme Name de impuestos globales</v>
      </c>
      <c r="M290" s="626" t="s">
        <v>169</v>
      </c>
    </row>
    <row r="291" spans="2:14" ht="24" x14ac:dyDescent="0.35">
      <c r="B291" s="1548"/>
      <c r="C291" s="1525"/>
      <c r="D291" s="1548"/>
      <c r="E291" s="1548"/>
      <c r="F291" s="1549"/>
      <c r="G291" s="1585"/>
      <c r="H291" s="1492"/>
      <c r="I291" s="578" t="s">
        <v>4818</v>
      </c>
      <c r="J291" s="397" t="s">
        <v>177</v>
      </c>
      <c r="K291" s="443" t="s">
        <v>3191</v>
      </c>
      <c r="L291" s="611" t="str">
        <f>VLOOKUP(K291,CódigosRetorno!$A$2:$B$1784,2,FALSE)</f>
        <v>El valor del tag nombre del tributo no corresponde al esperado.</v>
      </c>
      <c r="M291" s="610" t="s">
        <v>4609</v>
      </c>
    </row>
    <row r="292" spans="2:14" ht="24" x14ac:dyDescent="0.35">
      <c r="B292" s="1548"/>
      <c r="C292" s="1525"/>
      <c r="D292" s="1548"/>
      <c r="E292" s="1548"/>
      <c r="F292" s="1547" t="s">
        <v>13</v>
      </c>
      <c r="G292" s="1583" t="s">
        <v>7094</v>
      </c>
      <c r="H292" s="1491" t="s">
        <v>7118</v>
      </c>
      <c r="I292" s="392" t="s">
        <v>2837</v>
      </c>
      <c r="J292" s="397" t="s">
        <v>177</v>
      </c>
      <c r="K292" s="443" t="s">
        <v>2273</v>
      </c>
      <c r="L292" s="611" t="str">
        <f>VLOOKUP(K292,CódigosRetorno!$A$2:$B$1784,2,FALSE)</f>
        <v>El XML no contiene el tag código de tributo internacional de impuestos globales</v>
      </c>
      <c r="M292" s="626" t="s">
        <v>169</v>
      </c>
    </row>
    <row r="293" spans="2:14" ht="24" x14ac:dyDescent="0.35">
      <c r="B293" s="1549"/>
      <c r="C293" s="1526"/>
      <c r="D293" s="1549"/>
      <c r="E293" s="1549"/>
      <c r="F293" s="1549"/>
      <c r="G293" s="1585"/>
      <c r="H293" s="1492"/>
      <c r="I293" s="578" t="s">
        <v>4816</v>
      </c>
      <c r="J293" s="397" t="s">
        <v>177</v>
      </c>
      <c r="K293" s="443" t="s">
        <v>3187</v>
      </c>
      <c r="L293" s="611" t="str">
        <f>VLOOKUP(K293,CódigosRetorno!$A$2:$B$1784,2,FALSE)</f>
        <v>El valor del tag codigo de tributo internacional no corresponde al esperado.</v>
      </c>
      <c r="M293" s="610" t="s">
        <v>4609</v>
      </c>
    </row>
    <row r="294" spans="2:14" ht="24" x14ac:dyDescent="0.35">
      <c r="B294" s="1547">
        <v>41</v>
      </c>
      <c r="C294" s="1524" t="s">
        <v>7128</v>
      </c>
      <c r="D294" s="1583" t="s">
        <v>3</v>
      </c>
      <c r="E294" s="1547" t="s">
        <v>4</v>
      </c>
      <c r="F294" s="1547" t="s">
        <v>12</v>
      </c>
      <c r="G294" s="1583" t="s">
        <v>3977</v>
      </c>
      <c r="H294" s="1491" t="s">
        <v>7129</v>
      </c>
      <c r="I294" s="578" t="s">
        <v>2489</v>
      </c>
      <c r="J294" s="397" t="s">
        <v>177</v>
      </c>
      <c r="K294" s="443" t="s">
        <v>2637</v>
      </c>
      <c r="L294" s="392" t="str">
        <f>VLOOKUP(K294,CódigosRetorno!$A$2:$B$1784,2,FALSE)</f>
        <v>El XML no contiene el tag o no existe información de total valor de venta globales</v>
      </c>
      <c r="M294" s="694" t="s">
        <v>169</v>
      </c>
      <c r="N294" s="684"/>
    </row>
    <row r="295" spans="2:14" ht="24" x14ac:dyDescent="0.35">
      <c r="B295" s="1548"/>
      <c r="C295" s="1525"/>
      <c r="D295" s="1584"/>
      <c r="E295" s="1548"/>
      <c r="F295" s="1548"/>
      <c r="G295" s="1584"/>
      <c r="H295" s="1550"/>
      <c r="I295" s="392" t="s">
        <v>4984</v>
      </c>
      <c r="J295" s="396" t="s">
        <v>177</v>
      </c>
      <c r="K295" s="397" t="s">
        <v>6688</v>
      </c>
      <c r="L295" s="611" t="str">
        <f>VLOOKUP(K295,CódigosRetorno!$A$2:$B$1784,2,FALSE)</f>
        <v>El monto base de la retencion de renta global no cumple con el formato establecido</v>
      </c>
      <c r="M295" s="647" t="s">
        <v>169</v>
      </c>
      <c r="N295" s="684"/>
    </row>
    <row r="296" spans="2:14" ht="144" x14ac:dyDescent="0.35">
      <c r="B296" s="1548"/>
      <c r="C296" s="1525"/>
      <c r="D296" s="1584"/>
      <c r="E296" s="1548"/>
      <c r="F296" s="1549"/>
      <c r="G296" s="1585"/>
      <c r="H296" s="1492"/>
      <c r="I296" s="1202" t="s">
        <v>7727</v>
      </c>
      <c r="J296" s="1197" t="s">
        <v>1071</v>
      </c>
      <c r="K296" s="1203" t="s">
        <v>6704</v>
      </c>
      <c r="L296" s="611" t="str">
        <f>VLOOKUP(K296,CódigosRetorno!$A$2:$B$1784,2,FALSE)</f>
        <v>El monto base global de la retencion de renta no coincide con el valor calculado</v>
      </c>
      <c r="M296" s="647" t="s">
        <v>169</v>
      </c>
      <c r="N296" s="684"/>
    </row>
    <row r="297" spans="2:14" ht="24" x14ac:dyDescent="0.35">
      <c r="B297" s="1548"/>
      <c r="C297" s="1525"/>
      <c r="D297" s="1584"/>
      <c r="E297" s="1548"/>
      <c r="F297" s="452" t="s">
        <v>13</v>
      </c>
      <c r="G297" s="396" t="s">
        <v>6979</v>
      </c>
      <c r="H297" s="642" t="s">
        <v>3906</v>
      </c>
      <c r="I297" s="578" t="s">
        <v>4689</v>
      </c>
      <c r="J297" s="397" t="s">
        <v>177</v>
      </c>
      <c r="K297" s="443" t="s">
        <v>1979</v>
      </c>
      <c r="L297" s="611" t="str">
        <f>VLOOKUP(K297,CódigosRetorno!$A$2:$B$1784,2,FALSE)</f>
        <v>La moneda debe ser la misma en todo el documento</v>
      </c>
      <c r="M297" s="452" t="s">
        <v>4493</v>
      </c>
      <c r="N297" s="684"/>
    </row>
    <row r="298" spans="2:14" ht="24" x14ac:dyDescent="0.35">
      <c r="B298" s="1548"/>
      <c r="C298" s="1525"/>
      <c r="D298" s="1584"/>
      <c r="E298" s="1548"/>
      <c r="F298" s="1547" t="s">
        <v>12</v>
      </c>
      <c r="G298" s="1583" t="s">
        <v>3977</v>
      </c>
      <c r="H298" s="1491" t="s">
        <v>7130</v>
      </c>
      <c r="I298" s="392" t="s">
        <v>4984</v>
      </c>
      <c r="J298" s="397" t="s">
        <v>177</v>
      </c>
      <c r="K298" s="443" t="s">
        <v>2277</v>
      </c>
      <c r="L298" s="611" t="str">
        <f>VLOOKUP(K298,CódigosRetorno!$A$2:$B$1784,2,FALSE)</f>
        <v>El dato ingresado en TaxAmount no cumple con el formato establecido</v>
      </c>
      <c r="M298" s="647" t="s">
        <v>169</v>
      </c>
      <c r="N298" s="684"/>
    </row>
    <row r="299" spans="2:14" ht="144" x14ac:dyDescent="0.35">
      <c r="B299" s="1548"/>
      <c r="C299" s="1525"/>
      <c r="D299" s="1584"/>
      <c r="E299" s="1548"/>
      <c r="F299" s="1549"/>
      <c r="G299" s="1585"/>
      <c r="H299" s="1492"/>
      <c r="I299" s="1202" t="s">
        <v>7728</v>
      </c>
      <c r="J299" s="1203" t="s">
        <v>1071</v>
      </c>
      <c r="K299" s="443" t="s">
        <v>6706</v>
      </c>
      <c r="L299" s="611" t="str">
        <f>VLOOKUP(K299,CódigosRetorno!$A$2:$B$1784,2,FALSE)</f>
        <v>El importe de la retencion de renta no coincide con el valor calculado</v>
      </c>
      <c r="M299" s="647" t="s">
        <v>169</v>
      </c>
      <c r="N299" s="684"/>
    </row>
    <row r="300" spans="2:14" ht="24" x14ac:dyDescent="0.35">
      <c r="B300" s="1548"/>
      <c r="C300" s="1525"/>
      <c r="D300" s="1584"/>
      <c r="E300" s="1548"/>
      <c r="F300" s="452" t="s">
        <v>13</v>
      </c>
      <c r="G300" s="396" t="s">
        <v>6979</v>
      </c>
      <c r="H300" s="642" t="s">
        <v>3906</v>
      </c>
      <c r="I300" s="578" t="s">
        <v>4689</v>
      </c>
      <c r="J300" s="397" t="s">
        <v>177</v>
      </c>
      <c r="K300" s="443" t="s">
        <v>1979</v>
      </c>
      <c r="L300" s="611" t="str">
        <f>VLOOKUP(K300,CódigosRetorno!$A$2:$B$1784,2,FALSE)</f>
        <v>La moneda debe ser la misma en todo el documento</v>
      </c>
      <c r="M300" s="452" t="s">
        <v>4493</v>
      </c>
      <c r="N300" s="684"/>
    </row>
    <row r="301" spans="2:14" ht="24" x14ac:dyDescent="0.35">
      <c r="B301" s="1548"/>
      <c r="C301" s="1525"/>
      <c r="D301" s="1584"/>
      <c r="E301" s="1548"/>
      <c r="F301" s="1547" t="s">
        <v>43</v>
      </c>
      <c r="G301" s="1583" t="s">
        <v>7094</v>
      </c>
      <c r="H301" s="1491" t="s">
        <v>7116</v>
      </c>
      <c r="I301" s="392" t="s">
        <v>2837</v>
      </c>
      <c r="J301" s="396" t="s">
        <v>177</v>
      </c>
      <c r="K301" s="503" t="s">
        <v>3558</v>
      </c>
      <c r="L301" s="611" t="str">
        <f>VLOOKUP(K301,CódigosRetorno!$A$2:$B$1784,2,FALSE)</f>
        <v>El XML no contiene el tag o no existe información de código de tributo.</v>
      </c>
      <c r="M301" s="647" t="s">
        <v>169</v>
      </c>
      <c r="N301" s="684"/>
    </row>
    <row r="302" spans="2:14" ht="24" x14ac:dyDescent="0.35">
      <c r="B302" s="1548"/>
      <c r="C302" s="1525"/>
      <c r="D302" s="1584"/>
      <c r="E302" s="1548"/>
      <c r="F302" s="1548"/>
      <c r="G302" s="1584"/>
      <c r="H302" s="1550"/>
      <c r="I302" s="578" t="s">
        <v>3922</v>
      </c>
      <c r="J302" s="397" t="s">
        <v>177</v>
      </c>
      <c r="K302" s="443" t="s">
        <v>2641</v>
      </c>
      <c r="L302" s="611" t="str">
        <f>VLOOKUP(K302,CódigosRetorno!$A$2:$B$1784,2,FALSE)</f>
        <v>El dato ingresado como codigo de tributo global no corresponde al valor esperado.</v>
      </c>
      <c r="M302" s="452" t="s">
        <v>4609</v>
      </c>
      <c r="N302" s="684"/>
    </row>
    <row r="303" spans="2:14" ht="24" x14ac:dyDescent="0.35">
      <c r="B303" s="1548"/>
      <c r="C303" s="1525"/>
      <c r="D303" s="1584"/>
      <c r="E303" s="1549"/>
      <c r="F303" s="1549"/>
      <c r="G303" s="1585"/>
      <c r="H303" s="1492"/>
      <c r="I303" s="642" t="s">
        <v>6073</v>
      </c>
      <c r="J303" s="443" t="s">
        <v>177</v>
      </c>
      <c r="K303" s="443" t="s">
        <v>3772</v>
      </c>
      <c r="L303" s="611" t="str">
        <f>VLOOKUP(K303,CódigosRetorno!$A$2:$B$1784,2,FALSE)</f>
        <v>El código de tributo no debe repetirse a nivel de totales</v>
      </c>
      <c r="M303" s="685" t="s">
        <v>169</v>
      </c>
      <c r="N303" s="684"/>
    </row>
    <row r="304" spans="2:14" ht="24" x14ac:dyDescent="0.35">
      <c r="B304" s="1548"/>
      <c r="C304" s="1525"/>
      <c r="D304" s="1584"/>
      <c r="E304" s="1576" t="s">
        <v>9</v>
      </c>
      <c r="F304" s="1576"/>
      <c r="G304" s="452" t="s">
        <v>3910</v>
      </c>
      <c r="H304" s="578" t="s">
        <v>3879</v>
      </c>
      <c r="I304" s="392" t="s">
        <v>6134</v>
      </c>
      <c r="J304" s="396" t="s">
        <v>1071</v>
      </c>
      <c r="K304" s="397" t="s">
        <v>4194</v>
      </c>
      <c r="L304" s="611" t="str">
        <f>VLOOKUP(K304,CódigosRetorno!$A$2:$B$1784,2,FALSE)</f>
        <v>El dato ingresado como atributo @schemeName es incorrecto.</v>
      </c>
      <c r="M304" s="647" t="s">
        <v>169</v>
      </c>
      <c r="N304" s="684"/>
    </row>
    <row r="305" spans="2:14" ht="24" x14ac:dyDescent="0.35">
      <c r="B305" s="1548"/>
      <c r="C305" s="1525"/>
      <c r="D305" s="1584"/>
      <c r="E305" s="1576"/>
      <c r="F305" s="1576"/>
      <c r="G305" s="452" t="s">
        <v>3863</v>
      </c>
      <c r="H305" s="578" t="s">
        <v>3880</v>
      </c>
      <c r="I305" s="392" t="s">
        <v>4201</v>
      </c>
      <c r="J305" s="396" t="s">
        <v>1071</v>
      </c>
      <c r="K305" s="397" t="s">
        <v>4195</v>
      </c>
      <c r="L305" s="611" t="str">
        <f>VLOOKUP(K305,CódigosRetorno!$A$2:$B$1784,2,FALSE)</f>
        <v>El dato ingresado como atributo @schemeAgencyName es incorrecto.</v>
      </c>
      <c r="M305" s="647" t="s">
        <v>169</v>
      </c>
      <c r="N305" s="684"/>
    </row>
    <row r="306" spans="2:14" ht="36" x14ac:dyDescent="0.35">
      <c r="B306" s="1548"/>
      <c r="C306" s="1525"/>
      <c r="D306" s="1584"/>
      <c r="E306" s="1576"/>
      <c r="F306" s="1576"/>
      <c r="G306" s="452" t="s">
        <v>4237</v>
      </c>
      <c r="H306" s="642" t="s">
        <v>3882</v>
      </c>
      <c r="I306" s="392" t="s">
        <v>6135</v>
      </c>
      <c r="J306" s="397" t="s">
        <v>1071</v>
      </c>
      <c r="K306" s="443" t="s">
        <v>4196</v>
      </c>
      <c r="L306" s="611" t="str">
        <f>VLOOKUP(K306,CódigosRetorno!$A$2:$B$1784,2,FALSE)</f>
        <v>El dato ingresado como atributo @schemeURI es incorrecto.</v>
      </c>
      <c r="M306" s="647" t="s">
        <v>169</v>
      </c>
      <c r="N306" s="684"/>
    </row>
    <row r="307" spans="2:14" ht="24" x14ac:dyDescent="0.35">
      <c r="B307" s="1548"/>
      <c r="C307" s="1525"/>
      <c r="D307" s="1584"/>
      <c r="E307" s="1547" t="s">
        <v>4</v>
      </c>
      <c r="F307" s="1547" t="s">
        <v>45</v>
      </c>
      <c r="G307" s="1583" t="s">
        <v>7094</v>
      </c>
      <c r="H307" s="1491" t="s">
        <v>7117</v>
      </c>
      <c r="I307" s="392" t="s">
        <v>2837</v>
      </c>
      <c r="J307" s="397" t="s">
        <v>177</v>
      </c>
      <c r="K307" s="443" t="s">
        <v>2271</v>
      </c>
      <c r="L307" s="611" t="str">
        <f>VLOOKUP(K307,CódigosRetorno!$A$2:$B$1784,2,FALSE)</f>
        <v>El XML no contiene el tag TaxScheme Name de impuestos globales</v>
      </c>
      <c r="M307" s="647" t="s">
        <v>169</v>
      </c>
      <c r="N307" s="684"/>
    </row>
    <row r="308" spans="2:14" ht="24" x14ac:dyDescent="0.35">
      <c r="B308" s="1548"/>
      <c r="C308" s="1525"/>
      <c r="D308" s="1584"/>
      <c r="E308" s="1548"/>
      <c r="F308" s="1549"/>
      <c r="G308" s="1585"/>
      <c r="H308" s="1492"/>
      <c r="I308" s="578" t="s">
        <v>4818</v>
      </c>
      <c r="J308" s="397" t="s">
        <v>177</v>
      </c>
      <c r="K308" s="443" t="s">
        <v>3191</v>
      </c>
      <c r="L308" s="611" t="str">
        <f>VLOOKUP(K308,CódigosRetorno!$A$2:$B$1784,2,FALSE)</f>
        <v>El valor del tag nombre del tributo no corresponde al esperado.</v>
      </c>
      <c r="M308" s="452" t="s">
        <v>4609</v>
      </c>
      <c r="N308" s="684"/>
    </row>
    <row r="309" spans="2:14" ht="48" x14ac:dyDescent="0.35">
      <c r="B309" s="1548"/>
      <c r="C309" s="1525"/>
      <c r="D309" s="1584"/>
      <c r="E309" s="1548"/>
      <c r="F309" s="1547" t="s">
        <v>13</v>
      </c>
      <c r="G309" s="1583" t="s">
        <v>7094</v>
      </c>
      <c r="H309" s="578" t="s">
        <v>7118</v>
      </c>
      <c r="I309" s="392" t="s">
        <v>2837</v>
      </c>
      <c r="J309" s="397" t="s">
        <v>177</v>
      </c>
      <c r="K309" s="443" t="s">
        <v>2273</v>
      </c>
      <c r="L309" s="611" t="str">
        <f>VLOOKUP(K309,CódigosRetorno!$A$2:$B$1784,2,FALSE)</f>
        <v>El XML no contiene el tag código de tributo internacional de impuestos globales</v>
      </c>
      <c r="M309" s="452" t="s">
        <v>169</v>
      </c>
      <c r="N309" s="684"/>
    </row>
    <row r="310" spans="2:14" ht="24" x14ac:dyDescent="0.35">
      <c r="B310" s="1549"/>
      <c r="C310" s="1526"/>
      <c r="D310" s="1585"/>
      <c r="E310" s="1549"/>
      <c r="F310" s="1549"/>
      <c r="G310" s="1585"/>
      <c r="H310" s="578"/>
      <c r="I310" s="578" t="s">
        <v>4816</v>
      </c>
      <c r="J310" s="397" t="s">
        <v>177</v>
      </c>
      <c r="K310" s="443" t="s">
        <v>3187</v>
      </c>
      <c r="L310" s="611" t="str">
        <f>VLOOKUP(K310,CódigosRetorno!$A$2:$B$1784,2,FALSE)</f>
        <v>El valor del tag codigo de tributo internacional no corresponde al esperado.</v>
      </c>
      <c r="M310" s="452" t="s">
        <v>4609</v>
      </c>
      <c r="N310" s="684"/>
    </row>
    <row r="311" spans="2:14" ht="24" x14ac:dyDescent="0.35">
      <c r="B311" s="1681">
        <f>B294+1</f>
        <v>42</v>
      </c>
      <c r="C311" s="1524" t="s">
        <v>21</v>
      </c>
      <c r="D311" s="1583" t="s">
        <v>3</v>
      </c>
      <c r="E311" s="1547" t="s">
        <v>9</v>
      </c>
      <c r="F311" s="1547" t="s">
        <v>12</v>
      </c>
      <c r="G311" s="1583" t="s">
        <v>3977</v>
      </c>
      <c r="H311" s="1491" t="s">
        <v>7131</v>
      </c>
      <c r="I311" s="578" t="s">
        <v>2489</v>
      </c>
      <c r="J311" s="397" t="s">
        <v>177</v>
      </c>
      <c r="K311" s="443" t="s">
        <v>2637</v>
      </c>
      <c r="L311" s="611" t="str">
        <f>VLOOKUP(K311,CódigosRetorno!$A$2:$B$1784,2,FALSE)</f>
        <v>El XML no contiene el tag o no existe información de total valor de venta globales</v>
      </c>
      <c r="M311" s="626" t="s">
        <v>169</v>
      </c>
    </row>
    <row r="312" spans="2:14" ht="24" x14ac:dyDescent="0.35">
      <c r="B312" s="1682"/>
      <c r="C312" s="1525"/>
      <c r="D312" s="1584"/>
      <c r="E312" s="1548"/>
      <c r="F312" s="1548"/>
      <c r="G312" s="1584"/>
      <c r="H312" s="1550"/>
      <c r="I312" s="392" t="s">
        <v>4984</v>
      </c>
      <c r="J312" s="396" t="s">
        <v>177</v>
      </c>
      <c r="K312" s="397" t="s">
        <v>3663</v>
      </c>
      <c r="L312" s="611" t="str">
        <f>VLOOKUP(K312,CódigosRetorno!$A$2:$B$1784,2,FALSE)</f>
        <v>El dato ingresado en el total valor de venta globales no cumple con el formato establecido</v>
      </c>
      <c r="M312" s="626" t="s">
        <v>169</v>
      </c>
    </row>
    <row r="313" spans="2:14" ht="48" x14ac:dyDescent="0.35">
      <c r="B313" s="1682"/>
      <c r="C313" s="1525"/>
      <c r="D313" s="1584"/>
      <c r="E313" s="1548"/>
      <c r="F313" s="1549"/>
      <c r="G313" s="1585"/>
      <c r="H313" s="1492"/>
      <c r="I313" s="392" t="s">
        <v>6075</v>
      </c>
      <c r="J313" s="396" t="s">
        <v>1071</v>
      </c>
      <c r="K313" s="397" t="s">
        <v>4887</v>
      </c>
      <c r="L313" s="611" t="str">
        <f>VLOOKUP(K313,CódigosRetorno!$A$2:$B$1784,2,FALSE)</f>
        <v>La sumatoria del monto base - Otros tributos de línea no corresponden al total</v>
      </c>
      <c r="M313" s="626" t="s">
        <v>169</v>
      </c>
    </row>
    <row r="314" spans="2:14" ht="24" x14ac:dyDescent="0.35">
      <c r="B314" s="1682"/>
      <c r="C314" s="1525"/>
      <c r="D314" s="1584"/>
      <c r="E314" s="1548"/>
      <c r="F314" s="452" t="s">
        <v>13</v>
      </c>
      <c r="G314" s="396" t="s">
        <v>6979</v>
      </c>
      <c r="H314" s="642" t="s">
        <v>3906</v>
      </c>
      <c r="I314" s="578" t="s">
        <v>4689</v>
      </c>
      <c r="J314" s="397" t="s">
        <v>177</v>
      </c>
      <c r="K314" s="443" t="s">
        <v>1979</v>
      </c>
      <c r="L314" s="611" t="str">
        <f>VLOOKUP(K314,CódigosRetorno!$A$2:$B$1784,2,FALSE)</f>
        <v>La moneda debe ser la misma en todo el documento</v>
      </c>
      <c r="M314" s="610" t="s">
        <v>4493</v>
      </c>
    </row>
    <row r="315" spans="2:14" ht="24" x14ac:dyDescent="0.35">
      <c r="B315" s="1682"/>
      <c r="C315" s="1525"/>
      <c r="D315" s="1584"/>
      <c r="E315" s="1548"/>
      <c r="F315" s="1547" t="s">
        <v>12</v>
      </c>
      <c r="G315" s="1583" t="s">
        <v>3977</v>
      </c>
      <c r="H315" s="1491" t="s">
        <v>7132</v>
      </c>
      <c r="I315" s="392" t="s">
        <v>4984</v>
      </c>
      <c r="J315" s="397" t="s">
        <v>177</v>
      </c>
      <c r="K315" s="443" t="s">
        <v>2277</v>
      </c>
      <c r="L315" s="611" t="str">
        <f>VLOOKUP(K315,CódigosRetorno!$A$2:$B$1784,2,FALSE)</f>
        <v>El dato ingresado en TaxAmount no cumple con el formato establecido</v>
      </c>
      <c r="M315" s="610" t="s">
        <v>169</v>
      </c>
    </row>
    <row r="316" spans="2:14" ht="48" x14ac:dyDescent="0.35">
      <c r="B316" s="1682"/>
      <c r="C316" s="1525"/>
      <c r="D316" s="1584"/>
      <c r="E316" s="1548"/>
      <c r="F316" s="1549"/>
      <c r="G316" s="1585"/>
      <c r="H316" s="1492"/>
      <c r="I316" s="392" t="s">
        <v>5745</v>
      </c>
      <c r="J316" s="396" t="s">
        <v>1071</v>
      </c>
      <c r="K316" s="443" t="s">
        <v>4889</v>
      </c>
      <c r="L316" s="611" t="str">
        <f>VLOOKUP(K316,CódigosRetorno!$A$2:$B$1784,2,FALSE)</f>
        <v>La sumatoria del total del importe del tributo Otros tributos de línea no corresponden al total</v>
      </c>
      <c r="M316" s="610"/>
    </row>
    <row r="317" spans="2:14" ht="24" x14ac:dyDescent="0.35">
      <c r="B317" s="1682"/>
      <c r="C317" s="1525"/>
      <c r="D317" s="1584"/>
      <c r="E317" s="1548"/>
      <c r="F317" s="452" t="s">
        <v>13</v>
      </c>
      <c r="G317" s="396" t="s">
        <v>6979</v>
      </c>
      <c r="H317" s="642" t="s">
        <v>3906</v>
      </c>
      <c r="I317" s="578" t="s">
        <v>4689</v>
      </c>
      <c r="J317" s="397" t="s">
        <v>177</v>
      </c>
      <c r="K317" s="443" t="s">
        <v>1979</v>
      </c>
      <c r="L317" s="611" t="str">
        <f>VLOOKUP(K317,CódigosRetorno!$A$2:$B$1784,2,FALSE)</f>
        <v>La moneda debe ser la misma en todo el documento</v>
      </c>
      <c r="M317" s="610" t="s">
        <v>4493</v>
      </c>
    </row>
    <row r="318" spans="2:14" ht="24" x14ac:dyDescent="0.35">
      <c r="B318" s="1682"/>
      <c r="C318" s="1525"/>
      <c r="D318" s="1584"/>
      <c r="E318" s="1548"/>
      <c r="F318" s="1547" t="s">
        <v>43</v>
      </c>
      <c r="G318" s="1583" t="s">
        <v>7094</v>
      </c>
      <c r="H318" s="1491" t="s">
        <v>7116</v>
      </c>
      <c r="I318" s="392" t="s">
        <v>2837</v>
      </c>
      <c r="J318" s="397" t="s">
        <v>177</v>
      </c>
      <c r="K318" s="443" t="s">
        <v>3558</v>
      </c>
      <c r="L318" s="611" t="str">
        <f>VLOOKUP(K318,CódigosRetorno!$A$2:$B$1784,2,FALSE)</f>
        <v>El XML no contiene el tag o no existe información de código de tributo.</v>
      </c>
      <c r="M318" s="626" t="s">
        <v>169</v>
      </c>
    </row>
    <row r="319" spans="2:14" ht="24" x14ac:dyDescent="0.35">
      <c r="B319" s="1682"/>
      <c r="C319" s="1525"/>
      <c r="D319" s="1584"/>
      <c r="E319" s="1548"/>
      <c r="F319" s="1548"/>
      <c r="G319" s="1584"/>
      <c r="H319" s="1550"/>
      <c r="I319" s="578" t="s">
        <v>3922</v>
      </c>
      <c r="J319" s="397" t="s">
        <v>177</v>
      </c>
      <c r="K319" s="443" t="s">
        <v>2641</v>
      </c>
      <c r="L319" s="611" t="str">
        <f>VLOOKUP(K319,CódigosRetorno!$A$2:$B$1784,2,FALSE)</f>
        <v>El dato ingresado como codigo de tributo global no corresponde al valor esperado.</v>
      </c>
      <c r="M319" s="610" t="s">
        <v>4609</v>
      </c>
    </row>
    <row r="320" spans="2:14" ht="24" x14ac:dyDescent="0.35">
      <c r="B320" s="1682"/>
      <c r="C320" s="1525"/>
      <c r="D320" s="1584"/>
      <c r="E320" s="1548"/>
      <c r="F320" s="1549"/>
      <c r="G320" s="1585"/>
      <c r="H320" s="1492"/>
      <c r="I320" s="642" t="s">
        <v>6073</v>
      </c>
      <c r="J320" s="443" t="s">
        <v>177</v>
      </c>
      <c r="K320" s="443" t="s">
        <v>3772</v>
      </c>
      <c r="L320" s="611" t="str">
        <f>VLOOKUP(K320,CódigosRetorno!$A$2:$B$1784,2,FALSE)</f>
        <v>El código de tributo no debe repetirse a nivel de totales</v>
      </c>
      <c r="M320" s="129" t="s">
        <v>169</v>
      </c>
    </row>
    <row r="321" spans="2:13" ht="24" x14ac:dyDescent="0.35">
      <c r="B321" s="1682"/>
      <c r="C321" s="1525"/>
      <c r="D321" s="1584"/>
      <c r="E321" s="1548"/>
      <c r="F321" s="1576"/>
      <c r="G321" s="452" t="s">
        <v>3910</v>
      </c>
      <c r="H321" s="578" t="s">
        <v>3879</v>
      </c>
      <c r="I321" s="392" t="s">
        <v>6134</v>
      </c>
      <c r="J321" s="396" t="s">
        <v>1071</v>
      </c>
      <c r="K321" s="397" t="s">
        <v>4194</v>
      </c>
      <c r="L321" s="611" t="str">
        <f>VLOOKUP(K321,CódigosRetorno!$A$2:$B$1784,2,FALSE)</f>
        <v>El dato ingresado como atributo @schemeName es incorrecto.</v>
      </c>
      <c r="M321" s="626" t="s">
        <v>169</v>
      </c>
    </row>
    <row r="322" spans="2:13" ht="24" x14ac:dyDescent="0.35">
      <c r="B322" s="1682"/>
      <c r="C322" s="1525"/>
      <c r="D322" s="1584"/>
      <c r="E322" s="1548"/>
      <c r="F322" s="1576"/>
      <c r="G322" s="452" t="s">
        <v>3863</v>
      </c>
      <c r="H322" s="578" t="s">
        <v>3880</v>
      </c>
      <c r="I322" s="392" t="s">
        <v>4201</v>
      </c>
      <c r="J322" s="396" t="s">
        <v>1071</v>
      </c>
      <c r="K322" s="397" t="s">
        <v>4195</v>
      </c>
      <c r="L322" s="611" t="str">
        <f>VLOOKUP(K322,CódigosRetorno!$A$2:$B$1784,2,FALSE)</f>
        <v>El dato ingresado como atributo @schemeAgencyName es incorrecto.</v>
      </c>
      <c r="M322" s="626" t="s">
        <v>169</v>
      </c>
    </row>
    <row r="323" spans="2:13" ht="36" x14ac:dyDescent="0.35">
      <c r="B323" s="1682"/>
      <c r="C323" s="1525"/>
      <c r="D323" s="1584"/>
      <c r="E323" s="1548"/>
      <c r="F323" s="1576"/>
      <c r="G323" s="452" t="s">
        <v>4237</v>
      </c>
      <c r="H323" s="642" t="s">
        <v>3882</v>
      </c>
      <c r="I323" s="392" t="s">
        <v>6135</v>
      </c>
      <c r="J323" s="397" t="s">
        <v>1071</v>
      </c>
      <c r="K323" s="443" t="s">
        <v>4196</v>
      </c>
      <c r="L323" s="611" t="str">
        <f>VLOOKUP(K323,CódigosRetorno!$A$2:$B$1784,2,FALSE)</f>
        <v>El dato ingresado como atributo @schemeURI es incorrecto.</v>
      </c>
      <c r="M323" s="626" t="s">
        <v>169</v>
      </c>
    </row>
    <row r="324" spans="2:13" ht="24" x14ac:dyDescent="0.35">
      <c r="B324" s="1682"/>
      <c r="C324" s="1525"/>
      <c r="D324" s="1584"/>
      <c r="E324" s="1548"/>
      <c r="F324" s="1547" t="s">
        <v>45</v>
      </c>
      <c r="G324" s="1583" t="s">
        <v>7094</v>
      </c>
      <c r="H324" s="1491" t="s">
        <v>7117</v>
      </c>
      <c r="I324" s="392" t="s">
        <v>2837</v>
      </c>
      <c r="J324" s="397" t="s">
        <v>177</v>
      </c>
      <c r="K324" s="443" t="s">
        <v>2271</v>
      </c>
      <c r="L324" s="611" t="str">
        <f>VLOOKUP(K324,CódigosRetorno!$A$2:$B$1784,2,FALSE)</f>
        <v>El XML no contiene el tag TaxScheme Name de impuestos globales</v>
      </c>
      <c r="M324" s="626" t="s">
        <v>169</v>
      </c>
    </row>
    <row r="325" spans="2:13" ht="24" x14ac:dyDescent="0.35">
      <c r="B325" s="1682"/>
      <c r="C325" s="1525"/>
      <c r="D325" s="1584"/>
      <c r="E325" s="1548"/>
      <c r="F325" s="1549"/>
      <c r="G325" s="1585"/>
      <c r="H325" s="1492"/>
      <c r="I325" s="578" t="s">
        <v>4818</v>
      </c>
      <c r="J325" s="397" t="s">
        <v>177</v>
      </c>
      <c r="K325" s="443" t="s">
        <v>3191</v>
      </c>
      <c r="L325" s="611" t="str">
        <f>VLOOKUP(K325,CódigosRetorno!$A$2:$B$1784,2,FALSE)</f>
        <v>El valor del tag nombre del tributo no corresponde al esperado.</v>
      </c>
      <c r="M325" s="610" t="s">
        <v>4609</v>
      </c>
    </row>
    <row r="326" spans="2:13" ht="24" x14ac:dyDescent="0.35">
      <c r="B326" s="1682"/>
      <c r="C326" s="1525"/>
      <c r="D326" s="1584"/>
      <c r="E326" s="1548"/>
      <c r="F326" s="1547" t="s">
        <v>13</v>
      </c>
      <c r="G326" s="1583" t="s">
        <v>7094</v>
      </c>
      <c r="H326" s="1491" t="s">
        <v>7118</v>
      </c>
      <c r="I326" s="392" t="s">
        <v>2837</v>
      </c>
      <c r="J326" s="397" t="s">
        <v>177</v>
      </c>
      <c r="K326" s="443" t="s">
        <v>2273</v>
      </c>
      <c r="L326" s="611" t="str">
        <f>VLOOKUP(K326,CódigosRetorno!$A$2:$B$1784,2,FALSE)</f>
        <v>El XML no contiene el tag código de tributo internacional de impuestos globales</v>
      </c>
      <c r="M326" s="610" t="s">
        <v>169</v>
      </c>
    </row>
    <row r="327" spans="2:13" ht="24" x14ac:dyDescent="0.35">
      <c r="B327" s="1683"/>
      <c r="C327" s="1526"/>
      <c r="D327" s="1585"/>
      <c r="E327" s="1549"/>
      <c r="F327" s="1549"/>
      <c r="G327" s="1585"/>
      <c r="H327" s="1492"/>
      <c r="I327" s="578" t="s">
        <v>4816</v>
      </c>
      <c r="J327" s="397" t="s">
        <v>177</v>
      </c>
      <c r="K327" s="443" t="s">
        <v>3187</v>
      </c>
      <c r="L327" s="611" t="str">
        <f>VLOOKUP(K327,CódigosRetorno!$A$2:$B$1784,2,FALSE)</f>
        <v>El valor del tag codigo de tributo internacional no corresponde al esperado.</v>
      </c>
      <c r="M327" s="610" t="s">
        <v>4609</v>
      </c>
    </row>
    <row r="328" spans="2:13" ht="24" x14ac:dyDescent="0.35">
      <c r="B328" s="1547">
        <f>B311+1</f>
        <v>43</v>
      </c>
      <c r="C328" s="1524" t="s">
        <v>7133</v>
      </c>
      <c r="D328" s="1583" t="s">
        <v>3</v>
      </c>
      <c r="E328" s="1583" t="s">
        <v>4</v>
      </c>
      <c r="F328" s="1547" t="s">
        <v>12</v>
      </c>
      <c r="G328" s="1583" t="s">
        <v>16</v>
      </c>
      <c r="H328" s="1491" t="s">
        <v>7134</v>
      </c>
      <c r="I328" s="392" t="s">
        <v>7135</v>
      </c>
      <c r="J328" s="397" t="s">
        <v>177</v>
      </c>
      <c r="K328" s="397" t="s">
        <v>6843</v>
      </c>
      <c r="L328" s="392" t="str">
        <f>VLOOKUP(K328,CódigosRetorno!$A$2:$B$1784,2,FALSE)</f>
        <v>No existe el tag cac:LegalMonetaryTotal/cbc:LineExtensionAmount</v>
      </c>
      <c r="M328" s="647" t="s">
        <v>169</v>
      </c>
    </row>
    <row r="329" spans="2:13" ht="36" x14ac:dyDescent="0.35">
      <c r="B329" s="1548"/>
      <c r="C329" s="1525"/>
      <c r="D329" s="1584"/>
      <c r="E329" s="1584"/>
      <c r="F329" s="1548"/>
      <c r="G329" s="1584"/>
      <c r="H329" s="1550"/>
      <c r="I329" s="392" t="s">
        <v>4993</v>
      </c>
      <c r="J329" s="397" t="s">
        <v>177</v>
      </c>
      <c r="K329" s="397" t="s">
        <v>2296</v>
      </c>
      <c r="L329" s="611" t="str">
        <f>VLOOKUP(K329,CódigosRetorno!$A$2:$B$1784,2,FALSE)</f>
        <v>El dato ingresado en total valor de venta no cumple con el estandar</v>
      </c>
      <c r="M329" s="626" t="s">
        <v>169</v>
      </c>
    </row>
    <row r="330" spans="2:13" s="910" customFormat="1" ht="60" x14ac:dyDescent="0.35">
      <c r="B330" s="1548"/>
      <c r="C330" s="1525"/>
      <c r="D330" s="1584"/>
      <c r="E330" s="1584"/>
      <c r="F330" s="1548"/>
      <c r="G330" s="1584"/>
      <c r="H330" s="1550"/>
      <c r="I330" s="1225" t="s">
        <v>7136</v>
      </c>
      <c r="J330" s="1330" t="s">
        <v>1071</v>
      </c>
      <c r="K330" s="1330" t="s">
        <v>4894</v>
      </c>
      <c r="L330" s="1251" t="str">
        <f>VLOOKUP(MID(K330,1,4),CódigosRetorno!$A$2:$B$1784,2,FALSE)</f>
        <v>La sumatoria de valor de venta no corresponde a los importes consignados</v>
      </c>
      <c r="M330" s="129" t="s">
        <v>169</v>
      </c>
    </row>
    <row r="331" spans="2:13" ht="72" x14ac:dyDescent="0.35">
      <c r="B331" s="1548"/>
      <c r="C331" s="1525"/>
      <c r="D331" s="1584"/>
      <c r="E331" s="1584"/>
      <c r="F331" s="1548"/>
      <c r="G331" s="1584"/>
      <c r="H331" s="1550"/>
      <c r="I331" s="392" t="s">
        <v>7137</v>
      </c>
      <c r="J331" s="396" t="s">
        <v>177</v>
      </c>
      <c r="K331" s="397" t="s">
        <v>6650</v>
      </c>
      <c r="L331" s="611" t="str">
        <f>VLOOKUP(K331,CódigosRetorno!$A$2:$B$1784,2,FALSE)</f>
        <v>Vendedor supera el monto permitido para la emision de una liquidacion de compra</v>
      </c>
      <c r="M331" s="626" t="s">
        <v>169</v>
      </c>
    </row>
    <row r="332" spans="2:13" ht="72" x14ac:dyDescent="0.35">
      <c r="B332" s="1548"/>
      <c r="C332" s="1525"/>
      <c r="D332" s="1584"/>
      <c r="E332" s="1584"/>
      <c r="F332" s="1549"/>
      <c r="G332" s="1585"/>
      <c r="H332" s="1492"/>
      <c r="I332" s="392" t="s">
        <v>7138</v>
      </c>
      <c r="J332" s="396" t="s">
        <v>1071</v>
      </c>
      <c r="K332" s="397" t="s">
        <v>6890</v>
      </c>
      <c r="L332" s="611" t="str">
        <f>VLOOKUP(K332,CódigosRetorno!$A$2:$B$1784,2,FALSE)</f>
        <v>Vendedor supera el monto permitido para la emision de una liquidacion de compra</v>
      </c>
      <c r="M332" s="626" t="s">
        <v>169</v>
      </c>
    </row>
    <row r="333" spans="2:13" ht="24" x14ac:dyDescent="0.35">
      <c r="B333" s="1549"/>
      <c r="C333" s="1526"/>
      <c r="D333" s="1585"/>
      <c r="E333" s="1585"/>
      <c r="F333" s="396" t="s">
        <v>13</v>
      </c>
      <c r="G333" s="396" t="s">
        <v>6979</v>
      </c>
      <c r="H333" s="642" t="s">
        <v>3906</v>
      </c>
      <c r="I333" s="578" t="s">
        <v>4689</v>
      </c>
      <c r="J333" s="397" t="s">
        <v>177</v>
      </c>
      <c r="K333" s="443" t="s">
        <v>1979</v>
      </c>
      <c r="L333" s="611" t="str">
        <f>VLOOKUP(K333,CódigosRetorno!$A$2:$B$1784,2,FALSE)</f>
        <v>La moneda debe ser la misma en todo el documento</v>
      </c>
      <c r="M333" s="610" t="s">
        <v>4493</v>
      </c>
    </row>
    <row r="334" spans="2:13" ht="24" x14ac:dyDescent="0.35">
      <c r="B334" s="1547">
        <f>B328+1</f>
        <v>44</v>
      </c>
      <c r="C334" s="1524" t="s">
        <v>7139</v>
      </c>
      <c r="D334" s="1583" t="s">
        <v>3</v>
      </c>
      <c r="E334" s="1583" t="s">
        <v>4</v>
      </c>
      <c r="F334" s="1547" t="s">
        <v>12</v>
      </c>
      <c r="G334" s="1583" t="s">
        <v>16</v>
      </c>
      <c r="H334" s="1491" t="s">
        <v>7140</v>
      </c>
      <c r="I334" s="392" t="s">
        <v>7135</v>
      </c>
      <c r="J334" s="397" t="s">
        <v>177</v>
      </c>
      <c r="K334" s="397" t="s">
        <v>6844</v>
      </c>
      <c r="L334" s="392" t="str">
        <f>VLOOKUP(K334,CódigosRetorno!$A$2:$B$1784,2,FALSE)</f>
        <v>No existe el tag cac:LegalMonetaryTotal/cbc:TaxInclusiveAmount</v>
      </c>
      <c r="M334" s="647" t="s">
        <v>169</v>
      </c>
    </row>
    <row r="335" spans="2:13" ht="36" x14ac:dyDescent="0.35">
      <c r="B335" s="1548"/>
      <c r="C335" s="1525"/>
      <c r="D335" s="1584"/>
      <c r="E335" s="1584"/>
      <c r="F335" s="1548"/>
      <c r="G335" s="1584"/>
      <c r="H335" s="1550"/>
      <c r="I335" s="392" t="s">
        <v>4993</v>
      </c>
      <c r="J335" s="397" t="s">
        <v>177</v>
      </c>
      <c r="K335" s="397" t="s">
        <v>3691</v>
      </c>
      <c r="L335" s="611" t="str">
        <f>VLOOKUP(K335,CódigosRetorno!$A$2:$B$1784,2,FALSE)</f>
        <v>El dato ingresado en total precio de venta no cumple con el formato establecido</v>
      </c>
      <c r="M335" s="626" t="s">
        <v>169</v>
      </c>
    </row>
    <row r="336" spans="2:13" s="910" customFormat="1" ht="84" x14ac:dyDescent="0.35">
      <c r="B336" s="1548"/>
      <c r="C336" s="1525"/>
      <c r="D336" s="1584"/>
      <c r="E336" s="1584"/>
      <c r="F336" s="1548"/>
      <c r="G336" s="1584"/>
      <c r="H336" s="1550"/>
      <c r="I336" s="1225" t="s">
        <v>7141</v>
      </c>
      <c r="J336" s="1330" t="s">
        <v>1071</v>
      </c>
      <c r="K336" s="1330" t="s">
        <v>4892</v>
      </c>
      <c r="L336" s="1251" t="str">
        <f>VLOOKUP(MID(K336,1,4),CódigosRetorno!$A$2:$B$1784,2,FALSE)</f>
        <v>La sumatoria del Total del valor de venta más los impuestos no concuerda con la base imponible</v>
      </c>
      <c r="M336" s="129" t="s">
        <v>169</v>
      </c>
    </row>
    <row r="337" spans="2:13" ht="24" x14ac:dyDescent="0.35">
      <c r="B337" s="1549"/>
      <c r="C337" s="1526"/>
      <c r="D337" s="1585"/>
      <c r="E337" s="1585"/>
      <c r="F337" s="396" t="s">
        <v>13</v>
      </c>
      <c r="G337" s="396" t="s">
        <v>6979</v>
      </c>
      <c r="H337" s="642" t="s">
        <v>3906</v>
      </c>
      <c r="I337" s="578" t="s">
        <v>4689</v>
      </c>
      <c r="J337" s="397" t="s">
        <v>177</v>
      </c>
      <c r="K337" s="443" t="s">
        <v>1979</v>
      </c>
      <c r="L337" s="611" t="str">
        <f>VLOOKUP(K337,CódigosRetorno!$A$2:$B$1784,2,FALSE)</f>
        <v>La moneda debe ser la misma en todo el documento</v>
      </c>
      <c r="M337" s="610" t="s">
        <v>4493</v>
      </c>
    </row>
    <row r="338" spans="2:13" ht="24" x14ac:dyDescent="0.35">
      <c r="B338" s="1547">
        <f>B334+1</f>
        <v>45</v>
      </c>
      <c r="C338" s="1524" t="s">
        <v>7142</v>
      </c>
      <c r="D338" s="1583" t="s">
        <v>3</v>
      </c>
      <c r="E338" s="1583" t="s">
        <v>9</v>
      </c>
      <c r="F338" s="452" t="s">
        <v>12</v>
      </c>
      <c r="G338" s="396" t="s">
        <v>16</v>
      </c>
      <c r="H338" s="578" t="s">
        <v>7143</v>
      </c>
      <c r="I338" s="578" t="s">
        <v>4980</v>
      </c>
      <c r="J338" s="397" t="s">
        <v>1071</v>
      </c>
      <c r="K338" s="443" t="s">
        <v>5081</v>
      </c>
      <c r="L338" s="611" t="str">
        <f>VLOOKUP(K338,CódigosRetorno!$A$2:$B$1784,2,FALSE)</f>
        <v>El monto para el redondeo del Importe Total excede el valor permitido</v>
      </c>
      <c r="M338" s="610" t="s">
        <v>169</v>
      </c>
    </row>
    <row r="339" spans="2:13" ht="24" x14ac:dyDescent="0.35">
      <c r="B339" s="1549"/>
      <c r="C339" s="1526"/>
      <c r="D339" s="1585"/>
      <c r="E339" s="1585"/>
      <c r="F339" s="396" t="s">
        <v>13</v>
      </c>
      <c r="G339" s="396" t="s">
        <v>6979</v>
      </c>
      <c r="H339" s="642" t="s">
        <v>3906</v>
      </c>
      <c r="I339" s="578" t="s">
        <v>4689</v>
      </c>
      <c r="J339" s="397" t="s">
        <v>177</v>
      </c>
      <c r="K339" s="443" t="s">
        <v>1979</v>
      </c>
      <c r="L339" s="611" t="str">
        <f>VLOOKUP(K339,CódigosRetorno!$A$2:$B$1784,2,FALSE)</f>
        <v>La moneda debe ser la misma en todo el documento</v>
      </c>
      <c r="M339" s="610" t="s">
        <v>4493</v>
      </c>
    </row>
    <row r="340" spans="2:13" ht="24" x14ac:dyDescent="0.35">
      <c r="B340" s="1547">
        <f>B338+1</f>
        <v>46</v>
      </c>
      <c r="C340" s="1524" t="s">
        <v>7144</v>
      </c>
      <c r="D340" s="1551" t="s">
        <v>3</v>
      </c>
      <c r="E340" s="1551" t="s">
        <v>4</v>
      </c>
      <c r="F340" s="1547" t="s">
        <v>12</v>
      </c>
      <c r="G340" s="1583" t="s">
        <v>3977</v>
      </c>
      <c r="H340" s="1491" t="s">
        <v>7145</v>
      </c>
      <c r="I340" s="392" t="s">
        <v>4984</v>
      </c>
      <c r="J340" s="397" t="s">
        <v>177</v>
      </c>
      <c r="K340" s="443" t="s">
        <v>2263</v>
      </c>
      <c r="L340" s="611" t="str">
        <f>VLOOKUP(K340,CódigosRetorno!$A$2:$B$1784,2,FALSE)</f>
        <v>El dato ingresado en PayableAmount no cumple con el formato establecido</v>
      </c>
      <c r="M340" s="610" t="s">
        <v>169</v>
      </c>
    </row>
    <row r="341" spans="2:13" s="910" customFormat="1" ht="228" x14ac:dyDescent="0.35">
      <c r="B341" s="1548"/>
      <c r="C341" s="1525"/>
      <c r="D341" s="1551"/>
      <c r="E341" s="1551"/>
      <c r="F341" s="1548"/>
      <c r="G341" s="1584"/>
      <c r="H341" s="1550"/>
      <c r="I341" s="1223" t="s">
        <v>7146</v>
      </c>
      <c r="J341" s="1330" t="s">
        <v>1071</v>
      </c>
      <c r="K341" s="1330" t="s">
        <v>4904</v>
      </c>
      <c r="L341" s="1225" t="str">
        <f>VLOOKUP(MID(K341,1,4),CódigosRetorno!$A$2:$B$1784,2,FALSE)</f>
        <v>El importe total del comprobante no coincide con el valor calculado</v>
      </c>
      <c r="M341" s="1126" t="s">
        <v>169</v>
      </c>
    </row>
    <row r="342" spans="2:13" ht="24" x14ac:dyDescent="0.35">
      <c r="B342" s="1549"/>
      <c r="C342" s="1526"/>
      <c r="D342" s="1551"/>
      <c r="E342" s="1551"/>
      <c r="F342" s="396" t="s">
        <v>13</v>
      </c>
      <c r="G342" s="396" t="s">
        <v>6979</v>
      </c>
      <c r="H342" s="642" t="s">
        <v>3906</v>
      </c>
      <c r="I342" s="578" t="s">
        <v>4689</v>
      </c>
      <c r="J342" s="397" t="s">
        <v>177</v>
      </c>
      <c r="K342" s="443" t="s">
        <v>1979</v>
      </c>
      <c r="L342" s="611" t="str">
        <f>VLOOKUP(K342,CódigosRetorno!$A$2:$B$1784,2,FALSE)</f>
        <v>La moneda debe ser la misma en todo el documento</v>
      </c>
      <c r="M342" s="610" t="s">
        <v>4493</v>
      </c>
    </row>
    <row r="343" spans="2:13" x14ac:dyDescent="0.35">
      <c r="B343" s="180" t="s">
        <v>5952</v>
      </c>
      <c r="C343" s="172"/>
      <c r="D343" s="174"/>
      <c r="E343" s="174"/>
      <c r="F343" s="175"/>
      <c r="G343" s="175"/>
      <c r="H343" s="222"/>
      <c r="I343" s="176"/>
      <c r="J343" s="176"/>
      <c r="K343" s="175" t="s">
        <v>169</v>
      </c>
      <c r="L343" s="182" t="str">
        <f>VLOOKUP(K343,CódigosRetorno!$A$2:$B$1784,2,FALSE)</f>
        <v>-</v>
      </c>
      <c r="M343" s="176"/>
    </row>
    <row r="344" spans="2:13" ht="24" x14ac:dyDescent="0.35">
      <c r="B344" s="1547">
        <f>+B340+1</f>
        <v>47</v>
      </c>
      <c r="C344" s="1524" t="s">
        <v>5762</v>
      </c>
      <c r="D344" s="1583" t="s">
        <v>3</v>
      </c>
      <c r="E344" s="1583" t="s">
        <v>9</v>
      </c>
      <c r="F344" s="1547" t="s">
        <v>3241</v>
      </c>
      <c r="G344" s="1583" t="s">
        <v>95</v>
      </c>
      <c r="H344" s="1491" t="s">
        <v>7147</v>
      </c>
      <c r="I344" s="392" t="s">
        <v>5765</v>
      </c>
      <c r="J344" s="397" t="s">
        <v>177</v>
      </c>
      <c r="K344" s="443" t="s">
        <v>4727</v>
      </c>
      <c r="L344" s="611" t="str">
        <f>VLOOKUP(K344,CódigosRetorno!$A$2:$B$1784,2,FALSE)</f>
        <v>Falta identificador del pago del Monto de anticipo para relacionarlo con el comprobante que se realizo el  anticipo</v>
      </c>
      <c r="M344" s="626"/>
    </row>
    <row r="345" spans="2:13" ht="24" x14ac:dyDescent="0.35">
      <c r="B345" s="1548"/>
      <c r="C345" s="1525"/>
      <c r="D345" s="1584"/>
      <c r="E345" s="1584"/>
      <c r="F345" s="1548"/>
      <c r="G345" s="1584"/>
      <c r="H345" s="1550"/>
      <c r="I345" s="392" t="s">
        <v>4995</v>
      </c>
      <c r="J345" s="397" t="s">
        <v>177</v>
      </c>
      <c r="K345" s="443" t="s">
        <v>4728</v>
      </c>
      <c r="L345" s="611" t="str">
        <f>VLOOKUP(K345,CódigosRetorno!$A$2:$B$1784,2,FALSE)</f>
        <v>El comprobante contiene un identificador de pago repetido en los montos anticipados</v>
      </c>
      <c r="M345" s="626" t="s">
        <v>169</v>
      </c>
    </row>
    <row r="346" spans="2:13" ht="72" x14ac:dyDescent="0.35">
      <c r="B346" s="1548"/>
      <c r="C346" s="1525"/>
      <c r="D346" s="1584"/>
      <c r="E346" s="1584"/>
      <c r="F346" s="1548"/>
      <c r="G346" s="1585"/>
      <c r="H346" s="1492"/>
      <c r="I346" s="392" t="s">
        <v>7148</v>
      </c>
      <c r="J346" s="397" t="s">
        <v>177</v>
      </c>
      <c r="K346" s="443" t="s">
        <v>4729</v>
      </c>
      <c r="L346" s="611" t="str">
        <f>VLOOKUP(K346,CódigosRetorno!$A$2:$B$1784,2,FALSE)</f>
        <v>El comprobante contiene un pago anticipado pero no se ha consignado el documento que se realizo el anticipo</v>
      </c>
      <c r="M346" s="626" t="s">
        <v>169</v>
      </c>
    </row>
    <row r="347" spans="2:13" ht="24" x14ac:dyDescent="0.35">
      <c r="B347" s="1548"/>
      <c r="C347" s="1525"/>
      <c r="D347" s="1584"/>
      <c r="E347" s="1584"/>
      <c r="F347" s="1548"/>
      <c r="G347" s="396" t="s">
        <v>3998</v>
      </c>
      <c r="H347" s="642" t="s">
        <v>3879</v>
      </c>
      <c r="I347" s="392" t="s">
        <v>6251</v>
      </c>
      <c r="J347" s="396" t="s">
        <v>1071</v>
      </c>
      <c r="K347" s="397" t="s">
        <v>4194</v>
      </c>
      <c r="L347" s="611" t="str">
        <f>VLOOKUP(K347,CódigosRetorno!$A$2:$B$1784,2,FALSE)</f>
        <v>El dato ingresado como atributo @schemeName es incorrecto.</v>
      </c>
      <c r="M347" s="626" t="s">
        <v>169</v>
      </c>
    </row>
    <row r="348" spans="2:13" ht="24" x14ac:dyDescent="0.35">
      <c r="B348" s="1548"/>
      <c r="C348" s="1525"/>
      <c r="D348" s="1584"/>
      <c r="E348" s="1584"/>
      <c r="F348" s="1549"/>
      <c r="G348" s="396" t="s">
        <v>3863</v>
      </c>
      <c r="H348" s="642" t="s">
        <v>3880</v>
      </c>
      <c r="I348" s="392" t="s">
        <v>4201</v>
      </c>
      <c r="J348" s="396" t="s">
        <v>1071</v>
      </c>
      <c r="K348" s="397" t="s">
        <v>4195</v>
      </c>
      <c r="L348" s="611" t="str">
        <f>VLOOKUP(K348,CódigosRetorno!$A$2:$B$1784,2,FALSE)</f>
        <v>El dato ingresado como atributo @schemeAgencyName es incorrecto.</v>
      </c>
      <c r="M348" s="626" t="s">
        <v>169</v>
      </c>
    </row>
    <row r="349" spans="2:13" ht="24" x14ac:dyDescent="0.35">
      <c r="B349" s="1548"/>
      <c r="C349" s="1525"/>
      <c r="D349" s="1584"/>
      <c r="E349" s="1584"/>
      <c r="F349" s="1547" t="s">
        <v>12</v>
      </c>
      <c r="G349" s="1583" t="s">
        <v>16</v>
      </c>
      <c r="H349" s="1491" t="s">
        <v>7149</v>
      </c>
      <c r="I349" s="392" t="s">
        <v>2749</v>
      </c>
      <c r="J349" s="397" t="s">
        <v>177</v>
      </c>
      <c r="K349" s="443" t="s">
        <v>1838</v>
      </c>
      <c r="L349" s="611" t="str">
        <f>VLOOKUP(K349,CódigosRetorno!$A$2:$B$1784,2,FALSE)</f>
        <v>PaidAmount: monto anticipado por documento debe ser mayor a cero.</v>
      </c>
      <c r="M349" s="610"/>
    </row>
    <row r="350" spans="2:13" ht="24" x14ac:dyDescent="0.35">
      <c r="B350" s="1548"/>
      <c r="C350" s="1525"/>
      <c r="D350" s="1584"/>
      <c r="E350" s="1584"/>
      <c r="F350" s="1549"/>
      <c r="G350" s="1585"/>
      <c r="H350" s="1492"/>
      <c r="I350" s="392" t="s">
        <v>4726</v>
      </c>
      <c r="J350" s="397" t="s">
        <v>177</v>
      </c>
      <c r="K350" s="443" t="s">
        <v>4752</v>
      </c>
      <c r="L350" s="611" t="str">
        <f>VLOOKUP(K350,CódigosRetorno!$A$2:$B$1784,2,FALSE)</f>
        <v>Si consigna montos de anticipo debe informar el Total de Anticipos</v>
      </c>
      <c r="M350" s="610"/>
    </row>
    <row r="351" spans="2:13" ht="24" x14ac:dyDescent="0.35">
      <c r="B351" s="1548"/>
      <c r="C351" s="1525"/>
      <c r="D351" s="1584"/>
      <c r="E351" s="1584"/>
      <c r="F351" s="452" t="s">
        <v>13</v>
      </c>
      <c r="G351" s="396" t="s">
        <v>6979</v>
      </c>
      <c r="H351" s="642" t="s">
        <v>3906</v>
      </c>
      <c r="I351" s="578" t="s">
        <v>4689</v>
      </c>
      <c r="J351" s="397" t="s">
        <v>177</v>
      </c>
      <c r="K351" s="443" t="s">
        <v>1979</v>
      </c>
      <c r="L351" s="611" t="str">
        <f>VLOOKUP(K351,CódigosRetorno!$A$2:$B$1784,2,FALSE)</f>
        <v>La moneda debe ser la misma en todo el documento</v>
      </c>
      <c r="M351" s="610" t="s">
        <v>4493</v>
      </c>
    </row>
    <row r="352" spans="2:13" ht="24" x14ac:dyDescent="0.35">
      <c r="B352" s="1548"/>
      <c r="C352" s="1525"/>
      <c r="D352" s="1584"/>
      <c r="E352" s="1584"/>
      <c r="F352" s="452" t="s">
        <v>141</v>
      </c>
      <c r="G352" s="452" t="s">
        <v>24</v>
      </c>
      <c r="H352" s="578" t="s">
        <v>7150</v>
      </c>
      <c r="I352" s="611" t="s">
        <v>2502</v>
      </c>
      <c r="J352" s="607" t="s">
        <v>169</v>
      </c>
      <c r="K352" s="613" t="s">
        <v>169</v>
      </c>
      <c r="L352" s="611" t="str">
        <f>VLOOKUP(K352,CódigosRetorno!$A$2:$B$1784,2,FALSE)</f>
        <v>-</v>
      </c>
      <c r="M352" s="610" t="s">
        <v>169</v>
      </c>
    </row>
    <row r="353" spans="1:14" ht="36" x14ac:dyDescent="0.35">
      <c r="B353" s="1548"/>
      <c r="C353" s="1525"/>
      <c r="D353" s="1584"/>
      <c r="E353" s="1584"/>
      <c r="F353" s="1547" t="s">
        <v>3241</v>
      </c>
      <c r="G353" s="1583" t="s">
        <v>95</v>
      </c>
      <c r="H353" s="1491" t="s">
        <v>7151</v>
      </c>
      <c r="I353" s="392" t="s">
        <v>7152</v>
      </c>
      <c r="J353" s="397" t="s">
        <v>177</v>
      </c>
      <c r="K353" s="443" t="s">
        <v>4741</v>
      </c>
      <c r="L353" s="611" t="str">
        <f>VLOOKUP(K353,CódigosRetorno!$A$2:$B$1784,2,FALSE)</f>
        <v>No existe información del Monto Anticipado para el comprobante que se realizo el anticipo</v>
      </c>
      <c r="M353" s="610"/>
    </row>
    <row r="354" spans="1:14" ht="36" x14ac:dyDescent="0.35">
      <c r="B354" s="1548"/>
      <c r="C354" s="1525"/>
      <c r="D354" s="1584"/>
      <c r="E354" s="1584"/>
      <c r="F354" s="1548"/>
      <c r="G354" s="1584"/>
      <c r="H354" s="1550"/>
      <c r="I354" s="392" t="s">
        <v>7153</v>
      </c>
      <c r="J354" s="397" t="s">
        <v>177</v>
      </c>
      <c r="K354" s="443" t="s">
        <v>4742</v>
      </c>
      <c r="L354" s="611" t="str">
        <f>VLOOKUP(K354,CódigosRetorno!$A$2:$B$1784,2,FALSE)</f>
        <v>El comprobante contiene un identificador de pago repetido en los comprobantes que se realizo el anticipo</v>
      </c>
      <c r="M354" s="626"/>
    </row>
    <row r="355" spans="1:14" ht="24" x14ac:dyDescent="0.35">
      <c r="B355" s="1548"/>
      <c r="C355" s="1525"/>
      <c r="D355" s="1584"/>
      <c r="E355" s="1584"/>
      <c r="F355" s="1548"/>
      <c r="G355" s="1585"/>
      <c r="H355" s="1492"/>
      <c r="I355" s="392" t="s">
        <v>7154</v>
      </c>
      <c r="J355" s="397" t="s">
        <v>177</v>
      </c>
      <c r="K355" s="443" t="s">
        <v>4743</v>
      </c>
      <c r="L355" s="611" t="str">
        <f>VLOOKUP(K355,CódigosRetorno!$A$2:$B$1784,2,FALSE)</f>
        <v>Falta identificador del pago del comprobante para relacionarlo con el monto de  anticipo</v>
      </c>
      <c r="M355" s="626" t="s">
        <v>169</v>
      </c>
    </row>
    <row r="356" spans="1:14" ht="24" x14ac:dyDescent="0.35">
      <c r="B356" s="1548"/>
      <c r="C356" s="1525"/>
      <c r="D356" s="1584"/>
      <c r="E356" s="1584"/>
      <c r="F356" s="1548"/>
      <c r="G356" s="396" t="s">
        <v>3998</v>
      </c>
      <c r="H356" s="642" t="s">
        <v>3867</v>
      </c>
      <c r="I356" s="392" t="s">
        <v>6251</v>
      </c>
      <c r="J356" s="396" t="s">
        <v>1071</v>
      </c>
      <c r="K356" s="397" t="s">
        <v>4190</v>
      </c>
      <c r="L356" s="611" t="str">
        <f>VLOOKUP(K356,CódigosRetorno!$A$2:$B$1784,2,FALSE)</f>
        <v>El dato ingresado como atributo @listName es incorrecto.</v>
      </c>
      <c r="M356" s="626" t="s">
        <v>169</v>
      </c>
    </row>
    <row r="357" spans="1:14" ht="24" x14ac:dyDescent="0.35">
      <c r="B357" s="1548"/>
      <c r="C357" s="1525"/>
      <c r="D357" s="1584"/>
      <c r="E357" s="1584"/>
      <c r="F357" s="1549"/>
      <c r="G357" s="396" t="s">
        <v>3863</v>
      </c>
      <c r="H357" s="642" t="s">
        <v>3864</v>
      </c>
      <c r="I357" s="392" t="s">
        <v>4201</v>
      </c>
      <c r="J357" s="397" t="s">
        <v>1071</v>
      </c>
      <c r="K357" s="443" t="s">
        <v>4189</v>
      </c>
      <c r="L357" s="611" t="str">
        <f>VLOOKUP(K357,CódigosRetorno!$A$2:$B$1784,2,FALSE)</f>
        <v>El dato ingresado como atributo @listAgencyName es incorrecto.</v>
      </c>
      <c r="M357" s="626" t="s">
        <v>169</v>
      </c>
    </row>
    <row r="358" spans="1:14" ht="84" x14ac:dyDescent="0.35">
      <c r="B358" s="1548"/>
      <c r="C358" s="1525"/>
      <c r="D358" s="1584"/>
      <c r="E358" s="1584"/>
      <c r="F358" s="452" t="s">
        <v>44</v>
      </c>
      <c r="G358" s="396" t="s">
        <v>55</v>
      </c>
      <c r="H358" s="578" t="s">
        <v>7155</v>
      </c>
      <c r="I358" s="578" t="s">
        <v>7156</v>
      </c>
      <c r="J358" s="397" t="s">
        <v>177</v>
      </c>
      <c r="K358" s="443" t="s">
        <v>1821</v>
      </c>
      <c r="L358" s="611" t="str">
        <f>VLOOKUP(K358,CódigosRetorno!$A$2:$B$1784,2,FALSE)</f>
        <v>El dato ingresado debe indicar SERIE-CORRELATIVO del documento que se realizo el anticipo.</v>
      </c>
      <c r="M358" s="626" t="s">
        <v>169</v>
      </c>
    </row>
    <row r="359" spans="1:14" ht="36" x14ac:dyDescent="0.35">
      <c r="B359" s="1548"/>
      <c r="C359" s="1525"/>
      <c r="D359" s="1584"/>
      <c r="E359" s="1584"/>
      <c r="F359" s="632" t="s">
        <v>10</v>
      </c>
      <c r="G359" s="396" t="s">
        <v>7157</v>
      </c>
      <c r="H359" s="616" t="s">
        <v>7158</v>
      </c>
      <c r="I359" s="392" t="s">
        <v>7159</v>
      </c>
      <c r="J359" s="397" t="s">
        <v>177</v>
      </c>
      <c r="K359" s="443" t="s">
        <v>6678</v>
      </c>
      <c r="L359" s="611" t="str">
        <f>VLOOKUP(K359,CódigosRetorno!$A$2:$B$1784,2,FALSE)</f>
        <v>Tipo de comprobante que realizo el anticipo debe ser 10-Liquidacion de compra</v>
      </c>
      <c r="M359" s="610" t="s">
        <v>4604</v>
      </c>
    </row>
    <row r="360" spans="1:14" ht="24" x14ac:dyDescent="0.35">
      <c r="B360" s="1548"/>
      <c r="C360" s="1525"/>
      <c r="D360" s="1584"/>
      <c r="E360" s="1584"/>
      <c r="F360" s="1576"/>
      <c r="G360" s="452" t="s">
        <v>3951</v>
      </c>
      <c r="H360" s="642" t="s">
        <v>3867</v>
      </c>
      <c r="I360" s="392" t="s">
        <v>6252</v>
      </c>
      <c r="J360" s="396" t="s">
        <v>1071</v>
      </c>
      <c r="K360" s="397" t="s">
        <v>4190</v>
      </c>
      <c r="L360" s="611" t="str">
        <f>VLOOKUP(K360,CódigosRetorno!$A$2:$B$1784,2,FALSE)</f>
        <v>El dato ingresado como atributo @listName es incorrecto.</v>
      </c>
      <c r="M360" s="626" t="s">
        <v>169</v>
      </c>
    </row>
    <row r="361" spans="1:14" ht="24" x14ac:dyDescent="0.35">
      <c r="B361" s="1548"/>
      <c r="C361" s="1525"/>
      <c r="D361" s="1584"/>
      <c r="E361" s="1584"/>
      <c r="F361" s="1576"/>
      <c r="G361" s="647" t="s">
        <v>3863</v>
      </c>
      <c r="H361" s="642" t="s">
        <v>3864</v>
      </c>
      <c r="I361" s="392" t="s">
        <v>4201</v>
      </c>
      <c r="J361" s="397" t="s">
        <v>1071</v>
      </c>
      <c r="K361" s="443" t="s">
        <v>4189</v>
      </c>
      <c r="L361" s="611" t="str">
        <f>VLOOKUP(K361,CódigosRetorno!$A$2:$B$1784,2,FALSE)</f>
        <v>El dato ingresado como atributo @listAgencyName es incorrecto.</v>
      </c>
      <c r="M361" s="626" t="s">
        <v>169</v>
      </c>
    </row>
    <row r="362" spans="1:14" ht="36" x14ac:dyDescent="0.35">
      <c r="B362" s="1548"/>
      <c r="C362" s="1525"/>
      <c r="D362" s="1584"/>
      <c r="E362" s="1584"/>
      <c r="F362" s="1576"/>
      <c r="G362" s="647" t="s">
        <v>3952</v>
      </c>
      <c r="H362" s="642" t="s">
        <v>3869</v>
      </c>
      <c r="I362" s="392" t="s">
        <v>6243</v>
      </c>
      <c r="J362" s="397" t="s">
        <v>1071</v>
      </c>
      <c r="K362" s="443" t="s">
        <v>4191</v>
      </c>
      <c r="L362" s="611" t="str">
        <f>VLOOKUP(K362,CódigosRetorno!$A$2:$B$1784,2,FALSE)</f>
        <v>El dato ingresado como atributo @listURI es incorrecto.</v>
      </c>
      <c r="M362" s="626" t="s">
        <v>169</v>
      </c>
    </row>
    <row r="363" spans="1:14" ht="24" x14ac:dyDescent="0.35">
      <c r="B363" s="1548"/>
      <c r="C363" s="1525"/>
      <c r="D363" s="1584"/>
      <c r="E363" s="1584"/>
      <c r="F363" s="1547" t="s">
        <v>4002</v>
      </c>
      <c r="G363" s="1583" t="s">
        <v>7</v>
      </c>
      <c r="H363" s="1491" t="s">
        <v>7160</v>
      </c>
      <c r="I363" s="392" t="s">
        <v>4740</v>
      </c>
      <c r="J363" s="397" t="s">
        <v>177</v>
      </c>
      <c r="K363" s="443" t="s">
        <v>4744</v>
      </c>
      <c r="L363" s="611" t="str">
        <f>VLOOKUP(K363,CódigosRetorno!$A$2:$B$1784,2,FALSE)</f>
        <v>Debe consignar Numero de RUC del emisor del comprobante de anticipo</v>
      </c>
      <c r="M363" s="626" t="s">
        <v>169</v>
      </c>
    </row>
    <row r="364" spans="1:14" ht="24" x14ac:dyDescent="0.35">
      <c r="B364" s="1548"/>
      <c r="C364" s="1525"/>
      <c r="D364" s="1584"/>
      <c r="E364" s="1584"/>
      <c r="F364" s="1548"/>
      <c r="G364" s="1584"/>
      <c r="H364" s="1550"/>
      <c r="I364" s="392" t="s">
        <v>4747</v>
      </c>
      <c r="J364" s="397" t="s">
        <v>177</v>
      </c>
      <c r="K364" s="443" t="s">
        <v>1814</v>
      </c>
      <c r="L364" s="611" t="str">
        <f>VLOOKUP(K364,CódigosRetorno!$A$2:$B$1784,2,FALSE)</f>
        <v>RUC que emitio documento de anticipo, no existe.</v>
      </c>
      <c r="M364" s="610" t="s">
        <v>2500</v>
      </c>
    </row>
    <row r="365" spans="1:14" ht="84" x14ac:dyDescent="0.35">
      <c r="B365" s="1548"/>
      <c r="C365" s="1525"/>
      <c r="D365" s="1584"/>
      <c r="E365" s="1584"/>
      <c r="F365" s="1548"/>
      <c r="G365" s="1584"/>
      <c r="H365" s="1550"/>
      <c r="I365" s="392" t="s">
        <v>7161</v>
      </c>
      <c r="J365" s="396" t="s">
        <v>177</v>
      </c>
      <c r="K365" s="397" t="s">
        <v>4748</v>
      </c>
      <c r="L365" s="611" t="str">
        <f>VLOOKUP(K365,CódigosRetorno!$A$2:$B$1784,2,FALSE)</f>
        <v>El comprobante que se realizo el anticipo no existe</v>
      </c>
      <c r="M365" s="610" t="s">
        <v>2488</v>
      </c>
    </row>
    <row r="366" spans="1:14" ht="72" x14ac:dyDescent="0.35">
      <c r="B366" s="1548"/>
      <c r="C366" s="1525"/>
      <c r="D366" s="1584"/>
      <c r="E366" s="1584"/>
      <c r="F366" s="1549"/>
      <c r="G366" s="1585"/>
      <c r="H366" s="1492"/>
      <c r="I366" s="1225" t="s">
        <v>7162</v>
      </c>
      <c r="J366" s="1330" t="s">
        <v>1071</v>
      </c>
      <c r="K366" s="1330" t="s">
        <v>4749</v>
      </c>
      <c r="L366" s="1225" t="str">
        <f>VLOOKUP(K366,CódigosRetorno!$A$2:$B$1784,2,FALSE)</f>
        <v>El comprobante que se realizo el anticipo no se encuentra autorizado</v>
      </c>
      <c r="M366" s="1222" t="s">
        <v>2832</v>
      </c>
    </row>
    <row r="367" spans="1:14" ht="48" x14ac:dyDescent="0.35">
      <c r="A367" s="288"/>
      <c r="B367" s="1548"/>
      <c r="C367" s="1525"/>
      <c r="D367" s="1584"/>
      <c r="E367" s="1584"/>
      <c r="F367" s="610" t="s">
        <v>46</v>
      </c>
      <c r="G367" s="607" t="s">
        <v>5581</v>
      </c>
      <c r="H367" s="608" t="s">
        <v>7163</v>
      </c>
      <c r="I367" s="392" t="s">
        <v>7164</v>
      </c>
      <c r="J367" s="397" t="s">
        <v>177</v>
      </c>
      <c r="K367" s="443" t="s">
        <v>1822</v>
      </c>
      <c r="L367" s="611" t="str">
        <f>VLOOKUP(K367,CódigosRetorno!$A$2:$B$1784,2,FALSE)</f>
        <v>El tipo documento del emisor que realiza el anticipo debe ser 6 del catalogo de tipo de documento.</v>
      </c>
      <c r="M367" s="610" t="s">
        <v>4614</v>
      </c>
      <c r="N367" s="288"/>
    </row>
    <row r="368" spans="1:14" ht="24" x14ac:dyDescent="0.35">
      <c r="A368" s="288"/>
      <c r="B368" s="1548"/>
      <c r="C368" s="1525"/>
      <c r="D368" s="1584"/>
      <c r="E368" s="1584"/>
      <c r="F368" s="1495"/>
      <c r="G368" s="626" t="s">
        <v>3878</v>
      </c>
      <c r="H368" s="686" t="s">
        <v>3879</v>
      </c>
      <c r="I368" s="392" t="s">
        <v>6125</v>
      </c>
      <c r="J368" s="396" t="s">
        <v>1071</v>
      </c>
      <c r="K368" s="397" t="s">
        <v>4194</v>
      </c>
      <c r="L368" s="611" t="str">
        <f>VLOOKUP(K368,CódigosRetorno!$A$2:$B$1784,2,FALSE)</f>
        <v>El dato ingresado como atributo @schemeName es incorrecto.</v>
      </c>
      <c r="M368" s="626" t="s">
        <v>169</v>
      </c>
      <c r="N368" s="288"/>
    </row>
    <row r="369" spans="1:14" ht="24" x14ac:dyDescent="0.35">
      <c r="A369" s="288"/>
      <c r="B369" s="1548"/>
      <c r="C369" s="1525"/>
      <c r="D369" s="1584"/>
      <c r="E369" s="1584"/>
      <c r="F369" s="1495"/>
      <c r="G369" s="626" t="s">
        <v>3863</v>
      </c>
      <c r="H369" s="686" t="s">
        <v>3880</v>
      </c>
      <c r="I369" s="392" t="s">
        <v>4201</v>
      </c>
      <c r="J369" s="396" t="s">
        <v>1071</v>
      </c>
      <c r="K369" s="397" t="s">
        <v>4195</v>
      </c>
      <c r="L369" s="611" t="str">
        <f>VLOOKUP(K369,CódigosRetorno!$A$2:$B$1784,2,FALSE)</f>
        <v>El dato ingresado como atributo @schemeAgencyName es incorrecto.</v>
      </c>
      <c r="M369" s="626" t="s">
        <v>169</v>
      </c>
      <c r="N369" s="288"/>
    </row>
    <row r="370" spans="1:14" ht="48" x14ac:dyDescent="0.35">
      <c r="A370" s="288"/>
      <c r="B370" s="1549"/>
      <c r="C370" s="1526"/>
      <c r="D370" s="1585"/>
      <c r="E370" s="1585"/>
      <c r="F370" s="1495"/>
      <c r="G370" s="626" t="s">
        <v>4005</v>
      </c>
      <c r="H370" s="686" t="s">
        <v>3882</v>
      </c>
      <c r="I370" s="392" t="s">
        <v>6126</v>
      </c>
      <c r="J370" s="397" t="s">
        <v>1071</v>
      </c>
      <c r="K370" s="443" t="s">
        <v>4196</v>
      </c>
      <c r="L370" s="611" t="str">
        <f>VLOOKUP(K370,CódigosRetorno!$A$2:$B$1784,2,FALSE)</f>
        <v>El dato ingresado como atributo @schemeURI es incorrecto.</v>
      </c>
      <c r="M370" s="626" t="s">
        <v>169</v>
      </c>
      <c r="N370" s="288"/>
    </row>
    <row r="371" spans="1:14" ht="36" x14ac:dyDescent="0.35">
      <c r="A371" s="288"/>
      <c r="B371" s="1547">
        <f>B344+1</f>
        <v>48</v>
      </c>
      <c r="C371" s="1507" t="s">
        <v>7165</v>
      </c>
      <c r="D371" s="1583" t="s">
        <v>3</v>
      </c>
      <c r="E371" s="1583" t="s">
        <v>9</v>
      </c>
      <c r="F371" s="610" t="s">
        <v>102</v>
      </c>
      <c r="G371" s="607" t="s">
        <v>7166</v>
      </c>
      <c r="H371" s="611" t="s">
        <v>7167</v>
      </c>
      <c r="I371" s="392" t="s">
        <v>7168</v>
      </c>
      <c r="J371" s="396" t="s">
        <v>177</v>
      </c>
      <c r="K371" s="693" t="s">
        <v>4266</v>
      </c>
      <c r="L371" s="611" t="str">
        <f>VLOOKUP(K371,CódigosRetorno!$A$2:$B$1784,2,FALSE)</f>
        <v>El dato ingresado como indicador de cargo/descuento no corresponde al valor esperado.</v>
      </c>
      <c r="M371" s="626" t="s">
        <v>169</v>
      </c>
      <c r="N371" s="288"/>
    </row>
    <row r="372" spans="1:14" ht="24" x14ac:dyDescent="0.35">
      <c r="A372" s="288"/>
      <c r="B372" s="1548"/>
      <c r="C372" s="1512"/>
      <c r="D372" s="1584"/>
      <c r="E372" s="1584"/>
      <c r="F372" s="1495" t="s">
        <v>10</v>
      </c>
      <c r="G372" s="1520" t="s">
        <v>5605</v>
      </c>
      <c r="H372" s="1489" t="s">
        <v>7169</v>
      </c>
      <c r="I372" s="392" t="s">
        <v>4763</v>
      </c>
      <c r="J372" s="397" t="s">
        <v>177</v>
      </c>
      <c r="K372" s="443" t="s">
        <v>3779</v>
      </c>
      <c r="L372" s="611" t="str">
        <f>VLOOKUP(K372,CódigosRetorno!$A$2:$B$1784,2,FALSE)</f>
        <v>El XML no contiene el tag o no existe informacion de codigo de motivo de cargo/descuento global.</v>
      </c>
      <c r="M372" s="626" t="s">
        <v>169</v>
      </c>
      <c r="N372" s="288"/>
    </row>
    <row r="373" spans="1:14" ht="24" x14ac:dyDescent="0.35">
      <c r="A373" s="288"/>
      <c r="B373" s="1548"/>
      <c r="C373" s="1512"/>
      <c r="D373" s="1584"/>
      <c r="E373" s="1584"/>
      <c r="F373" s="1495"/>
      <c r="G373" s="1520"/>
      <c r="H373" s="1489"/>
      <c r="I373" s="392" t="s">
        <v>4820</v>
      </c>
      <c r="J373" s="397" t="s">
        <v>177</v>
      </c>
      <c r="K373" s="443" t="s">
        <v>3778</v>
      </c>
      <c r="L373" s="611" t="str">
        <f>VLOOKUP(K373,CódigosRetorno!$A$2:$B$1784,2,FALSE)</f>
        <v>El dato ingresado como codigo de motivo de cargo/descuento global no es valido (catalogo nro 53)</v>
      </c>
      <c r="M373" s="920" t="s">
        <v>4611</v>
      </c>
      <c r="N373" s="288"/>
    </row>
    <row r="374" spans="1:14" ht="24" x14ac:dyDescent="0.35">
      <c r="A374" s="288"/>
      <c r="B374" s="1548"/>
      <c r="C374" s="1512"/>
      <c r="D374" s="1584"/>
      <c r="E374" s="1584"/>
      <c r="F374" s="1495"/>
      <c r="G374" s="610" t="s">
        <v>3863</v>
      </c>
      <c r="H374" s="611" t="s">
        <v>3864</v>
      </c>
      <c r="I374" s="392" t="s">
        <v>4201</v>
      </c>
      <c r="J374" s="397" t="s">
        <v>1071</v>
      </c>
      <c r="K374" s="443" t="s">
        <v>4189</v>
      </c>
      <c r="L374" s="611" t="str">
        <f>VLOOKUP(K374,CódigosRetorno!$A$2:$B$1784,2,FALSE)</f>
        <v>El dato ingresado como atributo @listAgencyName es incorrecto.</v>
      </c>
      <c r="M374" s="626" t="s">
        <v>169</v>
      </c>
      <c r="N374" s="288"/>
    </row>
    <row r="375" spans="1:14" ht="24" x14ac:dyDescent="0.35">
      <c r="A375" s="288"/>
      <c r="B375" s="1548"/>
      <c r="C375" s="1512"/>
      <c r="D375" s="1584"/>
      <c r="E375" s="1584"/>
      <c r="F375" s="1495"/>
      <c r="G375" s="610" t="s">
        <v>3915</v>
      </c>
      <c r="H375" s="611" t="s">
        <v>3867</v>
      </c>
      <c r="I375" s="392" t="s">
        <v>6136</v>
      </c>
      <c r="J375" s="396" t="s">
        <v>1071</v>
      </c>
      <c r="K375" s="397" t="s">
        <v>4190</v>
      </c>
      <c r="L375" s="611" t="str">
        <f>VLOOKUP(K375,CódigosRetorno!$A$2:$B$1784,2,FALSE)</f>
        <v>El dato ingresado como atributo @listName es incorrecto.</v>
      </c>
      <c r="M375" s="626" t="s">
        <v>169</v>
      </c>
      <c r="N375" s="288"/>
    </row>
    <row r="376" spans="1:14" ht="36" x14ac:dyDescent="0.35">
      <c r="A376" s="288"/>
      <c r="B376" s="1548"/>
      <c r="C376" s="1512"/>
      <c r="D376" s="1584"/>
      <c r="E376" s="1584"/>
      <c r="F376" s="1495"/>
      <c r="G376" s="610" t="s">
        <v>3916</v>
      </c>
      <c r="H376" s="611" t="s">
        <v>3869</v>
      </c>
      <c r="I376" s="392" t="s">
        <v>6137</v>
      </c>
      <c r="J376" s="397" t="s">
        <v>1071</v>
      </c>
      <c r="K376" s="443" t="s">
        <v>4191</v>
      </c>
      <c r="L376" s="611" t="str">
        <f>VLOOKUP(K376,CódigosRetorno!$A$2:$B$1784,2,FALSE)</f>
        <v>El dato ingresado como atributo @listURI es incorrecto.</v>
      </c>
      <c r="M376" s="626" t="s">
        <v>169</v>
      </c>
      <c r="N376" s="288"/>
    </row>
    <row r="377" spans="1:14" ht="36" x14ac:dyDescent="0.35">
      <c r="A377" s="288"/>
      <c r="B377" s="1548"/>
      <c r="C377" s="1512"/>
      <c r="D377" s="1584"/>
      <c r="E377" s="1584"/>
      <c r="F377" s="610" t="s">
        <v>12</v>
      </c>
      <c r="G377" s="607" t="s">
        <v>16</v>
      </c>
      <c r="H377" s="611" t="s">
        <v>7170</v>
      </c>
      <c r="I377" s="392" t="s">
        <v>4984</v>
      </c>
      <c r="J377" s="397" t="s">
        <v>177</v>
      </c>
      <c r="K377" s="443" t="s">
        <v>3198</v>
      </c>
      <c r="L377" s="611" t="str">
        <f>VLOOKUP(K377,CódigosRetorno!$A$2:$B$1784,2,FALSE)</f>
        <v xml:space="preserve">El dato ingresado en cac:AllowanceCharge/cbc:Amount no cumple con el formato establecido. </v>
      </c>
      <c r="M377" s="626" t="s">
        <v>169</v>
      </c>
      <c r="N377" s="288"/>
    </row>
    <row r="378" spans="1:14" ht="24" x14ac:dyDescent="0.35">
      <c r="A378" s="288"/>
      <c r="B378" s="1549"/>
      <c r="C378" s="1512"/>
      <c r="D378" s="1585"/>
      <c r="E378" s="1585"/>
      <c r="F378" s="610" t="s">
        <v>13</v>
      </c>
      <c r="G378" s="607" t="s">
        <v>5580</v>
      </c>
      <c r="H378" s="624" t="s">
        <v>3906</v>
      </c>
      <c r="I378" s="578" t="s">
        <v>4689</v>
      </c>
      <c r="J378" s="397" t="s">
        <v>177</v>
      </c>
      <c r="K378" s="443" t="s">
        <v>1979</v>
      </c>
      <c r="L378" s="611" t="str">
        <f>VLOOKUP(K378,CódigosRetorno!$A$2:$B$1784,2,FALSE)</f>
        <v>La moneda debe ser la misma en todo el documento</v>
      </c>
      <c r="M378" s="626" t="s">
        <v>169</v>
      </c>
      <c r="N378" s="288"/>
    </row>
    <row r="379" spans="1:14" ht="36" x14ac:dyDescent="0.35">
      <c r="A379" s="288"/>
      <c r="B379" s="1547">
        <f>B371+1</f>
        <v>49</v>
      </c>
      <c r="C379" s="1529" t="s">
        <v>7171</v>
      </c>
      <c r="D379" s="1583" t="s">
        <v>3</v>
      </c>
      <c r="E379" s="1583" t="s">
        <v>9</v>
      </c>
      <c r="F379" s="610" t="s">
        <v>102</v>
      </c>
      <c r="G379" s="607" t="s">
        <v>7166</v>
      </c>
      <c r="H379" s="611" t="s">
        <v>7167</v>
      </c>
      <c r="I379" s="392" t="s">
        <v>7168</v>
      </c>
      <c r="J379" s="396" t="s">
        <v>177</v>
      </c>
      <c r="K379" s="693" t="s">
        <v>4266</v>
      </c>
      <c r="L379" s="611" t="str">
        <f>VLOOKUP(K379,CódigosRetorno!$A$2:$B$1784,2,FALSE)</f>
        <v>El dato ingresado como indicador de cargo/descuento no corresponde al valor esperado.</v>
      </c>
      <c r="M379" s="626" t="s">
        <v>169</v>
      </c>
      <c r="N379" s="288"/>
    </row>
    <row r="380" spans="1:14" ht="24" x14ac:dyDescent="0.35">
      <c r="A380" s="288"/>
      <c r="B380" s="1548"/>
      <c r="C380" s="1530"/>
      <c r="D380" s="1584"/>
      <c r="E380" s="1584"/>
      <c r="F380" s="1495" t="s">
        <v>10</v>
      </c>
      <c r="G380" s="1680" t="s">
        <v>7172</v>
      </c>
      <c r="H380" s="1489" t="s">
        <v>7173</v>
      </c>
      <c r="I380" s="392" t="s">
        <v>4763</v>
      </c>
      <c r="J380" s="397" t="s">
        <v>177</v>
      </c>
      <c r="K380" s="443" t="s">
        <v>3779</v>
      </c>
      <c r="L380" s="611" t="str">
        <f>VLOOKUP(K380,CódigosRetorno!$A$2:$B$1784,2,FALSE)</f>
        <v>El XML no contiene el tag o no existe informacion de codigo de motivo de cargo/descuento global.</v>
      </c>
      <c r="M380" s="626" t="s">
        <v>169</v>
      </c>
      <c r="N380" s="288"/>
    </row>
    <row r="381" spans="1:14" ht="24" x14ac:dyDescent="0.35">
      <c r="A381" s="288"/>
      <c r="B381" s="1548"/>
      <c r="C381" s="1530"/>
      <c r="D381" s="1584"/>
      <c r="E381" s="1584"/>
      <c r="F381" s="1495"/>
      <c r="G381" s="1520"/>
      <c r="H381" s="1489"/>
      <c r="I381" s="392" t="s">
        <v>4820</v>
      </c>
      <c r="J381" s="397" t="s">
        <v>177</v>
      </c>
      <c r="K381" s="443" t="s">
        <v>3778</v>
      </c>
      <c r="L381" s="611" t="str">
        <f>VLOOKUP(K381,CódigosRetorno!$A$2:$B$1784,2,FALSE)</f>
        <v>El dato ingresado como codigo de motivo de cargo/descuento global no es valido (catalogo nro 53)</v>
      </c>
      <c r="M381" s="920" t="s">
        <v>4611</v>
      </c>
      <c r="N381" s="288"/>
    </row>
    <row r="382" spans="1:14" ht="24" x14ac:dyDescent="0.35">
      <c r="A382" s="288"/>
      <c r="B382" s="1548"/>
      <c r="C382" s="1530"/>
      <c r="D382" s="1584"/>
      <c r="E382" s="1584"/>
      <c r="F382" s="1495"/>
      <c r="G382" s="610" t="s">
        <v>3863</v>
      </c>
      <c r="H382" s="611" t="s">
        <v>3864</v>
      </c>
      <c r="I382" s="392" t="s">
        <v>4201</v>
      </c>
      <c r="J382" s="397" t="s">
        <v>1071</v>
      </c>
      <c r="K382" s="443" t="s">
        <v>4189</v>
      </c>
      <c r="L382" s="611" t="str">
        <f>VLOOKUP(K382,CódigosRetorno!$A$2:$B$1784,2,FALSE)</f>
        <v>El dato ingresado como atributo @listAgencyName es incorrecto.</v>
      </c>
      <c r="M382" s="626" t="s">
        <v>169</v>
      </c>
      <c r="N382" s="288"/>
    </row>
    <row r="383" spans="1:14" ht="24" x14ac:dyDescent="0.35">
      <c r="A383" s="288"/>
      <c r="B383" s="1548"/>
      <c r="C383" s="1530"/>
      <c r="D383" s="1584"/>
      <c r="E383" s="1584"/>
      <c r="F383" s="1495"/>
      <c r="G383" s="610" t="s">
        <v>3915</v>
      </c>
      <c r="H383" s="611" t="s">
        <v>3867</v>
      </c>
      <c r="I383" s="392" t="s">
        <v>6136</v>
      </c>
      <c r="J383" s="396" t="s">
        <v>1071</v>
      </c>
      <c r="K383" s="397" t="s">
        <v>4190</v>
      </c>
      <c r="L383" s="611" t="str">
        <f>VLOOKUP(K383,CódigosRetorno!$A$2:$B$1784,2,FALSE)</f>
        <v>El dato ingresado como atributo @listName es incorrecto.</v>
      </c>
      <c r="M383" s="626" t="s">
        <v>169</v>
      </c>
      <c r="N383" s="288"/>
    </row>
    <row r="384" spans="1:14" ht="36" x14ac:dyDescent="0.35">
      <c r="A384" s="288"/>
      <c r="B384" s="1548"/>
      <c r="C384" s="1530"/>
      <c r="D384" s="1584"/>
      <c r="E384" s="1584"/>
      <c r="F384" s="1495"/>
      <c r="G384" s="610" t="s">
        <v>3916</v>
      </c>
      <c r="H384" s="611" t="s">
        <v>3869</v>
      </c>
      <c r="I384" s="392" t="s">
        <v>6137</v>
      </c>
      <c r="J384" s="397" t="s">
        <v>1071</v>
      </c>
      <c r="K384" s="443" t="s">
        <v>4191</v>
      </c>
      <c r="L384" s="611" t="str">
        <f>VLOOKUP(K384,CódigosRetorno!$A$2:$B$1784,2,FALSE)</f>
        <v>El dato ingresado como atributo @listURI es incorrecto.</v>
      </c>
      <c r="M384" s="626" t="s">
        <v>169</v>
      </c>
      <c r="N384" s="288"/>
    </row>
    <row r="385" spans="1:14" ht="36" x14ac:dyDescent="0.35">
      <c r="A385" s="288"/>
      <c r="B385" s="1548"/>
      <c r="C385" s="1530"/>
      <c r="D385" s="1584"/>
      <c r="E385" s="1584"/>
      <c r="F385" s="610" t="s">
        <v>12</v>
      </c>
      <c r="G385" s="607" t="s">
        <v>16</v>
      </c>
      <c r="H385" s="611" t="s">
        <v>7174</v>
      </c>
      <c r="I385" s="392" t="s">
        <v>4984</v>
      </c>
      <c r="J385" s="397" t="s">
        <v>177</v>
      </c>
      <c r="K385" s="443" t="s">
        <v>3198</v>
      </c>
      <c r="L385" s="611" t="str">
        <f>VLOOKUP(K385,CódigosRetorno!$A$2:$B$1784,2,FALSE)</f>
        <v xml:space="preserve">El dato ingresado en cac:AllowanceCharge/cbc:Amount no cumple con el formato establecido. </v>
      </c>
      <c r="M385" s="626" t="s">
        <v>169</v>
      </c>
      <c r="N385" s="288"/>
    </row>
    <row r="386" spans="1:14" ht="24" x14ac:dyDescent="0.35">
      <c r="A386" s="288"/>
      <c r="B386" s="1549"/>
      <c r="C386" s="1530"/>
      <c r="D386" s="1585"/>
      <c r="E386" s="1585"/>
      <c r="F386" s="610" t="s">
        <v>13</v>
      </c>
      <c r="G386" s="607" t="s">
        <v>5580</v>
      </c>
      <c r="H386" s="624" t="s">
        <v>3906</v>
      </c>
      <c r="I386" s="578" t="s">
        <v>4689</v>
      </c>
      <c r="J386" s="397" t="s">
        <v>177</v>
      </c>
      <c r="K386" s="443" t="s">
        <v>1979</v>
      </c>
      <c r="L386" s="611" t="str">
        <f>VLOOKUP(K386,CódigosRetorno!$A$2:$B$1784,2,FALSE)</f>
        <v>La moneda debe ser la misma en todo el documento</v>
      </c>
      <c r="M386" s="626" t="s">
        <v>169</v>
      </c>
      <c r="N386" s="288"/>
    </row>
    <row r="387" spans="1:14" ht="24" x14ac:dyDescent="0.35">
      <c r="B387" s="1576">
        <f>B379+1</f>
        <v>50</v>
      </c>
      <c r="C387" s="1608" t="s">
        <v>5763</v>
      </c>
      <c r="D387" s="1583" t="s">
        <v>3</v>
      </c>
      <c r="E387" s="1584" t="s">
        <v>9</v>
      </c>
      <c r="F387" s="452" t="s">
        <v>12</v>
      </c>
      <c r="G387" s="396" t="s">
        <v>16</v>
      </c>
      <c r="H387" s="578" t="s">
        <v>7175</v>
      </c>
      <c r="I387" s="578" t="s">
        <v>5767</v>
      </c>
      <c r="J387" s="397" t="s">
        <v>177</v>
      </c>
      <c r="K387" s="443" t="s">
        <v>1830</v>
      </c>
      <c r="L387" s="611" t="str">
        <f>VLOOKUP(K387,CódigosRetorno!$A$2:$B$1784,2,FALSE)</f>
        <v>Total de anticipos diferente a los montos anticipados por documento.</v>
      </c>
      <c r="M387" s="626" t="s">
        <v>169</v>
      </c>
    </row>
    <row r="388" spans="1:14" ht="24" x14ac:dyDescent="0.35">
      <c r="B388" s="1576"/>
      <c r="C388" s="1608"/>
      <c r="D388" s="1585"/>
      <c r="E388" s="1584"/>
      <c r="F388" s="452" t="s">
        <v>13</v>
      </c>
      <c r="G388" s="396" t="s">
        <v>6979</v>
      </c>
      <c r="H388" s="649" t="s">
        <v>3906</v>
      </c>
      <c r="I388" s="578" t="s">
        <v>4689</v>
      </c>
      <c r="J388" s="397" t="s">
        <v>177</v>
      </c>
      <c r="K388" s="443" t="s">
        <v>1979</v>
      </c>
      <c r="L388" s="611" t="str">
        <f>VLOOKUP(K388,CódigosRetorno!$A$2:$B$1784,2,FALSE)</f>
        <v>La moneda debe ser la misma en todo el documento</v>
      </c>
      <c r="M388" s="610" t="s">
        <v>4493</v>
      </c>
    </row>
    <row r="389" spans="1:14" x14ac:dyDescent="0.35">
      <c r="B389" s="252" t="s">
        <v>5569</v>
      </c>
      <c r="C389" s="253"/>
      <c r="D389" s="253"/>
      <c r="E389" s="534"/>
      <c r="F389" s="534"/>
      <c r="G389" s="534"/>
      <c r="H389" s="687"/>
      <c r="I389" s="688"/>
      <c r="J389" s="688"/>
      <c r="K389" s="251" t="s">
        <v>169</v>
      </c>
      <c r="L389" s="687" t="str">
        <f>VLOOKUP(K389,CódigosRetorno!$A$2:$B$1784,2,FALSE)</f>
        <v>-</v>
      </c>
      <c r="M389" s="688"/>
    </row>
    <row r="390" spans="1:14" ht="24" x14ac:dyDescent="0.35">
      <c r="B390" s="1547">
        <f>+B387+1</f>
        <v>51</v>
      </c>
      <c r="C390" s="1524" t="s">
        <v>7176</v>
      </c>
      <c r="D390" s="1551" t="s">
        <v>3</v>
      </c>
      <c r="E390" s="1576" t="s">
        <v>9</v>
      </c>
      <c r="F390" s="1547" t="s">
        <v>43</v>
      </c>
      <c r="G390" s="1583" t="s">
        <v>7177</v>
      </c>
      <c r="H390" s="1491" t="s">
        <v>7178</v>
      </c>
      <c r="I390" s="578" t="s">
        <v>3986</v>
      </c>
      <c r="J390" s="397" t="s">
        <v>177</v>
      </c>
      <c r="K390" s="397" t="s">
        <v>3707</v>
      </c>
      <c r="L390" s="611" t="str">
        <f>VLOOKUP(K390,CódigosRetorno!$A$2:$B$1784,2,FALSE)</f>
        <v>El valor del atributo no se encuentra en el catálogo</v>
      </c>
      <c r="M390" s="610" t="s">
        <v>4612</v>
      </c>
    </row>
    <row r="391" spans="1:14" x14ac:dyDescent="0.35">
      <c r="B391" s="1548"/>
      <c r="C391" s="1525"/>
      <c r="D391" s="1551"/>
      <c r="E391" s="1576"/>
      <c r="F391" s="1549"/>
      <c r="G391" s="1584"/>
      <c r="H391" s="1492"/>
      <c r="I391" s="392" t="s">
        <v>6636</v>
      </c>
      <c r="J391" s="443" t="s">
        <v>177</v>
      </c>
      <c r="K391" s="443" t="s">
        <v>3681</v>
      </c>
      <c r="L391" s="611" t="str">
        <f>VLOOKUP(K391,CódigosRetorno!$A$2:$B$1784,2,FALSE)</f>
        <v>El codigo de leyenda no debe repetirse en el comprobante.</v>
      </c>
      <c r="M391" s="626" t="s">
        <v>169</v>
      </c>
    </row>
    <row r="392" spans="1:14" ht="48" x14ac:dyDescent="0.35">
      <c r="B392" s="1549"/>
      <c r="C392" s="1526"/>
      <c r="D392" s="1551"/>
      <c r="E392" s="1576"/>
      <c r="F392" s="452" t="s">
        <v>3884</v>
      </c>
      <c r="G392" s="1585"/>
      <c r="H392" s="578" t="s">
        <v>7179</v>
      </c>
      <c r="I392" s="392" t="s">
        <v>6306</v>
      </c>
      <c r="J392" s="397" t="s">
        <v>177</v>
      </c>
      <c r="K392" s="443" t="s">
        <v>2640</v>
      </c>
      <c r="L392" s="611" t="str">
        <f>VLOOKUP(K392,CódigosRetorno!$A$2:$B$1784,2,FALSE)</f>
        <v>El dato ingresado en descripcion de leyenda no cumple con el formato establecido.</v>
      </c>
      <c r="M392" s="626" t="s">
        <v>169</v>
      </c>
    </row>
    <row r="393" spans="1:14" ht="72" x14ac:dyDescent="0.35">
      <c r="B393" s="1495">
        <f>B390+1</f>
        <v>52</v>
      </c>
      <c r="C393" s="1489" t="s">
        <v>5728</v>
      </c>
      <c r="D393" s="1520" t="s">
        <v>3</v>
      </c>
      <c r="E393" s="1520" t="s">
        <v>9</v>
      </c>
      <c r="F393" s="1495" t="s">
        <v>18</v>
      </c>
      <c r="G393" s="1520"/>
      <c r="H393" s="1543" t="s">
        <v>7180</v>
      </c>
      <c r="I393" s="578" t="s">
        <v>3051</v>
      </c>
      <c r="J393" s="397" t="s">
        <v>1071</v>
      </c>
      <c r="K393" s="443" t="s">
        <v>682</v>
      </c>
      <c r="L393" s="611" t="str">
        <f>VLOOKUP(K393,CódigosRetorno!$A$2:$B$1784,2,FALSE)</f>
        <v>El ID de las guias debe tener informacion de la SERIE-NUMERO de guia.</v>
      </c>
      <c r="M393" s="610" t="s">
        <v>169</v>
      </c>
    </row>
    <row r="394" spans="1:14" ht="24" x14ac:dyDescent="0.35">
      <c r="B394" s="1495"/>
      <c r="C394" s="1489"/>
      <c r="D394" s="1520"/>
      <c r="E394" s="1520"/>
      <c r="F394" s="1495"/>
      <c r="G394" s="1520"/>
      <c r="H394" s="1543"/>
      <c r="I394" s="578" t="s">
        <v>7181</v>
      </c>
      <c r="J394" s="397" t="s">
        <v>177</v>
      </c>
      <c r="K394" s="443" t="s">
        <v>707</v>
      </c>
      <c r="L394" s="611" t="str">
        <f>VLOOKUP(K394,CódigosRetorno!$A$2:$B$1784,2,FALSE)</f>
        <v>El comprobante contiene un tipo y número de Guía de Remisión repetido</v>
      </c>
      <c r="M394" s="610" t="s">
        <v>169</v>
      </c>
    </row>
    <row r="395" spans="1:14" ht="36" x14ac:dyDescent="0.35">
      <c r="B395" s="1495"/>
      <c r="C395" s="1489"/>
      <c r="D395" s="1520"/>
      <c r="E395" s="1520"/>
      <c r="F395" s="1495" t="s">
        <v>10</v>
      </c>
      <c r="G395" s="607" t="s">
        <v>5584</v>
      </c>
      <c r="H395" s="608" t="s">
        <v>7182</v>
      </c>
      <c r="I395" s="392" t="s">
        <v>7183</v>
      </c>
      <c r="J395" s="397" t="s">
        <v>1071</v>
      </c>
      <c r="K395" s="443" t="s">
        <v>680</v>
      </c>
      <c r="L395" s="611" t="str">
        <f>VLOOKUP(K395,CódigosRetorno!$A$2:$B$1784,2,FALSE)</f>
        <v>El DocumentTypeCode de las guias debe ser 09 o 31</v>
      </c>
      <c r="M395" s="610" t="s">
        <v>4492</v>
      </c>
    </row>
    <row r="396" spans="1:14" ht="24" x14ac:dyDescent="0.35">
      <c r="B396" s="1495"/>
      <c r="C396" s="1489"/>
      <c r="D396" s="1520"/>
      <c r="E396" s="1520"/>
      <c r="F396" s="1495"/>
      <c r="G396" s="610" t="s">
        <v>3863</v>
      </c>
      <c r="H396" s="608" t="s">
        <v>3864</v>
      </c>
      <c r="I396" s="392" t="s">
        <v>4201</v>
      </c>
      <c r="J396" s="396" t="s">
        <v>1071</v>
      </c>
      <c r="K396" s="397" t="s">
        <v>4189</v>
      </c>
      <c r="L396" s="611" t="str">
        <f>VLOOKUP(K396,CódigosRetorno!$A$2:$B$1784,2,FALSE)</f>
        <v>El dato ingresado como atributo @listAgencyName es incorrecto.</v>
      </c>
      <c r="M396" s="626" t="s">
        <v>169</v>
      </c>
    </row>
    <row r="397" spans="1:14" ht="24" x14ac:dyDescent="0.35">
      <c r="B397" s="1495"/>
      <c r="C397" s="1489"/>
      <c r="D397" s="1520"/>
      <c r="E397" s="1520"/>
      <c r="F397" s="1495"/>
      <c r="G397" s="610" t="s">
        <v>4559</v>
      </c>
      <c r="H397" s="608" t="s">
        <v>3867</v>
      </c>
      <c r="I397" s="392" t="s">
        <v>4202</v>
      </c>
      <c r="J397" s="397" t="s">
        <v>1071</v>
      </c>
      <c r="K397" s="443" t="s">
        <v>4190</v>
      </c>
      <c r="L397" s="611" t="str">
        <f>VLOOKUP(K397,CódigosRetorno!$A$2:$B$1784,2,FALSE)</f>
        <v>El dato ingresado como atributo @listName es incorrecto.</v>
      </c>
      <c r="M397" s="626" t="s">
        <v>169</v>
      </c>
    </row>
    <row r="398" spans="1:14" ht="36" x14ac:dyDescent="0.35">
      <c r="B398" s="1495"/>
      <c r="C398" s="1489"/>
      <c r="D398" s="1520"/>
      <c r="E398" s="1520"/>
      <c r="F398" s="1495"/>
      <c r="G398" s="610" t="s">
        <v>3868</v>
      </c>
      <c r="H398" s="608" t="s">
        <v>3869</v>
      </c>
      <c r="I398" s="392" t="s">
        <v>4203</v>
      </c>
      <c r="J398" s="397" t="s">
        <v>1071</v>
      </c>
      <c r="K398" s="443" t="s">
        <v>4191</v>
      </c>
      <c r="L398" s="611" t="str">
        <f>VLOOKUP(K398,CódigosRetorno!$A$2:$B$1784,2,FALSE)</f>
        <v>El dato ingresado como atributo @listURI es incorrecto.</v>
      </c>
      <c r="M398" s="626" t="s">
        <v>169</v>
      </c>
    </row>
    <row r="399" spans="1:14" ht="48" x14ac:dyDescent="0.35">
      <c r="B399" s="1495">
        <f>B393+1</f>
        <v>53</v>
      </c>
      <c r="C399" s="1489" t="s">
        <v>5730</v>
      </c>
      <c r="D399" s="1520" t="s">
        <v>3</v>
      </c>
      <c r="E399" s="1520" t="s">
        <v>9</v>
      </c>
      <c r="F399" s="1495" t="s">
        <v>18</v>
      </c>
      <c r="G399" s="1520"/>
      <c r="H399" s="1543" t="s">
        <v>7184</v>
      </c>
      <c r="I399" s="392" t="s">
        <v>3950</v>
      </c>
      <c r="J399" s="397" t="s">
        <v>1071</v>
      </c>
      <c r="K399" s="443" t="s">
        <v>692</v>
      </c>
      <c r="L399" s="611" t="str">
        <f>VLOOKUP(K399,CódigosRetorno!$A$2:$B$1784,2,FALSE)</f>
        <v>El ID de los documentos relacionados no cumplen con el estandar.</v>
      </c>
      <c r="M399" s="610" t="s">
        <v>169</v>
      </c>
    </row>
    <row r="400" spans="1:14" ht="24" x14ac:dyDescent="0.35">
      <c r="B400" s="1495"/>
      <c r="C400" s="1489"/>
      <c r="D400" s="1520"/>
      <c r="E400" s="1520"/>
      <c r="F400" s="1495"/>
      <c r="G400" s="1520"/>
      <c r="H400" s="1543"/>
      <c r="I400" s="578" t="s">
        <v>7185</v>
      </c>
      <c r="J400" s="397" t="s">
        <v>177</v>
      </c>
      <c r="K400" s="443" t="s">
        <v>705</v>
      </c>
      <c r="L400" s="611" t="str">
        <f>VLOOKUP(K400,CódigosRetorno!$A$2:$B$1784,2,FALSE)</f>
        <v>El comprobante contiene un tipo y número de Documento Relacionado repetido</v>
      </c>
      <c r="M400" s="610" t="s">
        <v>169</v>
      </c>
    </row>
    <row r="401" spans="2:13" ht="36" x14ac:dyDescent="0.35">
      <c r="B401" s="1495"/>
      <c r="C401" s="1489"/>
      <c r="D401" s="1520"/>
      <c r="E401" s="1520"/>
      <c r="F401" s="610" t="s">
        <v>10</v>
      </c>
      <c r="G401" s="607" t="s">
        <v>5585</v>
      </c>
      <c r="H401" s="608" t="s">
        <v>7186</v>
      </c>
      <c r="I401" s="1202" t="s">
        <v>7746</v>
      </c>
      <c r="J401" s="1203" t="s">
        <v>1071</v>
      </c>
      <c r="K401" s="443" t="s">
        <v>690</v>
      </c>
      <c r="L401" s="611" t="str">
        <f>VLOOKUP(K401,CódigosRetorno!$A$2:$B$1784,2,FALSE)</f>
        <v>El DocumentTypeCode de Otros documentos relacionados tiene valores incorrectos.</v>
      </c>
      <c r="M401" s="610" t="s">
        <v>4604</v>
      </c>
    </row>
    <row r="402" spans="2:13" ht="24" x14ac:dyDescent="0.35">
      <c r="B402" s="1495"/>
      <c r="C402" s="1489"/>
      <c r="D402" s="1520"/>
      <c r="E402" s="1520"/>
      <c r="F402" s="1495"/>
      <c r="G402" s="610" t="s">
        <v>3863</v>
      </c>
      <c r="H402" s="608" t="s">
        <v>3864</v>
      </c>
      <c r="I402" s="392" t="s">
        <v>4201</v>
      </c>
      <c r="J402" s="396" t="s">
        <v>1071</v>
      </c>
      <c r="K402" s="397" t="s">
        <v>4189</v>
      </c>
      <c r="L402" s="611" t="str">
        <f>VLOOKUP(K402,CódigosRetorno!$A$2:$B$1784,2,FALSE)</f>
        <v>El dato ingresado como atributo @listAgencyName es incorrecto.</v>
      </c>
      <c r="M402" s="626" t="s">
        <v>169</v>
      </c>
    </row>
    <row r="403" spans="2:13" ht="24" x14ac:dyDescent="0.35">
      <c r="B403" s="1495"/>
      <c r="C403" s="1489"/>
      <c r="D403" s="1520"/>
      <c r="E403" s="1520"/>
      <c r="F403" s="1495"/>
      <c r="G403" s="610" t="s">
        <v>3951</v>
      </c>
      <c r="H403" s="608" t="s">
        <v>3867</v>
      </c>
      <c r="I403" s="392" t="s">
        <v>7187</v>
      </c>
      <c r="J403" s="397" t="s">
        <v>1071</v>
      </c>
      <c r="K403" s="443" t="s">
        <v>4190</v>
      </c>
      <c r="L403" s="611" t="str">
        <f>VLOOKUP(K403,CódigosRetorno!$A$2:$B$1784,2,FALSE)</f>
        <v>El dato ingresado como atributo @listName es incorrecto.</v>
      </c>
      <c r="M403" s="626" t="s">
        <v>169</v>
      </c>
    </row>
    <row r="404" spans="2:13" ht="36" x14ac:dyDescent="0.35">
      <c r="B404" s="1495"/>
      <c r="C404" s="1489"/>
      <c r="D404" s="1520"/>
      <c r="E404" s="1520"/>
      <c r="F404" s="1495"/>
      <c r="G404" s="610" t="s">
        <v>3952</v>
      </c>
      <c r="H404" s="608" t="s">
        <v>3869</v>
      </c>
      <c r="I404" s="392" t="s">
        <v>6243</v>
      </c>
      <c r="J404" s="397" t="s">
        <v>1071</v>
      </c>
      <c r="K404" s="443" t="s">
        <v>4191</v>
      </c>
      <c r="L404" s="611" t="str">
        <f>VLOOKUP(K404,CódigosRetorno!$A$2:$B$1784,2,FALSE)</f>
        <v>El dato ingresado como atributo @listURI es incorrecto.</v>
      </c>
      <c r="M404" s="626" t="s">
        <v>169</v>
      </c>
    </row>
    <row r="405" spans="2:13" x14ac:dyDescent="0.35">
      <c r="B405" s="689" t="s">
        <v>7188</v>
      </c>
      <c r="C405" s="664"/>
      <c r="D405" s="664"/>
      <c r="E405" s="665"/>
      <c r="F405" s="665"/>
      <c r="G405" s="665"/>
      <c r="H405" s="666"/>
      <c r="I405" s="667"/>
      <c r="J405" s="667"/>
      <c r="K405" s="668" t="s">
        <v>169</v>
      </c>
      <c r="L405" s="666" t="str">
        <f>VLOOKUP(K405,CódigosRetorno!$A$2:$B$1784,2,FALSE)</f>
        <v>-</v>
      </c>
      <c r="M405" s="667"/>
    </row>
    <row r="406" spans="2:13" ht="24" x14ac:dyDescent="0.35">
      <c r="B406" s="1547">
        <f>B399+1</f>
        <v>54</v>
      </c>
      <c r="C406" s="1524" t="s">
        <v>7189</v>
      </c>
      <c r="D406" s="1583" t="s">
        <v>3</v>
      </c>
      <c r="E406" s="1583" t="s">
        <v>9</v>
      </c>
      <c r="F406" s="1547" t="s">
        <v>10</v>
      </c>
      <c r="G406" s="632" t="s">
        <v>7190</v>
      </c>
      <c r="H406" s="645" t="s">
        <v>7191</v>
      </c>
      <c r="I406" s="392" t="s">
        <v>4263</v>
      </c>
      <c r="J406" s="452" t="s">
        <v>1071</v>
      </c>
      <c r="K406" s="397" t="s">
        <v>3859</v>
      </c>
      <c r="L406" s="611" t="str">
        <f>VLOOKUP(K406,CódigosRetorno!$A$2:$B$1784,2,FALSE)</f>
        <v>El código de motivo de traslado no existe en el listado (catalogo nro. 20)</v>
      </c>
      <c r="M406" s="610" t="s">
        <v>4615</v>
      </c>
    </row>
    <row r="407" spans="2:13" ht="24" x14ac:dyDescent="0.35">
      <c r="B407" s="1548"/>
      <c r="C407" s="1525"/>
      <c r="D407" s="1584"/>
      <c r="E407" s="1584"/>
      <c r="F407" s="1548"/>
      <c r="G407" s="610" t="s">
        <v>4007</v>
      </c>
      <c r="H407" s="623" t="s">
        <v>3879</v>
      </c>
      <c r="I407" s="392" t="s">
        <v>6255</v>
      </c>
      <c r="J407" s="396" t="s">
        <v>1071</v>
      </c>
      <c r="K407" s="397" t="s">
        <v>4194</v>
      </c>
      <c r="L407" s="611" t="str">
        <f>VLOOKUP(K407,CódigosRetorno!$A$2:$B$1784,2,FALSE)</f>
        <v>El dato ingresado como atributo @schemeName es incorrecto.</v>
      </c>
      <c r="M407" s="626" t="s">
        <v>169</v>
      </c>
    </row>
    <row r="408" spans="2:13" ht="24" x14ac:dyDescent="0.35">
      <c r="B408" s="1548"/>
      <c r="C408" s="1525"/>
      <c r="D408" s="1584"/>
      <c r="E408" s="1584"/>
      <c r="F408" s="1548"/>
      <c r="G408" s="610" t="s">
        <v>3863</v>
      </c>
      <c r="H408" s="623" t="s">
        <v>3880</v>
      </c>
      <c r="I408" s="392" t="s">
        <v>4201</v>
      </c>
      <c r="J408" s="397" t="s">
        <v>1071</v>
      </c>
      <c r="K408" s="443" t="s">
        <v>4195</v>
      </c>
      <c r="L408" s="611" t="str">
        <f>VLOOKUP(K408,CódigosRetorno!$A$2:$B$1784,2,FALSE)</f>
        <v>El dato ingresado como atributo @schemeAgencyName es incorrecto.</v>
      </c>
      <c r="M408" s="626" t="s">
        <v>169</v>
      </c>
    </row>
    <row r="409" spans="2:13" ht="36" x14ac:dyDescent="0.35">
      <c r="B409" s="1548"/>
      <c r="C409" s="1525"/>
      <c r="D409" s="1584"/>
      <c r="E409" s="1584"/>
      <c r="F409" s="1549"/>
      <c r="G409" s="610" t="s">
        <v>4008</v>
      </c>
      <c r="H409" s="623" t="s">
        <v>3882</v>
      </c>
      <c r="I409" s="392" t="s">
        <v>6256</v>
      </c>
      <c r="J409" s="397" t="s">
        <v>1071</v>
      </c>
      <c r="K409" s="443" t="s">
        <v>4196</v>
      </c>
      <c r="L409" s="611" t="str">
        <f>VLOOKUP(K409,CódigosRetorno!$A$2:$B$1784,2,FALSE)</f>
        <v>El dato ingresado como atributo @schemeURI es incorrecto.</v>
      </c>
      <c r="M409" s="626" t="s">
        <v>169</v>
      </c>
    </row>
    <row r="410" spans="2:13" ht="48" x14ac:dyDescent="0.35">
      <c r="B410" s="1548"/>
      <c r="C410" s="1525"/>
      <c r="D410" s="1584"/>
      <c r="E410" s="1584"/>
      <c r="F410" s="632" t="s">
        <v>140</v>
      </c>
      <c r="G410" s="635"/>
      <c r="H410" s="645" t="s">
        <v>7192</v>
      </c>
      <c r="I410" s="392" t="s">
        <v>5648</v>
      </c>
      <c r="J410" s="396" t="s">
        <v>1071</v>
      </c>
      <c r="K410" s="397" t="s">
        <v>1112</v>
      </c>
      <c r="L410" s="611" t="str">
        <f>VLOOKUP(K410,CódigosRetorno!$A$2:$B$1784,2,FALSE)</f>
        <v>cac:RoadTransport/cbc:LicensePlateID: Numero de placa del vehículo no cumple con el formato válido.</v>
      </c>
      <c r="M410" s="610" t="s">
        <v>169</v>
      </c>
    </row>
    <row r="411" spans="2:13" ht="36" x14ac:dyDescent="0.35">
      <c r="B411" s="452">
        <f>B406+1</f>
        <v>55</v>
      </c>
      <c r="C411" s="392" t="s">
        <v>7193</v>
      </c>
      <c r="D411" s="396" t="s">
        <v>3</v>
      </c>
      <c r="E411" s="396" t="s">
        <v>9</v>
      </c>
      <c r="F411" s="452" t="s">
        <v>140</v>
      </c>
      <c r="G411" s="396"/>
      <c r="H411" s="578" t="s">
        <v>7194</v>
      </c>
      <c r="I411" s="392" t="s">
        <v>5648</v>
      </c>
      <c r="J411" s="396" t="s">
        <v>1071</v>
      </c>
      <c r="K411" s="397" t="s">
        <v>1109</v>
      </c>
      <c r="L411" s="611" t="str">
        <f>VLOOKUP(K411,CódigosRetorno!$A$2:$B$1784,2,FALSE)</f>
        <v>cac:TransportEquipment: Numero de placa del vehículo secundario no cumple con el formato válido (cbc:ID).</v>
      </c>
      <c r="M411" s="610" t="s">
        <v>169</v>
      </c>
    </row>
    <row r="412" spans="2:13" x14ac:dyDescent="0.35"/>
    <row r="413" spans="2:13" hidden="1" x14ac:dyDescent="0.35"/>
    <row r="414" spans="2:13" hidden="1" x14ac:dyDescent="0.35"/>
  </sheetData>
  <autoFilter ref="J1:K411" xr:uid="{493F3277-29B4-4457-B9B9-D7B3D42E2A02}"/>
  <mergeCells count="475">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5"/>
    <mergeCell ref="F56:F57"/>
    <mergeCell ref="G56:G57"/>
    <mergeCell ref="H56:H57"/>
    <mergeCell ref="E58:E60"/>
    <mergeCell ref="F58:F60"/>
    <mergeCell ref="B51:B60"/>
    <mergeCell ref="C51:C60"/>
    <mergeCell ref="D51:D60"/>
    <mergeCell ref="E51:E57"/>
    <mergeCell ref="F51:F55"/>
    <mergeCell ref="G51:G55"/>
    <mergeCell ref="H62:H68"/>
    <mergeCell ref="F69:F70"/>
    <mergeCell ref="G69:G70"/>
    <mergeCell ref="H69:H70"/>
    <mergeCell ref="E71:E73"/>
    <mergeCell ref="F71:F73"/>
    <mergeCell ref="B62:B73"/>
    <mergeCell ref="C62:C73"/>
    <mergeCell ref="D62:D73"/>
    <mergeCell ref="E62:E70"/>
    <mergeCell ref="F62:F68"/>
    <mergeCell ref="G62:G68"/>
    <mergeCell ref="H74:H75"/>
    <mergeCell ref="B76:B90"/>
    <mergeCell ref="C76:C90"/>
    <mergeCell ref="D76:D90"/>
    <mergeCell ref="E76:E90"/>
    <mergeCell ref="F76:F78"/>
    <mergeCell ref="G76:G78"/>
    <mergeCell ref="H76:H78"/>
    <mergeCell ref="F81:F84"/>
    <mergeCell ref="G81:G82"/>
    <mergeCell ref="B74:B75"/>
    <mergeCell ref="C74:C75"/>
    <mergeCell ref="D74:D75"/>
    <mergeCell ref="E74:E75"/>
    <mergeCell ref="F74:F75"/>
    <mergeCell ref="G74:G75"/>
    <mergeCell ref="H81:H82"/>
    <mergeCell ref="F88:F90"/>
    <mergeCell ref="B91:B92"/>
    <mergeCell ref="C91:C92"/>
    <mergeCell ref="D91:D92"/>
    <mergeCell ref="E91:E92"/>
    <mergeCell ref="F91:F92"/>
    <mergeCell ref="G91:G92"/>
    <mergeCell ref="H91:H92"/>
    <mergeCell ref="H93:H95"/>
    <mergeCell ref="F98:F99"/>
    <mergeCell ref="G98:G99"/>
    <mergeCell ref="H98:H99"/>
    <mergeCell ref="F100:F101"/>
    <mergeCell ref="F105:F107"/>
    <mergeCell ref="B93:B107"/>
    <mergeCell ref="C93:C107"/>
    <mergeCell ref="D93:D107"/>
    <mergeCell ref="E93:E107"/>
    <mergeCell ref="F93:F95"/>
    <mergeCell ref="G93:G95"/>
    <mergeCell ref="H108:H109"/>
    <mergeCell ref="B111:B112"/>
    <mergeCell ref="C111:C112"/>
    <mergeCell ref="D111:D112"/>
    <mergeCell ref="E111:E112"/>
    <mergeCell ref="F111:F112"/>
    <mergeCell ref="G111:G112"/>
    <mergeCell ref="H111:H112"/>
    <mergeCell ref="B108:B109"/>
    <mergeCell ref="C108:C109"/>
    <mergeCell ref="D108:D109"/>
    <mergeCell ref="E108:E109"/>
    <mergeCell ref="F108:F109"/>
    <mergeCell ref="G108:G109"/>
    <mergeCell ref="H113:H114"/>
    <mergeCell ref="B115:B118"/>
    <mergeCell ref="C115:C118"/>
    <mergeCell ref="D115:D118"/>
    <mergeCell ref="E115:E118"/>
    <mergeCell ref="F115:F116"/>
    <mergeCell ref="G115:G116"/>
    <mergeCell ref="H115:H116"/>
    <mergeCell ref="F117:F118"/>
    <mergeCell ref="B113:B114"/>
    <mergeCell ref="C113:C114"/>
    <mergeCell ref="D113:D114"/>
    <mergeCell ref="E113:E114"/>
    <mergeCell ref="F113:F114"/>
    <mergeCell ref="G113:G114"/>
    <mergeCell ref="H119:H120"/>
    <mergeCell ref="B122:B126"/>
    <mergeCell ref="C122:C126"/>
    <mergeCell ref="D122:D126"/>
    <mergeCell ref="E122:E126"/>
    <mergeCell ref="F122:F123"/>
    <mergeCell ref="G122:G123"/>
    <mergeCell ref="H122:H123"/>
    <mergeCell ref="F124:F126"/>
    <mergeCell ref="B119:B120"/>
    <mergeCell ref="C119:C120"/>
    <mergeCell ref="D119:D120"/>
    <mergeCell ref="E119:E120"/>
    <mergeCell ref="F119:F120"/>
    <mergeCell ref="G119:G120"/>
    <mergeCell ref="H127:H129"/>
    <mergeCell ref="B131:B141"/>
    <mergeCell ref="C131:C141"/>
    <mergeCell ref="D131:D141"/>
    <mergeCell ref="E131:E138"/>
    <mergeCell ref="F131:F136"/>
    <mergeCell ref="G131:G135"/>
    <mergeCell ref="H131:H135"/>
    <mergeCell ref="F137:F138"/>
    <mergeCell ref="G137:G138"/>
    <mergeCell ref="B127:B130"/>
    <mergeCell ref="C127:C130"/>
    <mergeCell ref="D127:D130"/>
    <mergeCell ref="E127:E130"/>
    <mergeCell ref="F127:F129"/>
    <mergeCell ref="G127:G129"/>
    <mergeCell ref="H137:H138"/>
    <mergeCell ref="E139:E141"/>
    <mergeCell ref="F139:F141"/>
    <mergeCell ref="B142:B145"/>
    <mergeCell ref="C142:C145"/>
    <mergeCell ref="D142:D145"/>
    <mergeCell ref="E142:E145"/>
    <mergeCell ref="F142:F144"/>
    <mergeCell ref="G142:G144"/>
    <mergeCell ref="H142:H144"/>
    <mergeCell ref="H148:H151"/>
    <mergeCell ref="F152:F154"/>
    <mergeCell ref="F155:F156"/>
    <mergeCell ref="G155:G156"/>
    <mergeCell ref="H155:H156"/>
    <mergeCell ref="B160:B164"/>
    <mergeCell ref="C160:C164"/>
    <mergeCell ref="D160:D164"/>
    <mergeCell ref="E160:E164"/>
    <mergeCell ref="F160:F163"/>
    <mergeCell ref="B147:B159"/>
    <mergeCell ref="C147:C159"/>
    <mergeCell ref="D147:D159"/>
    <mergeCell ref="E147:E159"/>
    <mergeCell ref="F148:F151"/>
    <mergeCell ref="G148:G151"/>
    <mergeCell ref="G160:G163"/>
    <mergeCell ref="H160:H163"/>
    <mergeCell ref="H165:H166"/>
    <mergeCell ref="F168:F174"/>
    <mergeCell ref="F185:F192"/>
    <mergeCell ref="G185:G189"/>
    <mergeCell ref="H185:H189"/>
    <mergeCell ref="F193:F194"/>
    <mergeCell ref="G193:G194"/>
    <mergeCell ref="H193:H194"/>
    <mergeCell ref="G168:G173"/>
    <mergeCell ref="H168:H173"/>
    <mergeCell ref="F175:F178"/>
    <mergeCell ref="G175:G178"/>
    <mergeCell ref="H175:H178"/>
    <mergeCell ref="F179:F184"/>
    <mergeCell ref="G179:G181"/>
    <mergeCell ref="H179:H181"/>
    <mergeCell ref="B196:B213"/>
    <mergeCell ref="C196:C213"/>
    <mergeCell ref="D196:D213"/>
    <mergeCell ref="E196:E213"/>
    <mergeCell ref="F196:F197"/>
    <mergeCell ref="G196:G197"/>
    <mergeCell ref="F205:F210"/>
    <mergeCell ref="G205:G207"/>
    <mergeCell ref="B165:B195"/>
    <mergeCell ref="C165:C195"/>
    <mergeCell ref="D165:D195"/>
    <mergeCell ref="E165:E195"/>
    <mergeCell ref="F165:F166"/>
    <mergeCell ref="G165:G166"/>
    <mergeCell ref="H205:H207"/>
    <mergeCell ref="F211:F212"/>
    <mergeCell ref="G211:G212"/>
    <mergeCell ref="H211:H212"/>
    <mergeCell ref="F216:F217"/>
    <mergeCell ref="G216:G217"/>
    <mergeCell ref="H196:H197"/>
    <mergeCell ref="F199:F200"/>
    <mergeCell ref="G199:G200"/>
    <mergeCell ref="H199:H200"/>
    <mergeCell ref="F202:F204"/>
    <mergeCell ref="G202:G204"/>
    <mergeCell ref="H202:H204"/>
    <mergeCell ref="F227:F228"/>
    <mergeCell ref="G227:G228"/>
    <mergeCell ref="H227:H228"/>
    <mergeCell ref="B231:B235"/>
    <mergeCell ref="C231:C235"/>
    <mergeCell ref="D231:D235"/>
    <mergeCell ref="E231:E235"/>
    <mergeCell ref="F231:F235"/>
    <mergeCell ref="G231:G234"/>
    <mergeCell ref="H231:H234"/>
    <mergeCell ref="B214:B229"/>
    <mergeCell ref="C214:C229"/>
    <mergeCell ref="D214:D229"/>
    <mergeCell ref="E214:E229"/>
    <mergeCell ref="H216:H217"/>
    <mergeCell ref="F219:F220"/>
    <mergeCell ref="G219:G220"/>
    <mergeCell ref="H219:H220"/>
    <mergeCell ref="F221:F226"/>
    <mergeCell ref="G221:G223"/>
    <mergeCell ref="H221:H223"/>
    <mergeCell ref="H236:H238"/>
    <mergeCell ref="F240:F241"/>
    <mergeCell ref="G240:G241"/>
    <mergeCell ref="H240:H241"/>
    <mergeCell ref="F243:F245"/>
    <mergeCell ref="G243:G245"/>
    <mergeCell ref="H243:H245"/>
    <mergeCell ref="B236:B252"/>
    <mergeCell ref="C236:C252"/>
    <mergeCell ref="D236:D252"/>
    <mergeCell ref="E236:E245"/>
    <mergeCell ref="F236:F238"/>
    <mergeCell ref="G236:G238"/>
    <mergeCell ref="E246:E248"/>
    <mergeCell ref="F246:F248"/>
    <mergeCell ref="E249:E252"/>
    <mergeCell ref="F249:F250"/>
    <mergeCell ref="G249:G250"/>
    <mergeCell ref="F251:F252"/>
    <mergeCell ref="G251:G252"/>
    <mergeCell ref="B253:B274"/>
    <mergeCell ref="C253:C274"/>
    <mergeCell ref="D253:D274"/>
    <mergeCell ref="E253:E267"/>
    <mergeCell ref="F253:F260"/>
    <mergeCell ref="G253:G260"/>
    <mergeCell ref="E268:E270"/>
    <mergeCell ref="F268:F270"/>
    <mergeCell ref="E271:E274"/>
    <mergeCell ref="F271:F272"/>
    <mergeCell ref="G271:G272"/>
    <mergeCell ref="H271:H272"/>
    <mergeCell ref="F273:F274"/>
    <mergeCell ref="G273:G274"/>
    <mergeCell ref="H273:H274"/>
    <mergeCell ref="H253:H260"/>
    <mergeCell ref="F261:F263"/>
    <mergeCell ref="G262:G263"/>
    <mergeCell ref="H262:H263"/>
    <mergeCell ref="F265:F267"/>
    <mergeCell ref="G265:G267"/>
    <mergeCell ref="H265:H267"/>
    <mergeCell ref="H275:H279"/>
    <mergeCell ref="F281:F282"/>
    <mergeCell ref="G281:G282"/>
    <mergeCell ref="H281:H282"/>
    <mergeCell ref="F284:F286"/>
    <mergeCell ref="G284:G286"/>
    <mergeCell ref="H284:H286"/>
    <mergeCell ref="B275:B293"/>
    <mergeCell ref="C275:C293"/>
    <mergeCell ref="D275:D293"/>
    <mergeCell ref="E275:E293"/>
    <mergeCell ref="F275:F279"/>
    <mergeCell ref="G275:G279"/>
    <mergeCell ref="F287:F289"/>
    <mergeCell ref="F290:F291"/>
    <mergeCell ref="G290:G291"/>
    <mergeCell ref="H290:H291"/>
    <mergeCell ref="F292:F293"/>
    <mergeCell ref="G292:G293"/>
    <mergeCell ref="H292:H293"/>
    <mergeCell ref="B294:B310"/>
    <mergeCell ref="C294:C310"/>
    <mergeCell ref="D294:D310"/>
    <mergeCell ref="E294:E303"/>
    <mergeCell ref="F294:F296"/>
    <mergeCell ref="G294:G296"/>
    <mergeCell ref="E304:E306"/>
    <mergeCell ref="F304:F306"/>
    <mergeCell ref="E307:E310"/>
    <mergeCell ref="F307:F308"/>
    <mergeCell ref="G307:G308"/>
    <mergeCell ref="H307:H308"/>
    <mergeCell ref="F309:F310"/>
    <mergeCell ref="G309:G310"/>
    <mergeCell ref="H294:H296"/>
    <mergeCell ref="F298:F299"/>
    <mergeCell ref="G298:G299"/>
    <mergeCell ref="H298:H299"/>
    <mergeCell ref="F301:F303"/>
    <mergeCell ref="G301:G303"/>
    <mergeCell ref="H301:H303"/>
    <mergeCell ref="B338:B339"/>
    <mergeCell ref="C338:C339"/>
    <mergeCell ref="D338:D339"/>
    <mergeCell ref="E338:E339"/>
    <mergeCell ref="H311:H313"/>
    <mergeCell ref="F315:F316"/>
    <mergeCell ref="G315:G316"/>
    <mergeCell ref="H315:H316"/>
    <mergeCell ref="F318:F320"/>
    <mergeCell ref="G318:G320"/>
    <mergeCell ref="H318:H320"/>
    <mergeCell ref="B311:B327"/>
    <mergeCell ref="C311:C327"/>
    <mergeCell ref="D311:D327"/>
    <mergeCell ref="E311:E327"/>
    <mergeCell ref="F311:F313"/>
    <mergeCell ref="G311:G313"/>
    <mergeCell ref="F321:F323"/>
    <mergeCell ref="F324:F325"/>
    <mergeCell ref="G324:G325"/>
    <mergeCell ref="H324:H325"/>
    <mergeCell ref="F326:F327"/>
    <mergeCell ref="G326:G327"/>
    <mergeCell ref="H326:H327"/>
    <mergeCell ref="H328:H332"/>
    <mergeCell ref="B334:B337"/>
    <mergeCell ref="C334:C337"/>
    <mergeCell ref="D334:D337"/>
    <mergeCell ref="E334:E337"/>
    <mergeCell ref="F334:F336"/>
    <mergeCell ref="G334:G336"/>
    <mergeCell ref="H334:H336"/>
    <mergeCell ref="B328:B333"/>
    <mergeCell ref="C328:C333"/>
    <mergeCell ref="D328:D333"/>
    <mergeCell ref="E328:E333"/>
    <mergeCell ref="F328:F332"/>
    <mergeCell ref="G328:G332"/>
    <mergeCell ref="F340:F341"/>
    <mergeCell ref="G340:G341"/>
    <mergeCell ref="H340:H341"/>
    <mergeCell ref="F344:F348"/>
    <mergeCell ref="G344:G346"/>
    <mergeCell ref="H344:H346"/>
    <mergeCell ref="B340:B342"/>
    <mergeCell ref="C340:C342"/>
    <mergeCell ref="D340:D342"/>
    <mergeCell ref="E340:E342"/>
    <mergeCell ref="F360:F362"/>
    <mergeCell ref="F363:F366"/>
    <mergeCell ref="G363:G366"/>
    <mergeCell ref="H363:H366"/>
    <mergeCell ref="F368:F370"/>
    <mergeCell ref="B371:B378"/>
    <mergeCell ref="C371:C378"/>
    <mergeCell ref="D371:D378"/>
    <mergeCell ref="E371:E378"/>
    <mergeCell ref="F372:F373"/>
    <mergeCell ref="B344:B370"/>
    <mergeCell ref="C344:C370"/>
    <mergeCell ref="D344:D370"/>
    <mergeCell ref="E344:E370"/>
    <mergeCell ref="G372:G373"/>
    <mergeCell ref="H372:H373"/>
    <mergeCell ref="F374:F376"/>
    <mergeCell ref="F349:F350"/>
    <mergeCell ref="G349:G350"/>
    <mergeCell ref="H349:H350"/>
    <mergeCell ref="F353:F357"/>
    <mergeCell ref="G353:G355"/>
    <mergeCell ref="H353:H355"/>
    <mergeCell ref="B379:B386"/>
    <mergeCell ref="C379:C386"/>
    <mergeCell ref="D379:D386"/>
    <mergeCell ref="E379:E386"/>
    <mergeCell ref="F380:F381"/>
    <mergeCell ref="G380:G381"/>
    <mergeCell ref="H380:H381"/>
    <mergeCell ref="F382:F384"/>
    <mergeCell ref="B387:B388"/>
    <mergeCell ref="C387:C388"/>
    <mergeCell ref="D387:D388"/>
    <mergeCell ref="E387:E388"/>
    <mergeCell ref="B390:B392"/>
    <mergeCell ref="C390:C392"/>
    <mergeCell ref="D390:D392"/>
    <mergeCell ref="E390:E392"/>
    <mergeCell ref="F390:F391"/>
    <mergeCell ref="G390:G392"/>
    <mergeCell ref="H390:H391"/>
    <mergeCell ref="B393:B398"/>
    <mergeCell ref="C393:C398"/>
    <mergeCell ref="D393:D398"/>
    <mergeCell ref="E393:E398"/>
    <mergeCell ref="F393:F394"/>
    <mergeCell ref="G393:G394"/>
    <mergeCell ref="H393:H394"/>
    <mergeCell ref="F395:F398"/>
    <mergeCell ref="H399:H400"/>
    <mergeCell ref="F402:F404"/>
    <mergeCell ref="B406:B410"/>
    <mergeCell ref="C406:C410"/>
    <mergeCell ref="D406:D410"/>
    <mergeCell ref="E406:E410"/>
    <mergeCell ref="F406:F409"/>
    <mergeCell ref="B399:B404"/>
    <mergeCell ref="C399:C404"/>
    <mergeCell ref="D399:D404"/>
    <mergeCell ref="E399:E404"/>
    <mergeCell ref="F399:F400"/>
    <mergeCell ref="G399:G400"/>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755"/>
  <sheetViews>
    <sheetView topLeftCell="H1" zoomScale="85" zoomScaleNormal="85" workbookViewId="0">
      <selection activeCell="L7" sqref="L7"/>
    </sheetView>
  </sheetViews>
  <sheetFormatPr baseColWidth="10" defaultColWidth="0" defaultRowHeight="12" zeroHeight="1" x14ac:dyDescent="0.35"/>
  <cols>
    <col min="1" max="1" width="3" style="2" customWidth="1"/>
    <col min="2" max="2" width="4.26953125" style="38" customWidth="1"/>
    <col min="3" max="3" width="39.26953125" style="2" customWidth="1"/>
    <col min="4" max="4" width="12.26953125" style="38" customWidth="1"/>
    <col min="5" max="5" width="15.7265625" style="38" customWidth="1"/>
    <col min="6" max="6" width="15.26953125" style="38" customWidth="1"/>
    <col min="7" max="7" width="16.7265625" style="38" customWidth="1"/>
    <col min="8" max="9" width="41.7265625" style="2" customWidth="1"/>
    <col min="10" max="10" width="9.7265625" style="2" customWidth="1"/>
    <col min="11" max="11" width="16" style="56" customWidth="1"/>
    <col min="12" max="12" width="50.54296875" style="2" customWidth="1"/>
    <col min="13" max="13" width="15.7265625" style="38" customWidth="1"/>
    <col min="14" max="14" width="11.453125" style="2" customWidth="1"/>
    <col min="15" max="16384" width="11.453125" style="2" hidden="1"/>
  </cols>
  <sheetData>
    <row r="1" spans="2:13" s="701" customFormat="1" ht="11.5" x14ac:dyDescent="0.35">
      <c r="B1" s="1715" t="s">
        <v>7352</v>
      </c>
      <c r="C1" s="1715"/>
      <c r="D1" s="1715"/>
      <c r="E1" s="1715"/>
      <c r="F1" s="1715"/>
      <c r="G1" s="1715"/>
      <c r="H1" s="1715"/>
      <c r="I1" s="727"/>
      <c r="J1" s="727"/>
      <c r="K1" s="728"/>
      <c r="L1" s="727"/>
      <c r="M1" s="729"/>
    </row>
    <row r="2" spans="2:13" s="699" customFormat="1" ht="24" x14ac:dyDescent="0.35">
      <c r="B2" s="703" t="s">
        <v>0</v>
      </c>
      <c r="C2" s="703" t="s">
        <v>56</v>
      </c>
      <c r="D2" s="703" t="s">
        <v>1</v>
      </c>
      <c r="E2" s="703" t="s">
        <v>2798</v>
      </c>
      <c r="F2" s="703" t="s">
        <v>2799</v>
      </c>
      <c r="G2" s="703" t="s">
        <v>2</v>
      </c>
      <c r="H2" s="703" t="s">
        <v>26</v>
      </c>
      <c r="I2" s="75" t="s">
        <v>2484</v>
      </c>
      <c r="J2" s="75" t="s">
        <v>2483</v>
      </c>
      <c r="K2" s="263" t="s">
        <v>2482</v>
      </c>
      <c r="L2" s="75" t="s">
        <v>2797</v>
      </c>
      <c r="M2" s="75" t="s">
        <v>2736</v>
      </c>
    </row>
    <row r="3" spans="2:13" s="621" customFormat="1" x14ac:dyDescent="0.3">
      <c r="B3" s="730" t="s">
        <v>7205</v>
      </c>
      <c r="C3" s="731"/>
      <c r="D3" s="731"/>
      <c r="E3" s="731"/>
      <c r="F3" s="731"/>
      <c r="G3" s="731"/>
      <c r="H3" s="732"/>
      <c r="I3" s="733"/>
      <c r="J3" s="733"/>
      <c r="K3" s="734"/>
      <c r="L3" s="733"/>
      <c r="M3" s="735"/>
    </row>
    <row r="4" spans="2:13" s="621" customFormat="1" ht="51.75" customHeight="1" x14ac:dyDescent="0.35">
      <c r="B4" s="1709">
        <v>1</v>
      </c>
      <c r="C4" s="1711" t="s">
        <v>22</v>
      </c>
      <c r="D4" s="1709" t="s">
        <v>3</v>
      </c>
      <c r="E4" s="1709" t="s">
        <v>4</v>
      </c>
      <c r="F4" s="1709" t="s">
        <v>141</v>
      </c>
      <c r="G4" s="1709" t="s">
        <v>24</v>
      </c>
      <c r="H4" s="1711" t="s">
        <v>32</v>
      </c>
      <c r="I4" s="1379" t="s">
        <v>6905</v>
      </c>
      <c r="J4" s="882" t="s">
        <v>177</v>
      </c>
      <c r="K4" s="883" t="s">
        <v>2216</v>
      </c>
      <c r="L4" s="711" t="str">
        <f>VLOOKUP(K4,CódigosRetorno!$A$2:$B$1784,2,FALSE)</f>
        <v>Presentacion fuera de fecha</v>
      </c>
      <c r="M4" s="610" t="s">
        <v>2764</v>
      </c>
    </row>
    <row r="5" spans="2:13" s="621" customFormat="1" ht="24" x14ac:dyDescent="0.35">
      <c r="B5" s="1710"/>
      <c r="C5" s="1712"/>
      <c r="D5" s="1710"/>
      <c r="E5" s="1710"/>
      <c r="F5" s="1710"/>
      <c r="G5" s="1710"/>
      <c r="H5" s="1712"/>
      <c r="I5" s="608" t="s">
        <v>3055</v>
      </c>
      <c r="J5" s="607" t="s">
        <v>177</v>
      </c>
      <c r="K5" s="617" t="s">
        <v>1989</v>
      </c>
      <c r="L5" s="711" t="str">
        <f>VLOOKUP(K5,CódigosRetorno!$A$2:$B$1784,2,FALSE)</f>
        <v>La fecha de emision se encuentra fuera del limite permitido</v>
      </c>
      <c r="M5" s="610" t="s">
        <v>169</v>
      </c>
    </row>
    <row r="6" spans="2:13" s="621" customFormat="1" ht="36" x14ac:dyDescent="0.35">
      <c r="B6" s="736">
        <f>+B4+1</f>
        <v>2</v>
      </c>
      <c r="C6" s="737" t="s">
        <v>5570</v>
      </c>
      <c r="D6" s="718" t="s">
        <v>3</v>
      </c>
      <c r="E6" s="718" t="s">
        <v>4</v>
      </c>
      <c r="F6" s="718" t="s">
        <v>25</v>
      </c>
      <c r="G6" s="718"/>
      <c r="H6" s="611" t="s">
        <v>4569</v>
      </c>
      <c r="I6" s="611" t="s">
        <v>3037</v>
      </c>
      <c r="J6" s="611"/>
      <c r="K6" s="613" t="s">
        <v>169</v>
      </c>
      <c r="L6" s="711" t="str">
        <f>VLOOKUP(K6,CódigosRetorno!$A$2:$B$1784,2,FALSE)</f>
        <v>-</v>
      </c>
      <c r="M6" s="610" t="s">
        <v>169</v>
      </c>
    </row>
    <row r="7" spans="2:13" x14ac:dyDescent="0.35">
      <c r="B7" s="1713" t="s">
        <v>7353</v>
      </c>
      <c r="C7" s="1714"/>
      <c r="D7" s="1714"/>
      <c r="E7" s="1714"/>
      <c r="F7" s="738"/>
      <c r="G7" s="738"/>
      <c r="H7" s="739"/>
      <c r="I7" s="740"/>
      <c r="J7" s="740"/>
      <c r="K7" s="741" t="s">
        <v>169</v>
      </c>
      <c r="L7" s="740" t="str">
        <f>VLOOKUP(K7,CódigosRetorno!$A$2:$B$1784,2,FALSE)</f>
        <v>-</v>
      </c>
      <c r="M7" s="742"/>
    </row>
    <row r="8" spans="2:13" x14ac:dyDescent="0.35">
      <c r="B8" s="1709">
        <f>B6+1</f>
        <v>3</v>
      </c>
      <c r="C8" s="1711" t="s">
        <v>30</v>
      </c>
      <c r="D8" s="1709" t="s">
        <v>3</v>
      </c>
      <c r="E8" s="1709" t="s">
        <v>4</v>
      </c>
      <c r="F8" s="1709" t="s">
        <v>13</v>
      </c>
      <c r="G8" s="1709" t="s">
        <v>3861</v>
      </c>
      <c r="H8" s="1711" t="s">
        <v>40</v>
      </c>
      <c r="I8" s="608" t="s">
        <v>2837</v>
      </c>
      <c r="J8" s="607" t="s">
        <v>177</v>
      </c>
      <c r="K8" s="617" t="s">
        <v>2253</v>
      </c>
      <c r="L8" s="711" t="str">
        <f>VLOOKUP(K8,CódigosRetorno!$A$2:$B$1784,2,FALSE)</f>
        <v>El XML no contiene el tag o no existe informacion de UBLVersionID</v>
      </c>
      <c r="M8" s="610" t="s">
        <v>169</v>
      </c>
    </row>
    <row r="9" spans="2:13" x14ac:dyDescent="0.35">
      <c r="B9" s="1710"/>
      <c r="C9" s="1712"/>
      <c r="D9" s="1710"/>
      <c r="E9" s="1710"/>
      <c r="F9" s="1710"/>
      <c r="G9" s="1710"/>
      <c r="H9" s="1712"/>
      <c r="I9" s="608" t="s">
        <v>7354</v>
      </c>
      <c r="J9" s="607" t="s">
        <v>177</v>
      </c>
      <c r="K9" s="617" t="s">
        <v>2254</v>
      </c>
      <c r="L9" s="711" t="str">
        <f>VLOOKUP(K9,CódigosRetorno!$A$2:$B$1784,2,FALSE)</f>
        <v>UBLVersionID - La versión del UBL no es correcta</v>
      </c>
      <c r="M9" s="610" t="s">
        <v>169</v>
      </c>
    </row>
    <row r="10" spans="2:13" x14ac:dyDescent="0.35">
      <c r="B10" s="1497">
        <f>B8+1</f>
        <v>4</v>
      </c>
      <c r="C10" s="1527" t="s">
        <v>31</v>
      </c>
      <c r="D10" s="1509" t="s">
        <v>3</v>
      </c>
      <c r="E10" s="1709" t="s">
        <v>4</v>
      </c>
      <c r="F10" s="1709" t="s">
        <v>13</v>
      </c>
      <c r="G10" s="1709" t="s">
        <v>3862</v>
      </c>
      <c r="H10" s="1711" t="s">
        <v>41</v>
      </c>
      <c r="I10" s="611" t="s">
        <v>2837</v>
      </c>
      <c r="J10" s="607" t="s">
        <v>177</v>
      </c>
      <c r="K10" s="617" t="s">
        <v>2255</v>
      </c>
      <c r="L10" s="711" t="str">
        <f>VLOOKUP(K10,CódigosRetorno!$A$2:$B$1784,2,FALSE)</f>
        <v>El XML no existe informacion de CustomizationID</v>
      </c>
      <c r="M10" s="610" t="s">
        <v>169</v>
      </c>
    </row>
    <row r="11" spans="2:13" x14ac:dyDescent="0.35">
      <c r="B11" s="1515"/>
      <c r="C11" s="1532"/>
      <c r="D11" s="1510"/>
      <c r="E11" s="1710"/>
      <c r="F11" s="1710"/>
      <c r="G11" s="1710"/>
      <c r="H11" s="1712"/>
      <c r="I11" s="611" t="s">
        <v>7355</v>
      </c>
      <c r="J11" s="607" t="s">
        <v>177</v>
      </c>
      <c r="K11" s="617" t="s">
        <v>2256</v>
      </c>
      <c r="L11" s="711" t="str">
        <f>VLOOKUP(K11,CódigosRetorno!$A$2:$B$1784,2,FALSE)</f>
        <v>CustomizationID - La versión del documento no es la correcta</v>
      </c>
      <c r="M11" s="610" t="s">
        <v>169</v>
      </c>
    </row>
    <row r="12" spans="2:13" ht="24" x14ac:dyDescent="0.35">
      <c r="B12" s="1498"/>
      <c r="C12" s="1528"/>
      <c r="D12" s="1511"/>
      <c r="E12" s="607" t="s">
        <v>9</v>
      </c>
      <c r="F12" s="610"/>
      <c r="G12" s="617" t="s">
        <v>3863</v>
      </c>
      <c r="H12" s="624" t="s">
        <v>3880</v>
      </c>
      <c r="I12" s="611" t="s">
        <v>4201</v>
      </c>
      <c r="J12" s="607" t="s">
        <v>1071</v>
      </c>
      <c r="K12" s="613" t="s">
        <v>4195</v>
      </c>
      <c r="L12" s="711" t="str">
        <f>VLOOKUP(K12,CódigosRetorno!$A$2:$B$1784,2,FALSE)</f>
        <v>El dato ingresado como atributo @schemeAgencyName es incorrecto.</v>
      </c>
      <c r="M12" s="610" t="s">
        <v>169</v>
      </c>
    </row>
    <row r="13" spans="2:13" ht="24" x14ac:dyDescent="0.35">
      <c r="B13" s="1497">
        <f>B10+1</f>
        <v>5</v>
      </c>
      <c r="C13" s="1527" t="s">
        <v>810</v>
      </c>
      <c r="D13" s="1497" t="s">
        <v>3</v>
      </c>
      <c r="E13" s="1497" t="s">
        <v>4</v>
      </c>
      <c r="F13" s="1497" t="s">
        <v>44</v>
      </c>
      <c r="G13" s="1497" t="s">
        <v>55</v>
      </c>
      <c r="H13" s="1527" t="s">
        <v>35</v>
      </c>
      <c r="I13" s="608" t="s">
        <v>2794</v>
      </c>
      <c r="J13" s="607" t="s">
        <v>177</v>
      </c>
      <c r="K13" s="617" t="s">
        <v>2374</v>
      </c>
      <c r="L13" s="711" t="str">
        <f>VLOOKUP(K13,CódigosRetorno!$A$2:$B$1784,2,FALSE)</f>
        <v>Numero de Serie del nombre del archivo no coincide con el consignado en el contenido del archivo XML</v>
      </c>
      <c r="M13" s="610" t="s">
        <v>169</v>
      </c>
    </row>
    <row r="14" spans="2:13" ht="24" x14ac:dyDescent="0.35">
      <c r="B14" s="1515"/>
      <c r="C14" s="1532"/>
      <c r="D14" s="1515"/>
      <c r="E14" s="1515"/>
      <c r="F14" s="1515"/>
      <c r="G14" s="1515"/>
      <c r="H14" s="1532"/>
      <c r="I14" s="608" t="s">
        <v>2795</v>
      </c>
      <c r="J14" s="607" t="s">
        <v>177</v>
      </c>
      <c r="K14" s="617" t="s">
        <v>2373</v>
      </c>
      <c r="L14" s="711" t="str">
        <f>VLOOKUP(K14,CódigosRetorno!$A$2:$B$1784,2,FALSE)</f>
        <v>Número de documento en el nombre del archivo no coincide con el consignado en el contenido del XML</v>
      </c>
      <c r="M14" s="610" t="s">
        <v>169</v>
      </c>
    </row>
    <row r="15" spans="2:13" ht="36" x14ac:dyDescent="0.35">
      <c r="B15" s="1515"/>
      <c r="C15" s="1532"/>
      <c r="D15" s="1515"/>
      <c r="E15" s="1515"/>
      <c r="F15" s="1515"/>
      <c r="G15" s="1515"/>
      <c r="H15" s="1532"/>
      <c r="I15" s="608" t="s">
        <v>7207</v>
      </c>
      <c r="J15" s="607" t="s">
        <v>177</v>
      </c>
      <c r="K15" s="617" t="s">
        <v>2413</v>
      </c>
      <c r="L15" s="711" t="str">
        <f>VLOOKUP(K15,CódigosRetorno!$A$2:$B$1784,2,FALSE)</f>
        <v>ID - El dato SERIE-CORRELATIVO no cumple con el formato de acuerdo al tipo de comprobante</v>
      </c>
      <c r="M15" s="610" t="s">
        <v>169</v>
      </c>
    </row>
    <row r="16" spans="2:13" ht="24" x14ac:dyDescent="0.35">
      <c r="B16" s="1515"/>
      <c r="C16" s="1532"/>
      <c r="D16" s="1515"/>
      <c r="E16" s="1515"/>
      <c r="F16" s="1515"/>
      <c r="G16" s="1515"/>
      <c r="H16" s="1532"/>
      <c r="I16" s="608" t="s">
        <v>7208</v>
      </c>
      <c r="J16" s="607" t="s">
        <v>177</v>
      </c>
      <c r="K16" s="617" t="s">
        <v>2376</v>
      </c>
      <c r="L16" s="711" t="str">
        <f>VLOOKUP(K16,CódigosRetorno!$A$2:$B$1784,2,FALSE)</f>
        <v>El comprobante fue registrado previamente con otros datos</v>
      </c>
      <c r="M16" s="610" t="s">
        <v>2488</v>
      </c>
    </row>
    <row r="17" spans="2:13" ht="24" x14ac:dyDescent="0.35">
      <c r="B17" s="1498"/>
      <c r="C17" s="1528"/>
      <c r="D17" s="1498"/>
      <c r="E17" s="1498"/>
      <c r="F17" s="1498"/>
      <c r="G17" s="1498"/>
      <c r="H17" s="1528"/>
      <c r="I17" s="608" t="s">
        <v>7209</v>
      </c>
      <c r="J17" s="607" t="s">
        <v>177</v>
      </c>
      <c r="K17" s="617" t="s">
        <v>2377</v>
      </c>
      <c r="L17" s="711" t="str">
        <f>VLOOKUP(K17,CódigosRetorno!$A$2:$B$1784,2,FALSE)</f>
        <v>El comprobante ya esta informado y se encuentra con estado anulado o rechazado</v>
      </c>
      <c r="M17" s="610" t="s">
        <v>2488</v>
      </c>
    </row>
    <row r="18" spans="2:13" x14ac:dyDescent="0.35">
      <c r="B18" s="610">
        <f>+B13+1</f>
        <v>6</v>
      </c>
      <c r="C18" s="608" t="s">
        <v>1070</v>
      </c>
      <c r="D18" s="718" t="s">
        <v>3</v>
      </c>
      <c r="E18" s="719" t="s">
        <v>7210</v>
      </c>
      <c r="F18" s="719" t="s">
        <v>166</v>
      </c>
      <c r="G18" s="613" t="s">
        <v>2759</v>
      </c>
      <c r="H18" s="611" t="s">
        <v>2758</v>
      </c>
      <c r="I18" s="611" t="s">
        <v>7318</v>
      </c>
      <c r="J18" s="611"/>
      <c r="K18" s="613" t="s">
        <v>169</v>
      </c>
      <c r="L18" s="711" t="str">
        <f>VLOOKUP(K18,CódigosRetorno!$A$2:$B$1784,2,FALSE)</f>
        <v>-</v>
      </c>
      <c r="M18" s="610" t="s">
        <v>169</v>
      </c>
    </row>
    <row r="19" spans="2:13" x14ac:dyDescent="0.35">
      <c r="B19" s="1497">
        <f>+B18+1</f>
        <v>7</v>
      </c>
      <c r="C19" s="1527" t="s">
        <v>7356</v>
      </c>
      <c r="D19" s="1497" t="s">
        <v>3</v>
      </c>
      <c r="E19" s="1497" t="s">
        <v>4</v>
      </c>
      <c r="F19" s="1497" t="s">
        <v>10</v>
      </c>
      <c r="G19" s="1497" t="s">
        <v>7357</v>
      </c>
      <c r="H19" s="1527" t="s">
        <v>2496</v>
      </c>
      <c r="I19" s="608" t="s">
        <v>2837</v>
      </c>
      <c r="J19" s="607" t="s">
        <v>177</v>
      </c>
      <c r="K19" s="617" t="s">
        <v>2410</v>
      </c>
      <c r="L19" s="711" t="str">
        <f>VLOOKUP(K19,CódigosRetorno!$A$2:$B$1784,2,FALSE)</f>
        <v>El XML no contiene el tag o no existe informacion de InvoiceTypeCode</v>
      </c>
      <c r="M19" s="610" t="s">
        <v>169</v>
      </c>
    </row>
    <row r="20" spans="2:13" ht="24" x14ac:dyDescent="0.35">
      <c r="B20" s="1498"/>
      <c r="C20" s="1528"/>
      <c r="D20" s="1498"/>
      <c r="E20" s="1498"/>
      <c r="F20" s="1498"/>
      <c r="G20" s="1498"/>
      <c r="H20" s="1528"/>
      <c r="I20" s="608" t="s">
        <v>7358</v>
      </c>
      <c r="J20" s="607" t="s">
        <v>177</v>
      </c>
      <c r="K20" s="617" t="s">
        <v>2411</v>
      </c>
      <c r="L20" s="711" t="str">
        <f>VLOOKUP(K20,CódigosRetorno!$A$2:$B$1784,2,FALSE)</f>
        <v>InvoiceTypeCode - El valor del tipo de documento es invalido o no coincide con el nombre del archivo</v>
      </c>
      <c r="M20" s="610" t="s">
        <v>169</v>
      </c>
    </row>
    <row r="21" spans="2:13" x14ac:dyDescent="0.35">
      <c r="B21" s="610">
        <f>+B19+1</f>
        <v>8</v>
      </c>
      <c r="C21" s="622" t="s">
        <v>7359</v>
      </c>
      <c r="D21" s="718" t="s">
        <v>3</v>
      </c>
      <c r="E21" s="631" t="s">
        <v>4</v>
      </c>
      <c r="F21" s="631" t="s">
        <v>141</v>
      </c>
      <c r="G21" s="607" t="s">
        <v>24</v>
      </c>
      <c r="H21" s="611" t="s">
        <v>7360</v>
      </c>
      <c r="I21" s="608" t="s">
        <v>2489</v>
      </c>
      <c r="J21" s="607" t="s">
        <v>177</v>
      </c>
      <c r="K21" s="617" t="s">
        <v>6710</v>
      </c>
      <c r="L21" s="711" t="str">
        <f>VLOOKUP(K21,CódigosRetorno!$A$2:$B$1784,2,FALSE)</f>
        <v>El documento no contiene la fecha de inicio del periodo de abono</v>
      </c>
      <c r="M21" s="610" t="s">
        <v>169</v>
      </c>
    </row>
    <row r="22" spans="2:13" x14ac:dyDescent="0.35">
      <c r="B22" s="610">
        <f>+B21+1</f>
        <v>9</v>
      </c>
      <c r="C22" s="622" t="s">
        <v>7361</v>
      </c>
      <c r="D22" s="718" t="s">
        <v>3</v>
      </c>
      <c r="E22" s="631" t="s">
        <v>4</v>
      </c>
      <c r="F22" s="631" t="s">
        <v>141</v>
      </c>
      <c r="G22" s="607" t="s">
        <v>24</v>
      </c>
      <c r="H22" s="611" t="s">
        <v>7362</v>
      </c>
      <c r="I22" s="608" t="s">
        <v>2489</v>
      </c>
      <c r="J22" s="607" t="s">
        <v>177</v>
      </c>
      <c r="K22" s="617" t="s">
        <v>6712</v>
      </c>
      <c r="L22" s="711" t="str">
        <f>VLOOKUP(K22,CódigosRetorno!$A$2:$B$1784,2,FALSE)</f>
        <v>El documento no contiene la fecha de fin del periodo de abono</v>
      </c>
      <c r="M22" s="610" t="s">
        <v>169</v>
      </c>
    </row>
    <row r="23" spans="2:13" x14ac:dyDescent="0.35">
      <c r="B23" s="1497">
        <f>B22+1</f>
        <v>10</v>
      </c>
      <c r="C23" s="1527" t="s">
        <v>7363</v>
      </c>
      <c r="D23" s="1497" t="s">
        <v>3</v>
      </c>
      <c r="E23" s="1497" t="s">
        <v>4</v>
      </c>
      <c r="F23" s="1497" t="s">
        <v>10</v>
      </c>
      <c r="G23" s="1497" t="s">
        <v>7364</v>
      </c>
      <c r="H23" s="1527" t="s">
        <v>5522</v>
      </c>
      <c r="I23" s="608" t="s">
        <v>2489</v>
      </c>
      <c r="J23" s="607" t="s">
        <v>177</v>
      </c>
      <c r="K23" s="617" t="s">
        <v>6714</v>
      </c>
      <c r="L23" s="711" t="str">
        <f>VLOOKUP(K23,CódigosRetorno!$A$2:$B$1784,2,FALSE)</f>
        <v>El documento no contiene el 'Tipo de canal facturado'</v>
      </c>
      <c r="M23" s="610" t="s">
        <v>169</v>
      </c>
    </row>
    <row r="24" spans="2:13" x14ac:dyDescent="0.35">
      <c r="B24" s="1498"/>
      <c r="C24" s="1528"/>
      <c r="D24" s="1498"/>
      <c r="E24" s="1498"/>
      <c r="F24" s="1498"/>
      <c r="G24" s="1498"/>
      <c r="H24" s="1528"/>
      <c r="I24" s="608" t="s">
        <v>7365</v>
      </c>
      <c r="J24" s="607" t="s">
        <v>177</v>
      </c>
      <c r="K24" s="617" t="s">
        <v>6715</v>
      </c>
      <c r="L24" s="711" t="str">
        <f>VLOOKUP(K24,CódigosRetorno!$A$2:$B$1784,2,FALSE)</f>
        <v>El dato ingresado como 'Tipo de canal facturado' es incorrecto</v>
      </c>
      <c r="M24" s="610" t="s">
        <v>169</v>
      </c>
    </row>
    <row r="25" spans="2:13" x14ac:dyDescent="0.35">
      <c r="B25" s="1697" t="s">
        <v>7366</v>
      </c>
      <c r="C25" s="1698"/>
      <c r="D25" s="1698"/>
      <c r="E25" s="1698"/>
      <c r="F25" s="738"/>
      <c r="G25" s="738"/>
      <c r="H25" s="739"/>
      <c r="I25" s="621"/>
      <c r="J25" s="740"/>
      <c r="K25" s="741" t="s">
        <v>169</v>
      </c>
      <c r="L25" s="711" t="str">
        <f>VLOOKUP(K25,CódigosRetorno!$A$2:$B$1784,2,FALSE)</f>
        <v>-</v>
      </c>
      <c r="M25" s="742"/>
    </row>
    <row r="26" spans="2:13" ht="36" x14ac:dyDescent="0.35">
      <c r="B26" s="1497">
        <f>+B23+1</f>
        <v>11</v>
      </c>
      <c r="C26" s="1527" t="s">
        <v>6</v>
      </c>
      <c r="D26" s="1497" t="s">
        <v>3</v>
      </c>
      <c r="E26" s="1497" t="s">
        <v>4</v>
      </c>
      <c r="F26" s="1497" t="s">
        <v>7</v>
      </c>
      <c r="G26" s="1497"/>
      <c r="H26" s="1527" t="s">
        <v>3875</v>
      </c>
      <c r="I26" s="608" t="s">
        <v>3933</v>
      </c>
      <c r="J26" s="607" t="s">
        <v>177</v>
      </c>
      <c r="K26" s="617" t="s">
        <v>3811</v>
      </c>
      <c r="L26" s="711" t="str">
        <f>VLOOKUP(K26,CódigosRetorno!$A$2:$B$1784,2,FALSE)</f>
        <v>El XML contiene mas de un tag como elemento de numero de documento del emisor</v>
      </c>
      <c r="M26" s="610" t="s">
        <v>169</v>
      </c>
    </row>
    <row r="27" spans="2:13" ht="24" x14ac:dyDescent="0.35">
      <c r="B27" s="1515"/>
      <c r="C27" s="1532"/>
      <c r="D27" s="1515"/>
      <c r="E27" s="1515"/>
      <c r="F27" s="1515"/>
      <c r="G27" s="1515"/>
      <c r="H27" s="1532"/>
      <c r="I27" s="608" t="s">
        <v>3056</v>
      </c>
      <c r="J27" s="607" t="s">
        <v>177</v>
      </c>
      <c r="K27" s="617" t="s">
        <v>2375</v>
      </c>
      <c r="L27" s="711" t="str">
        <f>VLOOKUP(K27,CódigosRetorno!$A$2:$B$1784,2,FALSE)</f>
        <v>Número de RUC del nombre del archivo no coincide con el consignado en el contenido del archivo XML</v>
      </c>
      <c r="M27" s="610" t="s">
        <v>169</v>
      </c>
    </row>
    <row r="28" spans="2:13" ht="24" x14ac:dyDescent="0.35">
      <c r="B28" s="1515"/>
      <c r="C28" s="1532"/>
      <c r="D28" s="1515"/>
      <c r="E28" s="1515"/>
      <c r="F28" s="1515"/>
      <c r="G28" s="1515"/>
      <c r="H28" s="1532"/>
      <c r="I28" s="608" t="s">
        <v>7214</v>
      </c>
      <c r="J28" s="607" t="s">
        <v>177</v>
      </c>
      <c r="K28" s="617" t="s">
        <v>2311</v>
      </c>
      <c r="L28" s="711" t="str">
        <f>VLOOKUP(K28,CódigosRetorno!$A$2:$B$1784,2,FALSE)</f>
        <v>El contribuyente no esta activo</v>
      </c>
      <c r="M28" s="610" t="s">
        <v>2500</v>
      </c>
    </row>
    <row r="29" spans="2:13" ht="24" x14ac:dyDescent="0.35">
      <c r="B29" s="1515"/>
      <c r="C29" s="1528"/>
      <c r="D29" s="1498"/>
      <c r="E29" s="1498"/>
      <c r="F29" s="1498"/>
      <c r="G29" s="1498"/>
      <c r="H29" s="1528"/>
      <c r="I29" s="608" t="s">
        <v>7215</v>
      </c>
      <c r="J29" s="607" t="s">
        <v>177</v>
      </c>
      <c r="K29" s="617" t="s">
        <v>2310</v>
      </c>
      <c r="L29" s="711" t="str">
        <f>VLOOKUP(K29,CódigosRetorno!$A$2:$B$1784,2,FALSE)</f>
        <v>El contribuyente no esta habido</v>
      </c>
      <c r="M29" s="610" t="s">
        <v>2500</v>
      </c>
    </row>
    <row r="30" spans="2:13" ht="24" x14ac:dyDescent="0.35">
      <c r="B30" s="1515"/>
      <c r="C30" s="1527" t="s">
        <v>2503</v>
      </c>
      <c r="D30" s="1497" t="s">
        <v>3</v>
      </c>
      <c r="E30" s="1497" t="s">
        <v>4</v>
      </c>
      <c r="F30" s="1497" t="s">
        <v>11</v>
      </c>
      <c r="G30" s="1497" t="s">
        <v>3876</v>
      </c>
      <c r="H30" s="1527" t="s">
        <v>3877</v>
      </c>
      <c r="I30" s="608" t="s">
        <v>2489</v>
      </c>
      <c r="J30" s="607" t="s">
        <v>177</v>
      </c>
      <c r="K30" s="617" t="s">
        <v>2406</v>
      </c>
      <c r="L30" s="711" t="str">
        <f>VLOOKUP(K30,CódigosRetorno!$A$2:$B$1784,2,FALSE)</f>
        <v>El XML no contiene el tag o no existe informacion en tipo de documento del emisor.</v>
      </c>
      <c r="M30" s="610" t="s">
        <v>169</v>
      </c>
    </row>
    <row r="31" spans="2:13" x14ac:dyDescent="0.35">
      <c r="B31" s="1498"/>
      <c r="C31" s="1528"/>
      <c r="D31" s="1498"/>
      <c r="E31" s="1498"/>
      <c r="F31" s="1498"/>
      <c r="G31" s="1498"/>
      <c r="H31" s="1528"/>
      <c r="I31" s="608" t="s">
        <v>7367</v>
      </c>
      <c r="J31" s="607" t="s">
        <v>177</v>
      </c>
      <c r="K31" s="617" t="s">
        <v>2407</v>
      </c>
      <c r="L31" s="711" t="str">
        <f>VLOOKUP(K31,CódigosRetorno!$A$2:$B$1784,2,FALSE)</f>
        <v>El dato ingresado no cumple con el estandar</v>
      </c>
      <c r="M31" s="610" t="s">
        <v>169</v>
      </c>
    </row>
    <row r="32" spans="2:13" ht="24" x14ac:dyDescent="0.35">
      <c r="B32" s="1497">
        <f>+B26+1</f>
        <v>12</v>
      </c>
      <c r="C32" s="1527" t="s">
        <v>51</v>
      </c>
      <c r="D32" s="1497" t="s">
        <v>3</v>
      </c>
      <c r="E32" s="1497" t="s">
        <v>4</v>
      </c>
      <c r="F32" s="1497" t="s">
        <v>3883</v>
      </c>
      <c r="G32" s="1497"/>
      <c r="H32" s="1527" t="s">
        <v>33</v>
      </c>
      <c r="I32" s="608" t="s">
        <v>2489</v>
      </c>
      <c r="J32" s="607" t="s">
        <v>177</v>
      </c>
      <c r="K32" s="617" t="s">
        <v>2372</v>
      </c>
      <c r="L32" s="711" t="str">
        <f>VLOOKUP(K32,CódigosRetorno!$A$2:$B$1784,2,FALSE)</f>
        <v>El XML no contiene el tag o no existe informacion de RegistrationName del emisor del documento</v>
      </c>
      <c r="M32" s="610" t="s">
        <v>169</v>
      </c>
    </row>
    <row r="33" spans="2:13" ht="48" x14ac:dyDescent="0.35">
      <c r="B33" s="1498"/>
      <c r="C33" s="1528"/>
      <c r="D33" s="1498"/>
      <c r="E33" s="1498"/>
      <c r="F33" s="1498"/>
      <c r="G33" s="1498"/>
      <c r="H33" s="1528"/>
      <c r="I33" s="608" t="s">
        <v>7223</v>
      </c>
      <c r="J33" s="607" t="s">
        <v>1071</v>
      </c>
      <c r="K33" s="617" t="s">
        <v>6547</v>
      </c>
      <c r="L33" s="711" t="str">
        <f>VLOOKUP(K33,CódigosRetorno!$A$2:$B$1784,2,FALSE)</f>
        <v>RegistrationName - El nombre o razon social del emisor no cumple con el estandar</v>
      </c>
      <c r="M33" s="610" t="s">
        <v>169</v>
      </c>
    </row>
    <row r="34" spans="2:13" x14ac:dyDescent="0.35">
      <c r="B34" s="743" t="s">
        <v>7368</v>
      </c>
      <c r="C34" s="744"/>
      <c r="D34" s="744"/>
      <c r="E34" s="744"/>
      <c r="F34" s="744"/>
      <c r="G34" s="744"/>
      <c r="H34" s="745"/>
      <c r="I34" s="746"/>
      <c r="J34" s="746"/>
      <c r="K34" s="747" t="s">
        <v>169</v>
      </c>
      <c r="L34" s="726" t="str">
        <f>VLOOKUP(K34,CódigosRetorno!$A$2:$B$1784,2,FALSE)</f>
        <v>-</v>
      </c>
      <c r="M34" s="748"/>
    </row>
    <row r="35" spans="2:13" ht="36" x14ac:dyDescent="0.35">
      <c r="B35" s="1497">
        <f>B32+1</f>
        <v>13</v>
      </c>
      <c r="C35" s="1527" t="s">
        <v>7369</v>
      </c>
      <c r="D35" s="1706" t="s">
        <v>3</v>
      </c>
      <c r="E35" s="1706" t="s">
        <v>4</v>
      </c>
      <c r="F35" s="1706" t="s">
        <v>7</v>
      </c>
      <c r="G35" s="1706"/>
      <c r="H35" s="1527" t="s">
        <v>3898</v>
      </c>
      <c r="I35" s="611" t="s">
        <v>3946</v>
      </c>
      <c r="J35" s="613" t="s">
        <v>177</v>
      </c>
      <c r="K35" s="617" t="s">
        <v>3813</v>
      </c>
      <c r="L35" s="711" t="str">
        <f>VLOOKUP(K35,CódigosRetorno!$A$2:$B$1784,2,FALSE)</f>
        <v>El XML contiene mas de un tag como elemento de numero de documento del receptor.</v>
      </c>
      <c r="M35" s="610" t="s">
        <v>169</v>
      </c>
    </row>
    <row r="36" spans="2:13" ht="24" x14ac:dyDescent="0.35">
      <c r="B36" s="1515"/>
      <c r="C36" s="1532"/>
      <c r="D36" s="1707"/>
      <c r="E36" s="1707"/>
      <c r="F36" s="1707"/>
      <c r="G36" s="1707"/>
      <c r="H36" s="1532"/>
      <c r="I36" s="1186" t="s">
        <v>2837</v>
      </c>
      <c r="J36" s="1181" t="s">
        <v>177</v>
      </c>
      <c r="K36" s="443" t="s">
        <v>698</v>
      </c>
      <c r="L36" s="711" t="str">
        <f>VLOOKUP(K36,CódigosRetorno!$A$2:$B$1784,2,FALSE)</f>
        <v>El XML no contiene el tag o no existe informacion del número de documento de identidad del receptor del documento</v>
      </c>
      <c r="M36" s="610" t="s">
        <v>169</v>
      </c>
    </row>
    <row r="37" spans="2:13" ht="24" x14ac:dyDescent="0.35">
      <c r="B37" s="1515"/>
      <c r="C37" s="1532"/>
      <c r="D37" s="1707"/>
      <c r="E37" s="1707"/>
      <c r="F37" s="1707"/>
      <c r="G37" s="1707"/>
      <c r="H37" s="1532"/>
      <c r="I37" s="611" t="s">
        <v>7370</v>
      </c>
      <c r="J37" s="613" t="s">
        <v>177</v>
      </c>
      <c r="K37" s="617" t="s">
        <v>699</v>
      </c>
      <c r="L37" s="711" t="str">
        <f>VLOOKUP(K37,CódigosRetorno!$A$2:$B$1784,2,FALSE)</f>
        <v>El numero de documento de identidad del receptor debe ser  RUC</v>
      </c>
      <c r="M37" s="610" t="s">
        <v>169</v>
      </c>
    </row>
    <row r="38" spans="2:13" ht="24" x14ac:dyDescent="0.35">
      <c r="B38" s="1515"/>
      <c r="C38" s="1532"/>
      <c r="D38" s="1707"/>
      <c r="E38" s="1707"/>
      <c r="F38" s="1707"/>
      <c r="G38" s="1707"/>
      <c r="H38" s="1532"/>
      <c r="I38" s="1225" t="s">
        <v>7371</v>
      </c>
      <c r="J38" s="1138" t="s">
        <v>177</v>
      </c>
      <c r="K38" s="1138" t="s">
        <v>8100</v>
      </c>
      <c r="L38" s="1212" t="str">
        <f>VLOOKUP(MID(K38,1,4),CódigosRetorno!$A$2:$B$1784,2,FALSE)</f>
        <v>El numero de RUC del receptor no existe.</v>
      </c>
      <c r="M38" s="1222" t="s">
        <v>2500</v>
      </c>
    </row>
    <row r="39" spans="2:13" ht="36" x14ac:dyDescent="0.35">
      <c r="B39" s="1515"/>
      <c r="C39" s="1532"/>
      <c r="D39" s="1707"/>
      <c r="E39" s="1707"/>
      <c r="F39" s="1707"/>
      <c r="G39" s="1707"/>
      <c r="H39" s="1532"/>
      <c r="I39" s="611" t="s">
        <v>7372</v>
      </c>
      <c r="J39" s="613" t="s">
        <v>1071</v>
      </c>
      <c r="K39" s="617" t="s">
        <v>1316</v>
      </c>
      <c r="L39" s="711" t="str">
        <f>VLOOKUP(K39,CódigosRetorno!$A$2:$B$1784,2,FALSE)</f>
        <v>El RUC  del receptor no esta activo</v>
      </c>
      <c r="M39" s="610" t="s">
        <v>2500</v>
      </c>
    </row>
    <row r="40" spans="2:13" ht="36" x14ac:dyDescent="0.35">
      <c r="B40" s="1515"/>
      <c r="C40" s="1532"/>
      <c r="D40" s="1707"/>
      <c r="E40" s="1707"/>
      <c r="F40" s="1707"/>
      <c r="G40" s="1707"/>
      <c r="H40" s="1532"/>
      <c r="I40" s="611" t="s">
        <v>7373</v>
      </c>
      <c r="J40" s="613" t="s">
        <v>1071</v>
      </c>
      <c r="K40" s="617" t="s">
        <v>1314</v>
      </c>
      <c r="L40" s="711" t="str">
        <f>VLOOKUP(K40,CódigosRetorno!$A$2:$B$1784,2,FALSE)</f>
        <v>El RUC del receptor no esta habido</v>
      </c>
      <c r="M40" s="610" t="s">
        <v>2500</v>
      </c>
    </row>
    <row r="41" spans="2:13" ht="24" x14ac:dyDescent="0.35">
      <c r="B41" s="1515"/>
      <c r="C41" s="1532"/>
      <c r="D41" s="1707"/>
      <c r="E41" s="1707"/>
      <c r="F41" s="1707"/>
      <c r="G41" s="1707"/>
      <c r="H41" s="1532"/>
      <c r="I41" s="611" t="s">
        <v>7374</v>
      </c>
      <c r="J41" s="613" t="s">
        <v>1071</v>
      </c>
      <c r="K41" s="617" t="s">
        <v>3042</v>
      </c>
      <c r="L41" s="711" t="str">
        <f>VLOOKUP(K41,CódigosRetorno!$A$2:$B$1784,2,FALSE)</f>
        <v>El DNI debe tener 8 caracteres numéricos</v>
      </c>
      <c r="M41" s="610" t="s">
        <v>169</v>
      </c>
    </row>
    <row r="42" spans="2:13" ht="60" x14ac:dyDescent="0.35">
      <c r="B42" s="1515"/>
      <c r="C42" s="1528"/>
      <c r="D42" s="1708"/>
      <c r="E42" s="1708"/>
      <c r="F42" s="1708"/>
      <c r="G42" s="1708"/>
      <c r="H42" s="1528"/>
      <c r="I42" s="611" t="s">
        <v>7375</v>
      </c>
      <c r="J42" s="613" t="s">
        <v>1071</v>
      </c>
      <c r="K42" s="617" t="s">
        <v>3044</v>
      </c>
      <c r="L42" s="711" t="str">
        <f>VLOOKUP(K42,CódigosRetorno!$A$2:$B$1784,2,FALSE)</f>
        <v>El dato ingresado como numero de documento de identidad del receptor no cumple con el formato establecido</v>
      </c>
      <c r="M42" s="610" t="s">
        <v>169</v>
      </c>
    </row>
    <row r="43" spans="2:13" ht="24" x14ac:dyDescent="0.35">
      <c r="B43" s="1515"/>
      <c r="C43" s="1527" t="s">
        <v>7376</v>
      </c>
      <c r="D43" s="1706" t="s">
        <v>3</v>
      </c>
      <c r="E43" s="1706" t="s">
        <v>4</v>
      </c>
      <c r="F43" s="1706" t="s">
        <v>46</v>
      </c>
      <c r="G43" s="1706" t="s">
        <v>7013</v>
      </c>
      <c r="H43" s="1527" t="s">
        <v>3899</v>
      </c>
      <c r="I43" s="611" t="s">
        <v>2489</v>
      </c>
      <c r="J43" s="613" t="s">
        <v>177</v>
      </c>
      <c r="K43" s="617" t="s">
        <v>701</v>
      </c>
      <c r="L43" s="711" t="str">
        <f>VLOOKUP(K43,CódigosRetorno!$A$2:$B$1784,2,FALSE)</f>
        <v>El XML no contiene el tag o no existe informacion del tipo de documento de identidad del receptor del documento</v>
      </c>
      <c r="M43" s="610" t="s">
        <v>169</v>
      </c>
    </row>
    <row r="44" spans="2:13" ht="24" x14ac:dyDescent="0.35">
      <c r="B44" s="1498"/>
      <c r="C44" s="1528"/>
      <c r="D44" s="1708"/>
      <c r="E44" s="1708"/>
      <c r="F44" s="1708"/>
      <c r="G44" s="1708"/>
      <c r="H44" s="1528"/>
      <c r="I44" s="611" t="s">
        <v>2872</v>
      </c>
      <c r="J44" s="613" t="s">
        <v>177</v>
      </c>
      <c r="K44" s="617" t="s">
        <v>1468</v>
      </c>
      <c r="L44" s="711" t="str">
        <f>VLOOKUP(K44,CódigosRetorno!$A$2:$B$1784,2,FALSE)</f>
        <v>El dato ingresado en el tipo de documento de identidad del receptor no esta permitido.</v>
      </c>
      <c r="M44" s="610" t="s">
        <v>4614</v>
      </c>
    </row>
    <row r="45" spans="2:13" ht="24" x14ac:dyDescent="0.35">
      <c r="B45" s="1497">
        <f>+B35+1</f>
        <v>14</v>
      </c>
      <c r="C45" s="1527" t="s">
        <v>52</v>
      </c>
      <c r="D45" s="1497" t="s">
        <v>3</v>
      </c>
      <c r="E45" s="1497" t="s">
        <v>4</v>
      </c>
      <c r="F45" s="1497" t="s">
        <v>3883</v>
      </c>
      <c r="G45" s="1497"/>
      <c r="H45" s="1527" t="s">
        <v>36</v>
      </c>
      <c r="I45" s="611" t="s">
        <v>2489</v>
      </c>
      <c r="J45" s="613" t="s">
        <v>177</v>
      </c>
      <c r="K45" s="617" t="s">
        <v>703</v>
      </c>
      <c r="L45" s="711" t="str">
        <f>VLOOKUP(K45,CódigosRetorno!$A$2:$B$1784,2,FALSE)</f>
        <v>El XML no contiene el tag o no existe informacion de RegistrationName del receptor del documento</v>
      </c>
      <c r="M45" s="610" t="s">
        <v>169</v>
      </c>
    </row>
    <row r="46" spans="2:13" ht="48" x14ac:dyDescent="0.35">
      <c r="B46" s="1498"/>
      <c r="C46" s="1528"/>
      <c r="D46" s="1498"/>
      <c r="E46" s="1498"/>
      <c r="F46" s="1498"/>
      <c r="G46" s="1498"/>
      <c r="H46" s="1528"/>
      <c r="I46" s="608" t="s">
        <v>7223</v>
      </c>
      <c r="J46" s="613" t="s">
        <v>177</v>
      </c>
      <c r="K46" s="617" t="s">
        <v>704</v>
      </c>
      <c r="L46" s="711" t="str">
        <f>VLOOKUP(K46,CódigosRetorno!$A$2:$B$1784,2,FALSE)</f>
        <v>RegistrationName -  El dato ingresado no cumple con el estandar</v>
      </c>
      <c r="M46" s="610" t="s">
        <v>169</v>
      </c>
    </row>
    <row r="47" spans="2:13" ht="48" x14ac:dyDescent="0.35">
      <c r="B47" s="610">
        <f>B45+1</f>
        <v>15</v>
      </c>
      <c r="C47" s="611" t="s">
        <v>8</v>
      </c>
      <c r="D47" s="607" t="s">
        <v>3</v>
      </c>
      <c r="E47" s="607" t="s">
        <v>9</v>
      </c>
      <c r="F47" s="610" t="s">
        <v>3883</v>
      </c>
      <c r="G47" s="607"/>
      <c r="H47" s="611" t="s">
        <v>7377</v>
      </c>
      <c r="I47" s="608" t="s">
        <v>7223</v>
      </c>
      <c r="J47" s="613" t="s">
        <v>1071</v>
      </c>
      <c r="K47" s="617" t="s">
        <v>1177</v>
      </c>
      <c r="L47" s="711" t="str">
        <f>VLOOKUP(K47,CódigosRetorno!$A$2:$B$1784,2,FALSE)</f>
        <v>El nombre comercial del cliente no cumple con el formato establecido</v>
      </c>
      <c r="M47" s="610" t="s">
        <v>169</v>
      </c>
    </row>
    <row r="48" spans="2:13" ht="48" x14ac:dyDescent="0.35">
      <c r="B48" s="1520">
        <f>B47+1</f>
        <v>16</v>
      </c>
      <c r="C48" s="1610" t="s">
        <v>5181</v>
      </c>
      <c r="D48" s="1520" t="s">
        <v>3</v>
      </c>
      <c r="E48" s="1520" t="s">
        <v>9</v>
      </c>
      <c r="F48" s="610" t="s">
        <v>3884</v>
      </c>
      <c r="G48" s="607"/>
      <c r="H48" s="611" t="s">
        <v>5175</v>
      </c>
      <c r="I48" s="611" t="s">
        <v>7318</v>
      </c>
      <c r="J48" s="611"/>
      <c r="K48" s="613" t="s">
        <v>169</v>
      </c>
      <c r="L48" s="711" t="str">
        <f>VLOOKUP(K48,CódigosRetorno!$A$2:$B$1784,2,FALSE)</f>
        <v>-</v>
      </c>
      <c r="M48" s="610" t="s">
        <v>169</v>
      </c>
    </row>
    <row r="49" spans="2:13" ht="36" x14ac:dyDescent="0.35">
      <c r="B49" s="1520"/>
      <c r="C49" s="1610"/>
      <c r="D49" s="1520"/>
      <c r="E49" s="1520"/>
      <c r="F49" s="610" t="s">
        <v>48</v>
      </c>
      <c r="G49" s="607"/>
      <c r="H49" s="611" t="s">
        <v>5176</v>
      </c>
      <c r="I49" s="611" t="s">
        <v>7318</v>
      </c>
      <c r="J49" s="611"/>
      <c r="K49" s="613" t="s">
        <v>169</v>
      </c>
      <c r="L49" s="711" t="str">
        <f>VLOOKUP(K49,CódigosRetorno!$A$2:$B$1784,2,FALSE)</f>
        <v>-</v>
      </c>
      <c r="M49" s="610" t="s">
        <v>169</v>
      </c>
    </row>
    <row r="50" spans="2:13" ht="36" x14ac:dyDescent="0.35">
      <c r="B50" s="1520"/>
      <c r="C50" s="1610"/>
      <c r="D50" s="1520"/>
      <c r="E50" s="1520"/>
      <c r="F50" s="610" t="s">
        <v>18</v>
      </c>
      <c r="G50" s="607"/>
      <c r="H50" s="611" t="s">
        <v>5177</v>
      </c>
      <c r="I50" s="611" t="s">
        <v>7318</v>
      </c>
      <c r="J50" s="611"/>
      <c r="K50" s="613" t="s">
        <v>169</v>
      </c>
      <c r="L50" s="711" t="str">
        <f>VLOOKUP(K50,CódigosRetorno!$A$2:$B$1784,2,FALSE)</f>
        <v>-</v>
      </c>
      <c r="M50" s="610" t="s">
        <v>169</v>
      </c>
    </row>
    <row r="51" spans="2:13" ht="36" x14ac:dyDescent="0.35">
      <c r="B51" s="1520"/>
      <c r="C51" s="1610"/>
      <c r="D51" s="1520"/>
      <c r="E51" s="1520"/>
      <c r="F51" s="610" t="s">
        <v>47</v>
      </c>
      <c r="G51" s="607" t="s">
        <v>6992</v>
      </c>
      <c r="H51" s="611" t="s">
        <v>5178</v>
      </c>
      <c r="I51" s="611" t="s">
        <v>3058</v>
      </c>
      <c r="J51" s="607" t="s">
        <v>1071</v>
      </c>
      <c r="K51" s="613" t="s">
        <v>3239</v>
      </c>
      <c r="L51" s="711" t="str">
        <f>VLOOKUP(K51,CódigosRetorno!$A$2:$B$1784,2,FALSE)</f>
        <v>El código de Ubigeo no existe en el listado.</v>
      </c>
      <c r="M51" s="610" t="s">
        <v>4602</v>
      </c>
    </row>
    <row r="52" spans="2:13" x14ac:dyDescent="0.35">
      <c r="B52" s="1520"/>
      <c r="C52" s="1610"/>
      <c r="D52" s="1520"/>
      <c r="E52" s="1520"/>
      <c r="F52" s="1495"/>
      <c r="G52" s="610" t="s">
        <v>3889</v>
      </c>
      <c r="H52" s="624" t="s">
        <v>3880</v>
      </c>
      <c r="I52" s="611" t="s">
        <v>7318</v>
      </c>
      <c r="J52" s="624"/>
      <c r="K52" s="78" t="s">
        <v>169</v>
      </c>
      <c r="L52" s="711" t="str">
        <f>VLOOKUP(K52,CódigosRetorno!$A$2:$B$1784,2,FALSE)</f>
        <v>-</v>
      </c>
      <c r="M52" s="626" t="s">
        <v>169</v>
      </c>
    </row>
    <row r="53" spans="2:13" x14ac:dyDescent="0.35">
      <c r="B53" s="1520"/>
      <c r="C53" s="1610"/>
      <c r="D53" s="1520"/>
      <c r="E53" s="1520"/>
      <c r="F53" s="1495"/>
      <c r="G53" s="610" t="s">
        <v>3890</v>
      </c>
      <c r="H53" s="624" t="s">
        <v>3879</v>
      </c>
      <c r="I53" s="611" t="s">
        <v>7318</v>
      </c>
      <c r="J53" s="624"/>
      <c r="K53" s="78" t="s">
        <v>169</v>
      </c>
      <c r="L53" s="711" t="str">
        <f>VLOOKUP(K53,CódigosRetorno!$A$2:$B$1784,2,FALSE)</f>
        <v>-</v>
      </c>
      <c r="M53" s="626" t="s">
        <v>169</v>
      </c>
    </row>
    <row r="54" spans="2:13" ht="36" x14ac:dyDescent="0.35">
      <c r="B54" s="1520"/>
      <c r="C54" s="1610"/>
      <c r="D54" s="1520"/>
      <c r="E54" s="1520"/>
      <c r="F54" s="610" t="s">
        <v>18</v>
      </c>
      <c r="G54" s="607"/>
      <c r="H54" s="611" t="s">
        <v>5179</v>
      </c>
      <c r="I54" s="611" t="s">
        <v>7318</v>
      </c>
      <c r="J54" s="611"/>
      <c r="K54" s="613" t="s">
        <v>169</v>
      </c>
      <c r="L54" s="711" t="str">
        <f>VLOOKUP(K54,CódigosRetorno!$A$2:$B$1784,2,FALSE)</f>
        <v>-</v>
      </c>
      <c r="M54" s="610" t="s">
        <v>169</v>
      </c>
    </row>
    <row r="55" spans="2:13" ht="24" x14ac:dyDescent="0.35">
      <c r="B55" s="1520"/>
      <c r="C55" s="1610"/>
      <c r="D55" s="1520"/>
      <c r="E55" s="1520"/>
      <c r="F55" s="610" t="s">
        <v>18</v>
      </c>
      <c r="G55" s="607"/>
      <c r="H55" s="611" t="s">
        <v>5180</v>
      </c>
      <c r="I55" s="611" t="s">
        <v>7318</v>
      </c>
      <c r="J55" s="611"/>
      <c r="K55" s="613" t="s">
        <v>169</v>
      </c>
      <c r="L55" s="711" t="str">
        <f>VLOOKUP(K55,CódigosRetorno!$A$2:$B$1784,2,FALSE)</f>
        <v>-</v>
      </c>
      <c r="M55" s="610" t="s">
        <v>169</v>
      </c>
    </row>
    <row r="56" spans="2:13" ht="36" x14ac:dyDescent="0.35">
      <c r="B56" s="1520"/>
      <c r="C56" s="1610"/>
      <c r="D56" s="1520"/>
      <c r="E56" s="1520"/>
      <c r="F56" s="610" t="s">
        <v>10</v>
      </c>
      <c r="G56" s="607" t="s">
        <v>6997</v>
      </c>
      <c r="H56" s="611" t="s">
        <v>5174</v>
      </c>
      <c r="I56" s="611" t="s">
        <v>7318</v>
      </c>
      <c r="J56" s="611"/>
      <c r="K56" s="613" t="s">
        <v>169</v>
      </c>
      <c r="L56" s="711" t="str">
        <f>VLOOKUP(K56,CódigosRetorno!$A$2:$B$1784,2,FALSE)</f>
        <v>-</v>
      </c>
      <c r="M56" s="610" t="s">
        <v>169</v>
      </c>
    </row>
    <row r="57" spans="2:13" x14ac:dyDescent="0.35">
      <c r="B57" s="1520"/>
      <c r="C57" s="1610"/>
      <c r="D57" s="1520"/>
      <c r="E57" s="1520"/>
      <c r="F57" s="1495"/>
      <c r="G57" s="626" t="s">
        <v>3894</v>
      </c>
      <c r="H57" s="611" t="s">
        <v>3872</v>
      </c>
      <c r="I57" s="611" t="s">
        <v>7318</v>
      </c>
      <c r="J57" s="611"/>
      <c r="K57" s="613" t="s">
        <v>169</v>
      </c>
      <c r="L57" s="711" t="str">
        <f>VLOOKUP(K57,CódigosRetorno!$A$2:$B$1784,2,FALSE)</f>
        <v>-</v>
      </c>
      <c r="M57" s="610" t="s">
        <v>169</v>
      </c>
    </row>
    <row r="58" spans="2:13" ht="36" x14ac:dyDescent="0.35">
      <c r="B58" s="1520"/>
      <c r="C58" s="1610"/>
      <c r="D58" s="1520"/>
      <c r="E58" s="1520"/>
      <c r="F58" s="1495"/>
      <c r="G58" s="626" t="s">
        <v>3895</v>
      </c>
      <c r="H58" s="611" t="s">
        <v>3864</v>
      </c>
      <c r="I58" s="611" t="s">
        <v>7318</v>
      </c>
      <c r="J58" s="611"/>
      <c r="K58" s="613" t="s">
        <v>169</v>
      </c>
      <c r="L58" s="711" t="str">
        <f>VLOOKUP(K58,CódigosRetorno!$A$2:$B$1784,2,FALSE)</f>
        <v>-</v>
      </c>
      <c r="M58" s="610" t="s">
        <v>169</v>
      </c>
    </row>
    <row r="59" spans="2:13" x14ac:dyDescent="0.35">
      <c r="B59" s="1520"/>
      <c r="C59" s="1610"/>
      <c r="D59" s="1520"/>
      <c r="E59" s="1520"/>
      <c r="F59" s="1495"/>
      <c r="G59" s="610" t="s">
        <v>3896</v>
      </c>
      <c r="H59" s="611" t="s">
        <v>3867</v>
      </c>
      <c r="I59" s="611" t="s">
        <v>7318</v>
      </c>
      <c r="J59" s="611"/>
      <c r="K59" s="613" t="s">
        <v>169</v>
      </c>
      <c r="L59" s="711" t="str">
        <f>VLOOKUP(K59,CódigosRetorno!$A$2:$B$1784,2,FALSE)</f>
        <v>-</v>
      </c>
      <c r="M59" s="610" t="s">
        <v>169</v>
      </c>
    </row>
    <row r="60" spans="2:13" x14ac:dyDescent="0.35">
      <c r="B60" s="1700" t="s">
        <v>7378</v>
      </c>
      <c r="C60" s="1701"/>
      <c r="D60" s="1701"/>
      <c r="E60" s="1705"/>
      <c r="F60" s="749"/>
      <c r="G60" s="749"/>
      <c r="H60" s="749"/>
      <c r="I60" s="750"/>
      <c r="J60" s="751"/>
      <c r="K60" s="752" t="s">
        <v>169</v>
      </c>
      <c r="L60" s="726" t="str">
        <f>VLOOKUP(K60,CódigosRetorno!$A$2:$B$1784,2,FALSE)</f>
        <v>-</v>
      </c>
      <c r="M60" s="753"/>
    </row>
    <row r="61" spans="2:13" ht="24" x14ac:dyDescent="0.35">
      <c r="B61" s="1497">
        <f>B48+1</f>
        <v>17</v>
      </c>
      <c r="C61" s="1527" t="s">
        <v>7235</v>
      </c>
      <c r="D61" s="1497" t="s">
        <v>15</v>
      </c>
      <c r="E61" s="1497" t="s">
        <v>4</v>
      </c>
      <c r="F61" s="1497" t="s">
        <v>50</v>
      </c>
      <c r="G61" s="1497"/>
      <c r="H61" s="1527" t="s">
        <v>37</v>
      </c>
      <c r="I61" s="611" t="s">
        <v>7379</v>
      </c>
      <c r="J61" s="613" t="s">
        <v>177</v>
      </c>
      <c r="K61" s="77" t="s">
        <v>2304</v>
      </c>
      <c r="L61" s="711" t="str">
        <f>VLOOKUP(K61,CódigosRetorno!$A$2:$B$1784,2,FALSE)</f>
        <v>El Numero de orden del item no cumple con el formato establecido</v>
      </c>
      <c r="M61" s="610" t="s">
        <v>169</v>
      </c>
    </row>
    <row r="62" spans="2:13" ht="24" x14ac:dyDescent="0.35">
      <c r="B62" s="1498"/>
      <c r="C62" s="1528"/>
      <c r="D62" s="1498"/>
      <c r="E62" s="1498"/>
      <c r="F62" s="1498"/>
      <c r="G62" s="1498"/>
      <c r="H62" s="1528"/>
      <c r="I62" s="608" t="s">
        <v>7236</v>
      </c>
      <c r="J62" s="613" t="s">
        <v>177</v>
      </c>
      <c r="K62" s="617" t="s">
        <v>1535</v>
      </c>
      <c r="L62" s="711" t="str">
        <f>VLOOKUP(K62,CódigosRetorno!$A$2:$B$1784,2,FALSE)</f>
        <v>El número de ítem no puede estar duplicado.</v>
      </c>
      <c r="M62" s="610" t="s">
        <v>169</v>
      </c>
    </row>
    <row r="63" spans="2:13" x14ac:dyDescent="0.35">
      <c r="B63" s="1497">
        <f>B61+1</f>
        <v>18</v>
      </c>
      <c r="C63" s="1527" t="s">
        <v>7380</v>
      </c>
      <c r="D63" s="1497" t="s">
        <v>15</v>
      </c>
      <c r="E63" s="1497" t="s">
        <v>4</v>
      </c>
      <c r="F63" s="1497" t="s">
        <v>46</v>
      </c>
      <c r="G63" s="1497" t="s">
        <v>7381</v>
      </c>
      <c r="H63" s="1527" t="s">
        <v>63</v>
      </c>
      <c r="I63" s="611" t="s">
        <v>7330</v>
      </c>
      <c r="J63" s="613" t="s">
        <v>177</v>
      </c>
      <c r="K63" s="613" t="s">
        <v>6718</v>
      </c>
      <c r="L63" s="711" t="str">
        <f>VLOOKUP(K63,CódigosRetorno!$A$2:$B$1784,2,FALSE)</f>
        <v>Debe registrarse el 'Indicador de tipo de comisión'</v>
      </c>
      <c r="M63" s="610" t="s">
        <v>169</v>
      </c>
    </row>
    <row r="64" spans="2:13" ht="24" x14ac:dyDescent="0.35">
      <c r="B64" s="1498"/>
      <c r="C64" s="1528"/>
      <c r="D64" s="1498"/>
      <c r="E64" s="1498"/>
      <c r="F64" s="1498"/>
      <c r="G64" s="1498"/>
      <c r="H64" s="1528"/>
      <c r="I64" s="611" t="s">
        <v>7382</v>
      </c>
      <c r="J64" s="613" t="s">
        <v>177</v>
      </c>
      <c r="K64" s="613" t="s">
        <v>6719</v>
      </c>
      <c r="L64" s="711" t="str">
        <f>VLOOKUP(K64,CódigosRetorno!$A$2:$B$1784,2,FALSE)</f>
        <v>El dato ingresado en el 'Indicador de tipo de comisión' no corresponde al valor esperado</v>
      </c>
      <c r="M64" s="610" t="s">
        <v>169</v>
      </c>
    </row>
    <row r="65" spans="2:13" ht="24" x14ac:dyDescent="0.35">
      <c r="B65" s="1497">
        <f>B63+1</f>
        <v>19</v>
      </c>
      <c r="C65" s="1527" t="s">
        <v>7383</v>
      </c>
      <c r="D65" s="1497" t="s">
        <v>15</v>
      </c>
      <c r="E65" s="1497" t="s">
        <v>4</v>
      </c>
      <c r="F65" s="1497" t="s">
        <v>46</v>
      </c>
      <c r="G65" s="1497" t="s">
        <v>7384</v>
      </c>
      <c r="H65" s="1527" t="s">
        <v>7385</v>
      </c>
      <c r="I65" s="611" t="s">
        <v>7386</v>
      </c>
      <c r="J65" s="613" t="s">
        <v>177</v>
      </c>
      <c r="K65" s="613" t="s">
        <v>6720</v>
      </c>
      <c r="L65" s="711" t="str">
        <f>VLOOKUP(K65,CódigosRetorno!$A$2:$B$1784,2,FALSE)</f>
        <v>Para Bancos emisores debe ingresar el 'Indicador de institución financiera'</v>
      </c>
      <c r="M65" s="610" t="s">
        <v>169</v>
      </c>
    </row>
    <row r="66" spans="2:13" ht="24" x14ac:dyDescent="0.35">
      <c r="B66" s="1498"/>
      <c r="C66" s="1528"/>
      <c r="D66" s="1498"/>
      <c r="E66" s="1498"/>
      <c r="F66" s="1498"/>
      <c r="G66" s="1498"/>
      <c r="H66" s="1528"/>
      <c r="I66" s="611" t="s">
        <v>7387</v>
      </c>
      <c r="J66" s="613" t="s">
        <v>177</v>
      </c>
      <c r="K66" s="613" t="s">
        <v>6721</v>
      </c>
      <c r="L66" s="711" t="str">
        <f>VLOOKUP(K66,CódigosRetorno!$A$2:$B$1784,2,FALSE)</f>
        <v>El dato ingresado en el 'Indicador de institución financiera' no corresponde al valor esperado</v>
      </c>
      <c r="M66" s="610" t="s">
        <v>169</v>
      </c>
    </row>
    <row r="67" spans="2:13" ht="24" x14ac:dyDescent="0.35">
      <c r="B67" s="1497">
        <f>B65+1</f>
        <v>20</v>
      </c>
      <c r="C67" s="1527" t="s">
        <v>7388</v>
      </c>
      <c r="D67" s="1509" t="s">
        <v>15</v>
      </c>
      <c r="E67" s="1509" t="s">
        <v>4</v>
      </c>
      <c r="F67" s="1509" t="s">
        <v>12</v>
      </c>
      <c r="G67" s="1509" t="s">
        <v>16</v>
      </c>
      <c r="H67" s="1527" t="s">
        <v>2741</v>
      </c>
      <c r="I67" s="611" t="s">
        <v>4984</v>
      </c>
      <c r="J67" s="613" t="s">
        <v>177</v>
      </c>
      <c r="K67" s="617" t="s">
        <v>1944</v>
      </c>
      <c r="L67" s="711" t="str">
        <f>VLOOKUP(K67,CódigosRetorno!$A$2:$B$1784,2,FALSE)</f>
        <v>El dato ingresado en LineExtensionAmount del item no cumple con el formato establecido</v>
      </c>
      <c r="M67" s="610" t="s">
        <v>169</v>
      </c>
    </row>
    <row r="68" spans="2:13" ht="48" x14ac:dyDescent="0.35">
      <c r="B68" s="1515"/>
      <c r="C68" s="1532"/>
      <c r="D68" s="1510"/>
      <c r="E68" s="1510"/>
      <c r="F68" s="1511"/>
      <c r="G68" s="1511"/>
      <c r="H68" s="1528"/>
      <c r="I68" s="392" t="s">
        <v>7389</v>
      </c>
      <c r="J68" s="397" t="s">
        <v>1071</v>
      </c>
      <c r="K68" s="443" t="s">
        <v>6793</v>
      </c>
      <c r="L68" s="711" t="str">
        <f>VLOOKUP(K68,CódigosRetorno!$A$2:$B$1784,2,FALSE)</f>
        <v>El importe del campo /cac:InvoiceLine/cbc:LineExtensionAmount no coincide con el valor calculado</v>
      </c>
      <c r="M68" s="610" t="s">
        <v>169</v>
      </c>
    </row>
    <row r="69" spans="2:13" ht="24" x14ac:dyDescent="0.35">
      <c r="B69" s="1498"/>
      <c r="C69" s="1528"/>
      <c r="D69" s="1511"/>
      <c r="E69" s="1511"/>
      <c r="F69" s="610" t="s">
        <v>13</v>
      </c>
      <c r="G69" s="607" t="s">
        <v>6979</v>
      </c>
      <c r="H69" s="624" t="s">
        <v>3906</v>
      </c>
      <c r="I69" s="578" t="s">
        <v>7390</v>
      </c>
      <c r="J69" s="397" t="s">
        <v>177</v>
      </c>
      <c r="K69" s="443" t="s">
        <v>1979</v>
      </c>
      <c r="L69" s="711" t="str">
        <f>VLOOKUP(K69,CódigosRetorno!$A$2:$B$1784,2,FALSE)</f>
        <v>La moneda debe ser la misma en todo el documento</v>
      </c>
      <c r="M69" s="610" t="s">
        <v>4493</v>
      </c>
    </row>
    <row r="70" spans="2:13" ht="24" x14ac:dyDescent="0.35">
      <c r="B70" s="1497">
        <f>B67+1</f>
        <v>21</v>
      </c>
      <c r="C70" s="1527" t="s">
        <v>5306</v>
      </c>
      <c r="D70" s="1509" t="s">
        <v>15</v>
      </c>
      <c r="E70" s="1509" t="s">
        <v>9</v>
      </c>
      <c r="F70" s="754" t="s">
        <v>12</v>
      </c>
      <c r="G70" s="754" t="s">
        <v>16</v>
      </c>
      <c r="H70" s="611" t="s">
        <v>7391</v>
      </c>
      <c r="I70" s="392" t="s">
        <v>7392</v>
      </c>
      <c r="J70" s="396" t="s">
        <v>177</v>
      </c>
      <c r="K70" s="443" t="s">
        <v>3695</v>
      </c>
      <c r="L70" s="711" t="str">
        <f>VLOOKUP(K70,CódigosRetorno!$A$2:$B$1784,2,FALSE)</f>
        <v>El dato ingresado en el monto total de impuestos por línea no cumple con el formato establecido</v>
      </c>
      <c r="M70" s="610" t="s">
        <v>169</v>
      </c>
    </row>
    <row r="71" spans="2:13" ht="24" x14ac:dyDescent="0.35">
      <c r="B71" s="1515"/>
      <c r="C71" s="1532"/>
      <c r="D71" s="1510"/>
      <c r="E71" s="1510"/>
      <c r="F71" s="1509" t="s">
        <v>12</v>
      </c>
      <c r="G71" s="1509" t="s">
        <v>16</v>
      </c>
      <c r="H71" s="1527" t="s">
        <v>7393</v>
      </c>
      <c r="I71" s="392" t="s">
        <v>4984</v>
      </c>
      <c r="J71" s="397" t="s">
        <v>177</v>
      </c>
      <c r="K71" s="443" t="s">
        <v>2294</v>
      </c>
      <c r="L71" s="711" t="str">
        <f>VLOOKUP(K71,CódigosRetorno!$A$2:$B$1784,2,FALSE)</f>
        <v>El dato ingresado en TaxAmount de la linea no cumple con el formato establecido</v>
      </c>
      <c r="M71" s="610" t="s">
        <v>169</v>
      </c>
    </row>
    <row r="72" spans="2:13" ht="60" x14ac:dyDescent="0.35">
      <c r="B72" s="1515"/>
      <c r="C72" s="1532"/>
      <c r="D72" s="1510"/>
      <c r="E72" s="1510"/>
      <c r="F72" s="1511"/>
      <c r="G72" s="1511"/>
      <c r="H72" s="1528"/>
      <c r="I72" s="392" t="s">
        <v>7394</v>
      </c>
      <c r="J72" s="397" t="s">
        <v>1071</v>
      </c>
      <c r="K72" s="443" t="s">
        <v>6805</v>
      </c>
      <c r="L72" s="711" t="str">
        <f>VLOOKUP(K72,CódigosRetorno!$A$2:$B$1784,2,FALSE)</f>
        <v>El monto de IGV de la línea no coincide con el valor calculado</v>
      </c>
      <c r="M72" s="610"/>
    </row>
    <row r="73" spans="2:13" ht="24" x14ac:dyDescent="0.35">
      <c r="B73" s="1515"/>
      <c r="C73" s="1532"/>
      <c r="D73" s="1510"/>
      <c r="E73" s="1510"/>
      <c r="F73" s="754" t="s">
        <v>13</v>
      </c>
      <c r="G73" s="607" t="s">
        <v>6979</v>
      </c>
      <c r="H73" s="624" t="s">
        <v>3906</v>
      </c>
      <c r="I73" s="578" t="s">
        <v>7390</v>
      </c>
      <c r="J73" s="397" t="s">
        <v>177</v>
      </c>
      <c r="K73" s="443" t="s">
        <v>1979</v>
      </c>
      <c r="L73" s="711" t="str">
        <f>VLOOKUP(K73,CódigosRetorno!$A$2:$B$1784,2,FALSE)</f>
        <v>La moneda debe ser la misma en todo el documento</v>
      </c>
      <c r="M73" s="610" t="s">
        <v>4493</v>
      </c>
    </row>
    <row r="74" spans="2:13" ht="24" x14ac:dyDescent="0.35">
      <c r="B74" s="1515"/>
      <c r="C74" s="1532"/>
      <c r="D74" s="1510"/>
      <c r="E74" s="1510"/>
      <c r="F74" s="1509" t="s">
        <v>43</v>
      </c>
      <c r="G74" s="1509" t="s">
        <v>7395</v>
      </c>
      <c r="H74" s="1527" t="s">
        <v>7396</v>
      </c>
      <c r="I74" s="392" t="s">
        <v>2489</v>
      </c>
      <c r="J74" s="397" t="s">
        <v>177</v>
      </c>
      <c r="K74" s="443" t="s">
        <v>2290</v>
      </c>
      <c r="L74" s="711" t="str">
        <f>VLOOKUP(K74,CódigosRetorno!$A$2:$B$1784,2,FALSE)</f>
        <v>El XML no contiene el tag cac:TaxCategory/cac:TaxScheme/cbc:ID del Item</v>
      </c>
      <c r="M74" s="610" t="s">
        <v>169</v>
      </c>
    </row>
    <row r="75" spans="2:13" x14ac:dyDescent="0.35">
      <c r="B75" s="1515"/>
      <c r="C75" s="1532"/>
      <c r="D75" s="1510"/>
      <c r="E75" s="1510"/>
      <c r="F75" s="1510"/>
      <c r="G75" s="1510"/>
      <c r="H75" s="1532"/>
      <c r="I75" s="392" t="s">
        <v>7397</v>
      </c>
      <c r="J75" s="397" t="s">
        <v>177</v>
      </c>
      <c r="K75" s="443" t="s">
        <v>2291</v>
      </c>
      <c r="L75" s="711" t="str">
        <f>VLOOKUP(K75,CódigosRetorno!$A$2:$B$1784,2,FALSE)</f>
        <v>El codigo del tributo es invalido</v>
      </c>
      <c r="M75" s="610" t="s">
        <v>169</v>
      </c>
    </row>
    <row r="76" spans="2:13" ht="24" x14ac:dyDescent="0.35">
      <c r="B76" s="1515"/>
      <c r="C76" s="1532"/>
      <c r="D76" s="1510"/>
      <c r="E76" s="1510"/>
      <c r="F76" s="1510"/>
      <c r="G76" s="1510"/>
      <c r="H76" s="1532"/>
      <c r="I76" s="392" t="s">
        <v>7398</v>
      </c>
      <c r="J76" s="397" t="s">
        <v>177</v>
      </c>
      <c r="K76" s="443" t="s">
        <v>3770</v>
      </c>
      <c r="L76" s="711" t="str">
        <f>VLOOKUP(K76,CódigosRetorno!$A$2:$B$1784,2,FALSE)</f>
        <v>El código de tributo no debe repetirse a nivel de item</v>
      </c>
      <c r="M76" s="610" t="s">
        <v>169</v>
      </c>
    </row>
    <row r="77" spans="2:13" ht="24" x14ac:dyDescent="0.35">
      <c r="B77" s="1515"/>
      <c r="C77" s="1532"/>
      <c r="D77" s="1510"/>
      <c r="E77" s="1510"/>
      <c r="F77" s="1509"/>
      <c r="G77" s="610" t="s">
        <v>3910</v>
      </c>
      <c r="H77" s="611" t="s">
        <v>3879</v>
      </c>
      <c r="I77" s="392" t="s">
        <v>7265</v>
      </c>
      <c r="J77" s="397" t="s">
        <v>1071</v>
      </c>
      <c r="K77" s="443" t="s">
        <v>4194</v>
      </c>
      <c r="L77" s="711" t="str">
        <f>VLOOKUP(K77,CódigosRetorno!$A$2:$B$1784,2,FALSE)</f>
        <v>El dato ingresado como atributo @schemeName es incorrecto.</v>
      </c>
      <c r="M77" s="610" t="s">
        <v>169</v>
      </c>
    </row>
    <row r="78" spans="2:13" x14ac:dyDescent="0.35">
      <c r="B78" s="1515"/>
      <c r="C78" s="1532"/>
      <c r="D78" s="1510"/>
      <c r="E78" s="1510"/>
      <c r="F78" s="1510"/>
      <c r="G78" s="610" t="s">
        <v>3863</v>
      </c>
      <c r="H78" s="611" t="s">
        <v>3880</v>
      </c>
      <c r="I78" s="392" t="s">
        <v>4187</v>
      </c>
      <c r="J78" s="396" t="s">
        <v>1071</v>
      </c>
      <c r="K78" s="397" t="s">
        <v>4195</v>
      </c>
      <c r="L78" s="711" t="str">
        <f>VLOOKUP(K78,CódigosRetorno!$A$2:$B$1784,2,FALSE)</f>
        <v>El dato ingresado como atributo @schemeAgencyName es incorrecto.</v>
      </c>
      <c r="M78" s="610" t="s">
        <v>169</v>
      </c>
    </row>
    <row r="79" spans="2:13" ht="36" x14ac:dyDescent="0.35">
      <c r="B79" s="1498"/>
      <c r="C79" s="1528"/>
      <c r="D79" s="1511"/>
      <c r="E79" s="1511"/>
      <c r="F79" s="1511"/>
      <c r="G79" s="610" t="s">
        <v>4237</v>
      </c>
      <c r="H79" s="624" t="s">
        <v>3882</v>
      </c>
      <c r="I79" s="392" t="s">
        <v>7266</v>
      </c>
      <c r="J79" s="397" t="s">
        <v>1071</v>
      </c>
      <c r="K79" s="443" t="s">
        <v>4196</v>
      </c>
      <c r="L79" s="711" t="str">
        <f>VLOOKUP(K79,CódigosRetorno!$A$2:$B$1784,2,FALSE)</f>
        <v>El dato ingresado como atributo @schemeURI es incorrecto.</v>
      </c>
      <c r="M79" s="610" t="s">
        <v>169</v>
      </c>
    </row>
    <row r="80" spans="2:13" ht="24" x14ac:dyDescent="0.35">
      <c r="B80" s="1605">
        <f>B70+1</f>
        <v>22</v>
      </c>
      <c r="C80" s="1543" t="s">
        <v>78</v>
      </c>
      <c r="D80" s="1702" t="s">
        <v>15</v>
      </c>
      <c r="E80" s="1520" t="s">
        <v>4</v>
      </c>
      <c r="F80" s="1509" t="s">
        <v>12</v>
      </c>
      <c r="G80" s="1509" t="s">
        <v>16</v>
      </c>
      <c r="H80" s="1527" t="s">
        <v>7278</v>
      </c>
      <c r="I80" s="392" t="s">
        <v>7399</v>
      </c>
      <c r="J80" s="397" t="s">
        <v>177</v>
      </c>
      <c r="K80" s="765" t="s">
        <v>6726</v>
      </c>
      <c r="L80" s="711" t="str">
        <f>VLOOKUP(K80,CódigosRetorno!$A$2:$B$1784,2,FALSE)</f>
        <v xml:space="preserve">Debe consignar el tag /cac:InvoiceLine/cac:ItemPriceExtension  </v>
      </c>
      <c r="M80" s="610" t="s">
        <v>169</v>
      </c>
    </row>
    <row r="81" spans="2:13" ht="36" x14ac:dyDescent="0.35">
      <c r="B81" s="1606"/>
      <c r="C81" s="1543"/>
      <c r="D81" s="1703"/>
      <c r="E81" s="1520"/>
      <c r="F81" s="1510"/>
      <c r="G81" s="1510"/>
      <c r="H81" s="1532"/>
      <c r="I81" s="611" t="s">
        <v>4984</v>
      </c>
      <c r="J81" s="613" t="s">
        <v>177</v>
      </c>
      <c r="K81" s="617" t="s">
        <v>6727</v>
      </c>
      <c r="L81" s="711" t="str">
        <f>VLOOKUP(K81,CódigosRetorno!$A$2:$B$1784,2,FALSE)</f>
        <v>El dato ingresado en el tag /cac:InvoiceLine/cac:ItemPriceExtension/cbc:Amount no cumple con el formato establecido</v>
      </c>
      <c r="M81" s="610" t="s">
        <v>169</v>
      </c>
    </row>
    <row r="82" spans="2:13" ht="36" x14ac:dyDescent="0.35">
      <c r="B82" s="1606"/>
      <c r="C82" s="1543"/>
      <c r="D82" s="1703"/>
      <c r="E82" s="1520"/>
      <c r="F82" s="1511"/>
      <c r="G82" s="1511"/>
      <c r="H82" s="1528"/>
      <c r="I82" s="611" t="s">
        <v>7400</v>
      </c>
      <c r="J82" s="613" t="s">
        <v>1071</v>
      </c>
      <c r="K82" s="617" t="s">
        <v>6733</v>
      </c>
      <c r="L82" s="711" t="str">
        <f>VLOOKUP(K82,CódigosRetorno!$A$2:$B$1784,2,FALSE)</f>
        <v>El importe del campo /cac:InvoiceLine/cac:ItemPriceExtension/cbc:Amount no coincide con el valor calculado</v>
      </c>
      <c r="M82" s="610" t="s">
        <v>169</v>
      </c>
    </row>
    <row r="83" spans="2:13" ht="24" x14ac:dyDescent="0.35">
      <c r="B83" s="1661"/>
      <c r="C83" s="1543"/>
      <c r="D83" s="1704"/>
      <c r="E83" s="1520"/>
      <c r="F83" s="610" t="s">
        <v>13</v>
      </c>
      <c r="G83" s="607" t="s">
        <v>6979</v>
      </c>
      <c r="H83" s="624" t="s">
        <v>3906</v>
      </c>
      <c r="I83" s="608" t="s">
        <v>7390</v>
      </c>
      <c r="J83" s="613" t="s">
        <v>177</v>
      </c>
      <c r="K83" s="617" t="s">
        <v>1979</v>
      </c>
      <c r="L83" s="711" t="str">
        <f>VLOOKUP(K83,CódigosRetorno!$A$2:$B$1784,2,FALSE)</f>
        <v>La moneda debe ser la misma en todo el documento</v>
      </c>
      <c r="M83" s="610" t="s">
        <v>4493</v>
      </c>
    </row>
    <row r="84" spans="2:13" x14ac:dyDescent="0.35">
      <c r="B84" s="1700" t="s">
        <v>7401</v>
      </c>
      <c r="C84" s="1701"/>
      <c r="D84" s="755"/>
      <c r="E84" s="755"/>
      <c r="F84" s="755"/>
      <c r="G84" s="755"/>
      <c r="H84" s="756"/>
      <c r="I84" s="757"/>
      <c r="J84" s="758"/>
      <c r="K84" s="759" t="s">
        <v>169</v>
      </c>
      <c r="L84" s="726" t="str">
        <f>VLOOKUP(K84,CódigosRetorno!$A$2:$B$1784,2,FALSE)</f>
        <v>-</v>
      </c>
      <c r="M84" s="753"/>
    </row>
    <row r="85" spans="2:13" ht="24" x14ac:dyDescent="0.35">
      <c r="B85" s="1497">
        <f>B80+1</f>
        <v>23</v>
      </c>
      <c r="C85" s="1527" t="s">
        <v>7402</v>
      </c>
      <c r="D85" s="1497" t="s">
        <v>15</v>
      </c>
      <c r="E85" s="1497" t="s">
        <v>4</v>
      </c>
      <c r="F85" s="1497" t="s">
        <v>50</v>
      </c>
      <c r="G85" s="1509"/>
      <c r="H85" s="1527" t="s">
        <v>7286</v>
      </c>
      <c r="I85" s="675" t="s">
        <v>7403</v>
      </c>
      <c r="J85" s="397" t="s">
        <v>1071</v>
      </c>
      <c r="K85" s="77" t="s">
        <v>6815</v>
      </c>
      <c r="L85" s="711" t="str">
        <f>VLOOKUP(K85,CódigosRetorno!$A$2:$B$1784,2,FALSE)</f>
        <v>Para entidades emisoras locales debe informar el detalle de las comisiones y cargos</v>
      </c>
      <c r="M85" s="610" t="s">
        <v>169</v>
      </c>
    </row>
    <row r="86" spans="2:13" ht="24" x14ac:dyDescent="0.35">
      <c r="B86" s="1515"/>
      <c r="C86" s="1532"/>
      <c r="D86" s="1515"/>
      <c r="E86" s="1515"/>
      <c r="F86" s="1515"/>
      <c r="G86" s="1510"/>
      <c r="H86" s="1532"/>
      <c r="I86" s="611" t="s">
        <v>7379</v>
      </c>
      <c r="J86" s="613" t="s">
        <v>177</v>
      </c>
      <c r="K86" s="77" t="s">
        <v>2304</v>
      </c>
      <c r="L86" s="711" t="str">
        <f>VLOOKUP(K86,CódigosRetorno!$A$2:$B$1784,2,FALSE)</f>
        <v>El Numero de orden del item no cumple con el formato establecido</v>
      </c>
      <c r="M86" s="610" t="s">
        <v>169</v>
      </c>
    </row>
    <row r="87" spans="2:13" ht="24" x14ac:dyDescent="0.35">
      <c r="B87" s="1498"/>
      <c r="C87" s="1528"/>
      <c r="D87" s="1498"/>
      <c r="E87" s="1498"/>
      <c r="F87" s="1498"/>
      <c r="G87" s="1511"/>
      <c r="H87" s="1528"/>
      <c r="I87" s="608" t="s">
        <v>7287</v>
      </c>
      <c r="J87" s="613" t="s">
        <v>177</v>
      </c>
      <c r="K87" s="617" t="s">
        <v>1535</v>
      </c>
      <c r="L87" s="711" t="str">
        <f>VLOOKUP(K87,CódigosRetorno!$A$2:$B$1784,2,FALSE)</f>
        <v>El número de ítem no puede estar duplicado.</v>
      </c>
      <c r="M87" s="610" t="s">
        <v>169</v>
      </c>
    </row>
    <row r="88" spans="2:13" ht="24" x14ac:dyDescent="0.35">
      <c r="B88" s="1497">
        <f>B85+1</f>
        <v>24</v>
      </c>
      <c r="C88" s="1527" t="s">
        <v>7404</v>
      </c>
      <c r="D88" s="1497" t="s">
        <v>15</v>
      </c>
      <c r="E88" s="1497" t="s">
        <v>9</v>
      </c>
      <c r="F88" s="1497" t="s">
        <v>7</v>
      </c>
      <c r="G88" s="1497"/>
      <c r="H88" s="1543" t="s">
        <v>7405</v>
      </c>
      <c r="I88" s="624" t="s">
        <v>7406</v>
      </c>
      <c r="J88" s="610" t="s">
        <v>177</v>
      </c>
      <c r="K88" s="613" t="s">
        <v>6732</v>
      </c>
      <c r="L88" s="711" t="str">
        <f>VLOOKUP(K88,CódigosRetorno!$A$2:$B$1784,2,FALSE)</f>
        <v>Para Bancos emisores locales debe ingresar el Numero de RUC</v>
      </c>
      <c r="M88" s="610" t="s">
        <v>169</v>
      </c>
    </row>
    <row r="89" spans="2:13" ht="24" x14ac:dyDescent="0.35">
      <c r="B89" s="1515"/>
      <c r="C89" s="1528"/>
      <c r="D89" s="1498"/>
      <c r="E89" s="1498"/>
      <c r="F89" s="1498"/>
      <c r="G89" s="1498"/>
      <c r="H89" s="1543"/>
      <c r="I89" s="624" t="s">
        <v>7407</v>
      </c>
      <c r="J89" s="610" t="s">
        <v>177</v>
      </c>
      <c r="K89" s="613" t="s">
        <v>1710</v>
      </c>
      <c r="L89" s="711" t="str">
        <f>VLOOKUP(K89,CódigosRetorno!$A$2:$B$1784,2,FALSE)</f>
        <v>Número de RUC no existe.</v>
      </c>
      <c r="M89" s="920" t="s">
        <v>2500</v>
      </c>
    </row>
    <row r="90" spans="2:13" ht="24" x14ac:dyDescent="0.35">
      <c r="B90" s="1515"/>
      <c r="C90" s="1527" t="s">
        <v>2503</v>
      </c>
      <c r="D90" s="1497" t="s">
        <v>15</v>
      </c>
      <c r="E90" s="1497" t="s">
        <v>9</v>
      </c>
      <c r="F90" s="1497" t="s">
        <v>11</v>
      </c>
      <c r="G90" s="1497" t="s">
        <v>3876</v>
      </c>
      <c r="H90" s="1543" t="s">
        <v>7408</v>
      </c>
      <c r="I90" s="624" t="s">
        <v>7409</v>
      </c>
      <c r="J90" s="610" t="s">
        <v>177</v>
      </c>
      <c r="K90" s="613" t="s">
        <v>786</v>
      </c>
      <c r="L90" s="711" t="str">
        <f>VLOOKUP(K90,CódigosRetorno!$A$2:$B$1784,2,FALSE)</f>
        <v>Debe indicar tipo de documento.</v>
      </c>
      <c r="M90" s="610" t="s">
        <v>169</v>
      </c>
    </row>
    <row r="91" spans="2:13" ht="24" x14ac:dyDescent="0.35">
      <c r="B91" s="1498"/>
      <c r="C91" s="1528"/>
      <c r="D91" s="1498"/>
      <c r="E91" s="1498"/>
      <c r="F91" s="1498"/>
      <c r="G91" s="1498"/>
      <c r="H91" s="1543"/>
      <c r="I91" s="624" t="s">
        <v>7410</v>
      </c>
      <c r="J91" s="610" t="s">
        <v>177</v>
      </c>
      <c r="K91" s="613" t="s">
        <v>6747</v>
      </c>
      <c r="L91" s="711" t="str">
        <f>VLOOKUP(K91,CódigosRetorno!$A$2:$B$1784,2,FALSE)</f>
        <v>Tipo de documento de identidad debe ser RUC</v>
      </c>
      <c r="M91" s="610" t="s">
        <v>169</v>
      </c>
    </row>
    <row r="92" spans="2:13" ht="48" x14ac:dyDescent="0.35">
      <c r="B92" s="1497">
        <f>B88+1</f>
        <v>25</v>
      </c>
      <c r="C92" s="1527" t="s">
        <v>7411</v>
      </c>
      <c r="D92" s="1497" t="s">
        <v>15</v>
      </c>
      <c r="E92" s="1547" t="s">
        <v>4</v>
      </c>
      <c r="F92" s="1497" t="s">
        <v>3883</v>
      </c>
      <c r="G92" s="1497"/>
      <c r="H92" s="611" t="s">
        <v>7412</v>
      </c>
      <c r="I92" s="624" t="s">
        <v>7318</v>
      </c>
      <c r="J92" s="610"/>
      <c r="K92" s="613" t="s">
        <v>169</v>
      </c>
      <c r="L92" s="711" t="str">
        <f>VLOOKUP(K92,CódigosRetorno!$A$2:$B$1784,2,FALSE)</f>
        <v>-</v>
      </c>
      <c r="M92" s="610" t="s">
        <v>169</v>
      </c>
    </row>
    <row r="93" spans="2:13" ht="48" x14ac:dyDescent="0.35">
      <c r="B93" s="1498"/>
      <c r="C93" s="1528"/>
      <c r="D93" s="1498"/>
      <c r="E93" s="1549"/>
      <c r="F93" s="1498"/>
      <c r="G93" s="1498"/>
      <c r="H93" s="615" t="s">
        <v>7293</v>
      </c>
      <c r="I93" s="608" t="s">
        <v>7223</v>
      </c>
      <c r="J93" s="610" t="s">
        <v>1071</v>
      </c>
      <c r="K93" s="613" t="s">
        <v>6739</v>
      </c>
      <c r="L93" s="711" t="str">
        <f>VLOOKUP(K93,CódigosRetorno!$A$2:$B$1784,2,FALSE)</f>
        <v>El nombre o razon social registrado no cumple con el estandar</v>
      </c>
      <c r="M93" s="610" t="s">
        <v>169</v>
      </c>
    </row>
    <row r="94" spans="2:13" ht="24" x14ac:dyDescent="0.35">
      <c r="B94" s="609">
        <f>B92+1</f>
        <v>26</v>
      </c>
      <c r="C94" s="606" t="s">
        <v>7413</v>
      </c>
      <c r="D94" s="605" t="s">
        <v>15</v>
      </c>
      <c r="E94" s="605" t="s">
        <v>4</v>
      </c>
      <c r="F94" s="607" t="s">
        <v>12</v>
      </c>
      <c r="G94" s="607" t="s">
        <v>16</v>
      </c>
      <c r="H94" s="611" t="s">
        <v>7297</v>
      </c>
      <c r="I94" s="611" t="s">
        <v>7392</v>
      </c>
      <c r="J94" s="613" t="s">
        <v>177</v>
      </c>
      <c r="K94" s="617" t="s">
        <v>6749</v>
      </c>
      <c r="L94" s="711" t="str">
        <f>VLOOKUP(K94,CódigosRetorno!$A$2:$B$1784,2,FALSE)</f>
        <v>El dato ingresado en el tag /cac:SubInvoiceLine/cbc:LineExtensionAmount no cumple con el formato establecido</v>
      </c>
      <c r="M94" s="610" t="s">
        <v>169</v>
      </c>
    </row>
    <row r="95" spans="2:13" ht="24" x14ac:dyDescent="0.35">
      <c r="B95" s="607">
        <f>B94+1</f>
        <v>27</v>
      </c>
      <c r="C95" s="611" t="s">
        <v>7414</v>
      </c>
      <c r="D95" s="754" t="s">
        <v>15</v>
      </c>
      <c r="E95" s="629" t="s">
        <v>4</v>
      </c>
      <c r="F95" s="629" t="s">
        <v>13</v>
      </c>
      <c r="G95" s="607" t="s">
        <v>6979</v>
      </c>
      <c r="H95" s="611" t="s">
        <v>7415</v>
      </c>
      <c r="I95" s="608" t="s">
        <v>7390</v>
      </c>
      <c r="J95" s="613" t="s">
        <v>177</v>
      </c>
      <c r="K95" s="617" t="s">
        <v>1979</v>
      </c>
      <c r="L95" s="711" t="str">
        <f>VLOOKUP(K95,CódigosRetorno!$A$2:$B$1784,2,FALSE)</f>
        <v>La moneda debe ser la misma en todo el documento</v>
      </c>
      <c r="M95" s="610" t="s">
        <v>4493</v>
      </c>
    </row>
    <row r="96" spans="2:13" ht="36" x14ac:dyDescent="0.35">
      <c r="B96" s="1509">
        <f>B95+1</f>
        <v>28</v>
      </c>
      <c r="C96" s="1527" t="s">
        <v>7416</v>
      </c>
      <c r="D96" s="1509" t="s">
        <v>15</v>
      </c>
      <c r="E96" s="1509" t="s">
        <v>9</v>
      </c>
      <c r="F96" s="607" t="s">
        <v>12</v>
      </c>
      <c r="G96" s="607" t="s">
        <v>16</v>
      </c>
      <c r="H96" s="611" t="s">
        <v>7417</v>
      </c>
      <c r="I96" s="611" t="s">
        <v>4984</v>
      </c>
      <c r="J96" s="607" t="s">
        <v>177</v>
      </c>
      <c r="K96" s="617" t="s">
        <v>6770</v>
      </c>
      <c r="L96" s="711" t="str">
        <f>VLOOKUP(K96,CódigosRetorno!$A$2:$B$1784,2,FALSE)</f>
        <v xml:space="preserve">El dato ingresado en el tag /cac:SubInvoiceLine/cac:TaxTotal/cac:TaxSubtotal/cbc:TaxAmount no cumple el formato establecido </v>
      </c>
      <c r="M96" s="610" t="s">
        <v>169</v>
      </c>
    </row>
    <row r="97" spans="2:13" ht="24" x14ac:dyDescent="0.35">
      <c r="B97" s="1510"/>
      <c r="C97" s="1532"/>
      <c r="D97" s="1510"/>
      <c r="E97" s="1510"/>
      <c r="F97" s="610" t="s">
        <v>13</v>
      </c>
      <c r="G97" s="607" t="s">
        <v>6979</v>
      </c>
      <c r="H97" s="624" t="s">
        <v>3906</v>
      </c>
      <c r="I97" s="608" t="s">
        <v>7390</v>
      </c>
      <c r="J97" s="613" t="s">
        <v>177</v>
      </c>
      <c r="K97" s="617" t="s">
        <v>1979</v>
      </c>
      <c r="L97" s="711" t="str">
        <f>VLOOKUP(K97,CódigosRetorno!$A$2:$B$1784,2,FALSE)</f>
        <v>La moneda debe ser la misma en todo el documento</v>
      </c>
      <c r="M97" s="610" t="s">
        <v>4493</v>
      </c>
    </row>
    <row r="98" spans="2:13" ht="36" x14ac:dyDescent="0.35">
      <c r="B98" s="1510"/>
      <c r="C98" s="1532"/>
      <c r="D98" s="1510"/>
      <c r="E98" s="1510"/>
      <c r="F98" s="607" t="s">
        <v>12</v>
      </c>
      <c r="G98" s="607" t="s">
        <v>16</v>
      </c>
      <c r="H98" s="611" t="s">
        <v>7418</v>
      </c>
      <c r="I98" s="611" t="s">
        <v>7419</v>
      </c>
      <c r="J98" s="613" t="s">
        <v>177</v>
      </c>
      <c r="K98" s="617" t="s">
        <v>6811</v>
      </c>
      <c r="L98" s="711" t="str">
        <f>VLOOKUP(K98,CódigosRetorno!$A$2:$B$1784,2,FALSE)</f>
        <v xml:space="preserve">El dato ingresado en el tag /cac:SubInvoiceLine/cac:TaxTotal/cac:TaxSubtotal/cbc:TaxableAmount no cumple el formato establecido </v>
      </c>
      <c r="M98" s="610" t="s">
        <v>169</v>
      </c>
    </row>
    <row r="99" spans="2:13" ht="24" x14ac:dyDescent="0.35">
      <c r="B99" s="1510"/>
      <c r="C99" s="1532"/>
      <c r="D99" s="1510"/>
      <c r="E99" s="1510"/>
      <c r="F99" s="610" t="s">
        <v>13</v>
      </c>
      <c r="G99" s="607" t="s">
        <v>6979</v>
      </c>
      <c r="H99" s="624" t="s">
        <v>3906</v>
      </c>
      <c r="I99" s="608" t="s">
        <v>7390</v>
      </c>
      <c r="J99" s="613" t="s">
        <v>177</v>
      </c>
      <c r="K99" s="617" t="s">
        <v>1979</v>
      </c>
      <c r="L99" s="711" t="str">
        <f>VLOOKUP(K99,CódigosRetorno!$A$2:$B$1784,2,FALSE)</f>
        <v>La moneda debe ser la misma en todo el documento</v>
      </c>
      <c r="M99" s="610" t="s">
        <v>4493</v>
      </c>
    </row>
    <row r="100" spans="2:13" ht="24" x14ac:dyDescent="0.35">
      <c r="B100" s="1510"/>
      <c r="C100" s="1532"/>
      <c r="D100" s="1510"/>
      <c r="E100" s="1510"/>
      <c r="F100" s="1509" t="s">
        <v>12</v>
      </c>
      <c r="G100" s="1509" t="s">
        <v>16</v>
      </c>
      <c r="H100" s="1527" t="s">
        <v>7420</v>
      </c>
      <c r="I100" s="611" t="s">
        <v>7392</v>
      </c>
      <c r="J100" s="613" t="s">
        <v>177</v>
      </c>
      <c r="K100" s="617" t="s">
        <v>2294</v>
      </c>
      <c r="L100" s="711" t="str">
        <f>VLOOKUP(K100,CódigosRetorno!$A$2:$B$1784,2,FALSE)</f>
        <v>El dato ingresado en TaxAmount de la linea no cumple con el formato establecido</v>
      </c>
      <c r="M100" s="610" t="s">
        <v>169</v>
      </c>
    </row>
    <row r="101" spans="2:13" ht="48" x14ac:dyDescent="0.35">
      <c r="B101" s="1510"/>
      <c r="C101" s="1532"/>
      <c r="D101" s="1510"/>
      <c r="E101" s="1510"/>
      <c r="F101" s="1511"/>
      <c r="G101" s="1511"/>
      <c r="H101" s="1528"/>
      <c r="I101" s="392" t="s">
        <v>7446</v>
      </c>
      <c r="J101" s="397" t="s">
        <v>1071</v>
      </c>
      <c r="K101" s="443" t="s">
        <v>6817</v>
      </c>
      <c r="L101" s="711" t="str">
        <f>VLOOKUP(K101,CódigosRetorno!$A$2:$B$1784,2,FALSE)</f>
        <v>El monto de IGV a nivel de /cac:SubInvoiceLine no coincide con el valor calculado</v>
      </c>
      <c r="M101" s="610" t="s">
        <v>169</v>
      </c>
    </row>
    <row r="102" spans="2:13" ht="24" x14ac:dyDescent="0.35">
      <c r="B102" s="1510"/>
      <c r="C102" s="1532"/>
      <c r="D102" s="1510"/>
      <c r="E102" s="1510"/>
      <c r="F102" s="610" t="s">
        <v>13</v>
      </c>
      <c r="G102" s="607" t="s">
        <v>6979</v>
      </c>
      <c r="H102" s="624" t="s">
        <v>3906</v>
      </c>
      <c r="I102" s="608" t="s">
        <v>7390</v>
      </c>
      <c r="J102" s="613" t="s">
        <v>177</v>
      </c>
      <c r="K102" s="617" t="s">
        <v>1979</v>
      </c>
      <c r="L102" s="711" t="str">
        <f>VLOOKUP(K102,CódigosRetorno!$A$2:$B$1784,2,FALSE)</f>
        <v>La moneda debe ser la misma en todo el documento</v>
      </c>
      <c r="M102" s="610" t="s">
        <v>4493</v>
      </c>
    </row>
    <row r="103" spans="2:13" ht="24" x14ac:dyDescent="0.35">
      <c r="B103" s="1510"/>
      <c r="C103" s="1532"/>
      <c r="D103" s="1510"/>
      <c r="E103" s="1510"/>
      <c r="F103" s="1509" t="s">
        <v>43</v>
      </c>
      <c r="G103" s="1509" t="s">
        <v>7395</v>
      </c>
      <c r="H103" s="1527" t="s">
        <v>7422</v>
      </c>
      <c r="I103" s="611" t="s">
        <v>2489</v>
      </c>
      <c r="J103" s="613" t="s">
        <v>177</v>
      </c>
      <c r="K103" s="617" t="s">
        <v>2290</v>
      </c>
      <c r="L103" s="711" t="str">
        <f>VLOOKUP(K103,CódigosRetorno!$A$2:$B$1784,2,FALSE)</f>
        <v>El XML no contiene el tag cac:TaxCategory/cac:TaxScheme/cbc:ID del Item</v>
      </c>
      <c r="M103" s="610" t="s">
        <v>169</v>
      </c>
    </row>
    <row r="104" spans="2:13" x14ac:dyDescent="0.35">
      <c r="B104" s="1510"/>
      <c r="C104" s="1532"/>
      <c r="D104" s="1510"/>
      <c r="E104" s="1510"/>
      <c r="F104" s="1510"/>
      <c r="G104" s="1510"/>
      <c r="H104" s="1532"/>
      <c r="I104" s="611" t="s">
        <v>7397</v>
      </c>
      <c r="J104" s="613" t="s">
        <v>177</v>
      </c>
      <c r="K104" s="617" t="s">
        <v>2291</v>
      </c>
      <c r="L104" s="711" t="str">
        <f>VLOOKUP(K104,CódigosRetorno!$A$2:$B$1784,2,FALSE)</f>
        <v>El codigo del tributo es invalido</v>
      </c>
      <c r="M104" s="610" t="s">
        <v>169</v>
      </c>
    </row>
    <row r="105" spans="2:13" ht="24" x14ac:dyDescent="0.35">
      <c r="B105" s="1510"/>
      <c r="C105" s="1532"/>
      <c r="D105" s="1510"/>
      <c r="E105" s="1510"/>
      <c r="F105" s="1511"/>
      <c r="G105" s="1511"/>
      <c r="H105" s="1528"/>
      <c r="I105" s="611" t="s">
        <v>7315</v>
      </c>
      <c r="J105" s="613" t="s">
        <v>177</v>
      </c>
      <c r="K105" s="617" t="s">
        <v>3770</v>
      </c>
      <c r="L105" s="711" t="str">
        <f>VLOOKUP(K105,CódigosRetorno!$A$2:$B$1784,2,FALSE)</f>
        <v>El código de tributo no debe repetirse a nivel de item</v>
      </c>
      <c r="M105" s="610" t="s">
        <v>169</v>
      </c>
    </row>
    <row r="106" spans="2:13" ht="24" x14ac:dyDescent="0.35">
      <c r="B106" s="1510"/>
      <c r="C106" s="1532"/>
      <c r="D106" s="1510"/>
      <c r="E106" s="1510"/>
      <c r="F106" s="1509"/>
      <c r="G106" s="610" t="s">
        <v>3910</v>
      </c>
      <c r="H106" s="611" t="s">
        <v>3879</v>
      </c>
      <c r="I106" s="611" t="s">
        <v>6134</v>
      </c>
      <c r="J106" s="607" t="s">
        <v>1071</v>
      </c>
      <c r="K106" s="613" t="s">
        <v>4194</v>
      </c>
      <c r="L106" s="711" t="str">
        <f>VLOOKUP(K106,CódigosRetorno!$A$2:$B$1784,2,FALSE)</f>
        <v>El dato ingresado como atributo @schemeName es incorrecto.</v>
      </c>
      <c r="M106" s="610" t="s">
        <v>169</v>
      </c>
    </row>
    <row r="107" spans="2:13" ht="24" x14ac:dyDescent="0.35">
      <c r="B107" s="1510"/>
      <c r="C107" s="1532"/>
      <c r="D107" s="1510"/>
      <c r="E107" s="1510"/>
      <c r="F107" s="1510"/>
      <c r="G107" s="610" t="s">
        <v>3863</v>
      </c>
      <c r="H107" s="611" t="s">
        <v>3880</v>
      </c>
      <c r="I107" s="611" t="s">
        <v>4201</v>
      </c>
      <c r="J107" s="607" t="s">
        <v>1071</v>
      </c>
      <c r="K107" s="613" t="s">
        <v>4195</v>
      </c>
      <c r="L107" s="711" t="str">
        <f>VLOOKUP(K107,CódigosRetorno!$A$2:$B$1784,2,FALSE)</f>
        <v>El dato ingresado como atributo @schemeAgencyName es incorrecto.</v>
      </c>
      <c r="M107" s="610" t="s">
        <v>169</v>
      </c>
    </row>
    <row r="108" spans="2:13" ht="36" x14ac:dyDescent="0.35">
      <c r="B108" s="1511"/>
      <c r="C108" s="1528"/>
      <c r="D108" s="1511"/>
      <c r="E108" s="1511"/>
      <c r="F108" s="1511"/>
      <c r="G108" s="610" t="s">
        <v>4237</v>
      </c>
      <c r="H108" s="624" t="s">
        <v>3882</v>
      </c>
      <c r="I108" s="611" t="s">
        <v>6135</v>
      </c>
      <c r="J108" s="613" t="s">
        <v>1071</v>
      </c>
      <c r="K108" s="617" t="s">
        <v>4196</v>
      </c>
      <c r="L108" s="711" t="str">
        <f>VLOOKUP(K108,CódigosRetorno!$A$2:$B$1784,2,FALSE)</f>
        <v>El dato ingresado como atributo @schemeURI es incorrecto.</v>
      </c>
      <c r="M108" s="610" t="s">
        <v>169</v>
      </c>
    </row>
    <row r="109" spans="2:13" ht="36" x14ac:dyDescent="0.35">
      <c r="B109" s="1509">
        <f>B96+1</f>
        <v>29</v>
      </c>
      <c r="C109" s="1527" t="s">
        <v>7423</v>
      </c>
      <c r="D109" s="1509" t="s">
        <v>15</v>
      </c>
      <c r="E109" s="1509" t="s">
        <v>4</v>
      </c>
      <c r="F109" s="1497" t="s">
        <v>12</v>
      </c>
      <c r="G109" s="1497" t="s">
        <v>16</v>
      </c>
      <c r="H109" s="1527" t="s">
        <v>7325</v>
      </c>
      <c r="I109" s="624" t="s">
        <v>7424</v>
      </c>
      <c r="J109" s="613" t="s">
        <v>177</v>
      </c>
      <c r="K109" s="613" t="s">
        <v>6730</v>
      </c>
      <c r="L109" s="711" t="str">
        <f>VLOOKUP(K109,CódigosRetorno!$A$2:$B$1784,2,FALSE)</f>
        <v>Debe consignar el tag /cac:SubInvoiceLine/cac:ItemPriceExtension</v>
      </c>
      <c r="M109" s="610" t="s">
        <v>169</v>
      </c>
    </row>
    <row r="110" spans="2:13" ht="36" x14ac:dyDescent="0.35">
      <c r="B110" s="1510"/>
      <c r="C110" s="1532"/>
      <c r="D110" s="1510"/>
      <c r="E110" s="1510"/>
      <c r="F110" s="1515"/>
      <c r="G110" s="1515"/>
      <c r="H110" s="1532"/>
      <c r="I110" s="611" t="s">
        <v>7392</v>
      </c>
      <c r="J110" s="613" t="s">
        <v>177</v>
      </c>
      <c r="K110" s="613" t="s">
        <v>6731</v>
      </c>
      <c r="L110" s="711" t="str">
        <f>VLOOKUP(K110,CódigosRetorno!$A$2:$B$1784,2,FALSE)</f>
        <v>El dato ingresado en el tag cac:InvoiceLine/cac:SubInvoiceLine/cac:ItemPriceExtension/cbc:Amount no cumple con el formato establecido</v>
      </c>
      <c r="M110" s="610"/>
    </row>
    <row r="111" spans="2:13" ht="48" x14ac:dyDescent="0.35">
      <c r="B111" s="1510"/>
      <c r="C111" s="1532"/>
      <c r="D111" s="1510"/>
      <c r="E111" s="1510"/>
      <c r="F111" s="1498"/>
      <c r="G111" s="1498"/>
      <c r="H111" s="1528"/>
      <c r="I111" s="675" t="s">
        <v>7447</v>
      </c>
      <c r="J111" s="397" t="s">
        <v>1071</v>
      </c>
      <c r="K111" s="397" t="s">
        <v>6736</v>
      </c>
      <c r="L111" s="711" t="str">
        <f>VLOOKUP(K111,CódigosRetorno!$A$2:$B$1784,2,FALSE)</f>
        <v>El importe del campo /cac:InvoiceLine/cac:SubInvoiceLine/cac:ItemPriceExtension/cbc:Amount no coincide con el valor calculado</v>
      </c>
      <c r="M111" s="610" t="s">
        <v>169</v>
      </c>
    </row>
    <row r="112" spans="2:13" ht="24" x14ac:dyDescent="0.35">
      <c r="B112" s="1511"/>
      <c r="C112" s="1528"/>
      <c r="D112" s="1511"/>
      <c r="E112" s="1511"/>
      <c r="F112" s="610" t="s">
        <v>13</v>
      </c>
      <c r="G112" s="607" t="s">
        <v>6979</v>
      </c>
      <c r="H112" s="624" t="s">
        <v>3906</v>
      </c>
      <c r="I112" s="608" t="s">
        <v>7390</v>
      </c>
      <c r="J112" s="613" t="s">
        <v>177</v>
      </c>
      <c r="K112" s="617" t="s">
        <v>1979</v>
      </c>
      <c r="L112" s="711" t="str">
        <f>VLOOKUP(K112,CódigosRetorno!$A$2:$B$1784,2,FALSE)</f>
        <v>La moneda debe ser la misma en todo el documento</v>
      </c>
      <c r="M112" s="610" t="s">
        <v>4493</v>
      </c>
    </row>
    <row r="113" spans="1:13" x14ac:dyDescent="0.35">
      <c r="B113" s="743" t="s">
        <v>7425</v>
      </c>
      <c r="C113" s="744"/>
      <c r="D113" s="744"/>
      <c r="E113" s="744"/>
      <c r="F113" s="744"/>
      <c r="G113" s="744"/>
      <c r="H113" s="745"/>
      <c r="I113" s="760"/>
      <c r="J113" s="760"/>
      <c r="K113" s="761" t="s">
        <v>169</v>
      </c>
      <c r="L113" s="711" t="str">
        <f>VLOOKUP(K113,CódigosRetorno!$A$2:$B$1784,2,FALSE)</f>
        <v>-</v>
      </c>
      <c r="M113" s="762"/>
    </row>
    <row r="114" spans="1:13" ht="24" x14ac:dyDescent="0.35">
      <c r="B114" s="1497">
        <f>B109+1</f>
        <v>30</v>
      </c>
      <c r="C114" s="1527" t="s">
        <v>14</v>
      </c>
      <c r="D114" s="1497" t="s">
        <v>15</v>
      </c>
      <c r="E114" s="1497" t="s">
        <v>4</v>
      </c>
      <c r="F114" s="1497" t="s">
        <v>50</v>
      </c>
      <c r="G114" s="1497"/>
      <c r="H114" s="1527" t="s">
        <v>37</v>
      </c>
      <c r="I114" s="611" t="s">
        <v>7379</v>
      </c>
      <c r="J114" s="613" t="s">
        <v>177</v>
      </c>
      <c r="K114" s="77" t="s">
        <v>2304</v>
      </c>
      <c r="L114" s="711" t="str">
        <f>VLOOKUP(K114,CódigosRetorno!$A$2:$B$1784,2,FALSE)</f>
        <v>El Numero de orden del item no cumple con el formato establecido</v>
      </c>
      <c r="M114" s="610" t="s">
        <v>169</v>
      </c>
    </row>
    <row r="115" spans="1:13" ht="24" x14ac:dyDescent="0.35">
      <c r="B115" s="1498"/>
      <c r="C115" s="1528"/>
      <c r="D115" s="1498"/>
      <c r="E115" s="1498"/>
      <c r="F115" s="1498"/>
      <c r="G115" s="1498"/>
      <c r="H115" s="1528"/>
      <c r="I115" s="608" t="s">
        <v>7236</v>
      </c>
      <c r="J115" s="613" t="s">
        <v>177</v>
      </c>
      <c r="K115" s="617" t="s">
        <v>1535</v>
      </c>
      <c r="L115" s="711" t="str">
        <f>VLOOKUP(K115,CódigosRetorno!$A$2:$B$1784,2,FALSE)</f>
        <v>El número de ítem no puede estar duplicado.</v>
      </c>
      <c r="M115" s="610" t="s">
        <v>169</v>
      </c>
    </row>
    <row r="116" spans="1:13" ht="24" x14ac:dyDescent="0.35">
      <c r="B116" s="607">
        <f>+B114+1</f>
        <v>31</v>
      </c>
      <c r="C116" s="611" t="s">
        <v>7426</v>
      </c>
      <c r="D116" s="754" t="s">
        <v>15</v>
      </c>
      <c r="E116" s="629" t="s">
        <v>4</v>
      </c>
      <c r="F116" s="629" t="s">
        <v>12</v>
      </c>
      <c r="G116" s="629" t="s">
        <v>16</v>
      </c>
      <c r="H116" s="611" t="s">
        <v>2741</v>
      </c>
      <c r="I116" s="611" t="s">
        <v>7392</v>
      </c>
      <c r="J116" s="613" t="s">
        <v>177</v>
      </c>
      <c r="K116" s="617" t="s">
        <v>1944</v>
      </c>
      <c r="L116" s="711" t="str">
        <f>VLOOKUP(K116,CódigosRetorno!$A$2:$B$1784,2,FALSE)</f>
        <v>El dato ingresado en LineExtensionAmount del item no cumple con el formato establecido</v>
      </c>
      <c r="M116" s="610" t="s">
        <v>169</v>
      </c>
    </row>
    <row r="117" spans="1:13" ht="24" x14ac:dyDescent="0.35">
      <c r="B117" s="610">
        <f>+B116+1</f>
        <v>32</v>
      </c>
      <c r="C117" s="611" t="s">
        <v>7414</v>
      </c>
      <c r="D117" s="754" t="s">
        <v>15</v>
      </c>
      <c r="E117" s="629" t="s">
        <v>4</v>
      </c>
      <c r="F117" s="629" t="s">
        <v>13</v>
      </c>
      <c r="G117" s="607" t="s">
        <v>6979</v>
      </c>
      <c r="H117" s="611" t="s">
        <v>7427</v>
      </c>
      <c r="I117" s="608" t="s">
        <v>7390</v>
      </c>
      <c r="J117" s="613" t="s">
        <v>177</v>
      </c>
      <c r="K117" s="617" t="s">
        <v>1979</v>
      </c>
      <c r="L117" s="711" t="str">
        <f>VLOOKUP(K117,CódigosRetorno!$A$2:$B$1784,2,FALSE)</f>
        <v>La moneda debe ser la misma en todo el documento</v>
      </c>
      <c r="M117" s="610" t="s">
        <v>4493</v>
      </c>
    </row>
    <row r="118" spans="1:13" x14ac:dyDescent="0.35">
      <c r="B118" s="1497">
        <f>+B117+1</f>
        <v>33</v>
      </c>
      <c r="C118" s="1527" t="s">
        <v>7380</v>
      </c>
      <c r="D118" s="1497" t="s">
        <v>15</v>
      </c>
      <c r="E118" s="1497" t="s">
        <v>4</v>
      </c>
      <c r="F118" s="1497" t="s">
        <v>11</v>
      </c>
      <c r="G118" s="1497" t="s">
        <v>7428</v>
      </c>
      <c r="H118" s="1527" t="s">
        <v>63</v>
      </c>
      <c r="I118" s="611" t="s">
        <v>7330</v>
      </c>
      <c r="J118" s="613" t="s">
        <v>177</v>
      </c>
      <c r="K118" s="613" t="s">
        <v>6718</v>
      </c>
      <c r="L118" s="711" t="str">
        <f>VLOOKUP(K118,CódigosRetorno!$A$2:$B$1784,2,FALSE)</f>
        <v>Debe registrarse el 'Indicador de tipo de comisión'</v>
      </c>
      <c r="M118" s="610" t="s">
        <v>169</v>
      </c>
    </row>
    <row r="119" spans="1:13" ht="24" x14ac:dyDescent="0.35">
      <c r="B119" s="1498"/>
      <c r="C119" s="1528"/>
      <c r="D119" s="1498"/>
      <c r="E119" s="1498"/>
      <c r="F119" s="1498"/>
      <c r="G119" s="1498"/>
      <c r="H119" s="1528"/>
      <c r="I119" s="611" t="s">
        <v>7382</v>
      </c>
      <c r="J119" s="613" t="s">
        <v>177</v>
      </c>
      <c r="K119" s="613" t="s">
        <v>6719</v>
      </c>
      <c r="L119" s="711" t="str">
        <f>VLOOKUP(K119,CódigosRetorno!$A$2:$B$1784,2,FALSE)</f>
        <v>El dato ingresado en el 'Indicador de tipo de comisión' no corresponde al valor esperado</v>
      </c>
      <c r="M119" s="610" t="s">
        <v>169</v>
      </c>
    </row>
    <row r="120" spans="1:13" ht="24" x14ac:dyDescent="0.35">
      <c r="B120" s="1497">
        <f>+B118+1</f>
        <v>34</v>
      </c>
      <c r="C120" s="1527" t="s">
        <v>7429</v>
      </c>
      <c r="D120" s="1509" t="s">
        <v>15</v>
      </c>
      <c r="E120" s="1497" t="s">
        <v>9</v>
      </c>
      <c r="F120" s="607" t="s">
        <v>5</v>
      </c>
      <c r="G120" s="607"/>
      <c r="H120" s="608" t="s">
        <v>7430</v>
      </c>
      <c r="I120" s="611" t="s">
        <v>7318</v>
      </c>
      <c r="J120" s="608"/>
      <c r="K120" s="613" t="s">
        <v>169</v>
      </c>
      <c r="L120" s="711" t="str">
        <f>VLOOKUP(K120,CódigosRetorno!$A$2:$B$1784,2,FALSE)</f>
        <v>-</v>
      </c>
      <c r="M120" s="610" t="s">
        <v>169</v>
      </c>
    </row>
    <row r="121" spans="1:13" s="621" customFormat="1" ht="24" x14ac:dyDescent="0.35">
      <c r="A121" s="2"/>
      <c r="B121" s="1515"/>
      <c r="C121" s="1532"/>
      <c r="D121" s="1510"/>
      <c r="E121" s="1515"/>
      <c r="F121" s="1497" t="s">
        <v>102</v>
      </c>
      <c r="G121" s="1497" t="s">
        <v>3913</v>
      </c>
      <c r="H121" s="1527" t="s">
        <v>3914</v>
      </c>
      <c r="I121" s="611" t="s">
        <v>6071</v>
      </c>
      <c r="J121" s="613" t="s">
        <v>177</v>
      </c>
      <c r="K121" s="617" t="s">
        <v>4266</v>
      </c>
      <c r="L121" s="711" t="str">
        <f>VLOOKUP(K121,CódigosRetorno!$A$2:$B$1784,2,FALSE)</f>
        <v>El dato ingresado como indicador de cargo/descuento no corresponde al valor esperado.</v>
      </c>
      <c r="M121" s="610" t="s">
        <v>169</v>
      </c>
    </row>
    <row r="122" spans="1:13" s="621" customFormat="1" ht="24" x14ac:dyDescent="0.35">
      <c r="A122" s="2"/>
      <c r="B122" s="1515"/>
      <c r="C122" s="1532"/>
      <c r="D122" s="1510"/>
      <c r="E122" s="1515"/>
      <c r="F122" s="1498"/>
      <c r="G122" s="1498"/>
      <c r="H122" s="1528"/>
      <c r="I122" s="611" t="s">
        <v>4930</v>
      </c>
      <c r="J122" s="613" t="s">
        <v>177</v>
      </c>
      <c r="K122" s="617" t="s">
        <v>4266</v>
      </c>
      <c r="L122" s="711" t="str">
        <f>VLOOKUP(K122,CódigosRetorno!$A$2:$B$1784,2,FALSE)</f>
        <v>El dato ingresado como indicador de cargo/descuento no corresponde al valor esperado.</v>
      </c>
      <c r="M122" s="610" t="s">
        <v>169</v>
      </c>
    </row>
    <row r="123" spans="1:13" s="621" customFormat="1" ht="24" x14ac:dyDescent="0.35">
      <c r="A123" s="2"/>
      <c r="B123" s="1515"/>
      <c r="C123" s="1532"/>
      <c r="D123" s="1510"/>
      <c r="E123" s="1515"/>
      <c r="F123" s="1497" t="s">
        <v>10</v>
      </c>
      <c r="G123" s="1497" t="s">
        <v>7431</v>
      </c>
      <c r="H123" s="1527" t="s">
        <v>3978</v>
      </c>
      <c r="I123" s="611" t="s">
        <v>4763</v>
      </c>
      <c r="J123" s="613" t="s">
        <v>177</v>
      </c>
      <c r="K123" s="617" t="s">
        <v>3781</v>
      </c>
      <c r="L123" s="711" t="str">
        <f>VLOOKUP(K123,CódigosRetorno!$A$2:$B$1784,2,FALSE)</f>
        <v>El XML no contiene el tag o no existe informacion de codigo de motivo de cargo/descuento por item.</v>
      </c>
      <c r="M123" s="610" t="s">
        <v>169</v>
      </c>
    </row>
    <row r="124" spans="1:13" s="621" customFormat="1" ht="24" x14ac:dyDescent="0.35">
      <c r="A124" s="2"/>
      <c r="B124" s="1515"/>
      <c r="C124" s="1532"/>
      <c r="D124" s="1510"/>
      <c r="E124" s="1515"/>
      <c r="F124" s="1498"/>
      <c r="G124" s="1498"/>
      <c r="H124" s="1528"/>
      <c r="I124" s="611" t="s">
        <v>7432</v>
      </c>
      <c r="J124" s="613" t="s">
        <v>1071</v>
      </c>
      <c r="K124" s="617" t="s">
        <v>4276</v>
      </c>
      <c r="L124" s="711" t="str">
        <f>VLOOKUP(K124,CódigosRetorno!$A$2:$B$1784,2,FALSE)</f>
        <v>El dato ingresado como cargo/descuento no es valido a nivel de ítem.</v>
      </c>
      <c r="M124" s="610" t="s">
        <v>4611</v>
      </c>
    </row>
    <row r="125" spans="1:13" s="621" customFormat="1" x14ac:dyDescent="0.35">
      <c r="A125" s="2"/>
      <c r="B125" s="1515"/>
      <c r="C125" s="1532"/>
      <c r="D125" s="1510"/>
      <c r="E125" s="1515"/>
      <c r="F125" s="1497"/>
      <c r="G125" s="610" t="s">
        <v>3863</v>
      </c>
      <c r="H125" s="611" t="s">
        <v>3864</v>
      </c>
      <c r="I125" s="611" t="s">
        <v>4187</v>
      </c>
      <c r="J125" s="613" t="s">
        <v>1071</v>
      </c>
      <c r="K125" s="617" t="s">
        <v>4189</v>
      </c>
      <c r="L125" s="711" t="str">
        <f>VLOOKUP(K125,CódigosRetorno!$A$2:$B$1784,2,FALSE)</f>
        <v>El dato ingresado como atributo @listAgencyName es incorrecto.</v>
      </c>
      <c r="M125" s="610" t="s">
        <v>169</v>
      </c>
    </row>
    <row r="126" spans="1:13" s="621" customFormat="1" ht="24" x14ac:dyDescent="0.35">
      <c r="A126" s="2"/>
      <c r="B126" s="1515"/>
      <c r="C126" s="1532"/>
      <c r="D126" s="1510"/>
      <c r="E126" s="1515"/>
      <c r="F126" s="1515"/>
      <c r="G126" s="610" t="s">
        <v>3915</v>
      </c>
      <c r="H126" s="611" t="s">
        <v>3867</v>
      </c>
      <c r="I126" s="611" t="s">
        <v>7276</v>
      </c>
      <c r="J126" s="607" t="s">
        <v>1071</v>
      </c>
      <c r="K126" s="613" t="s">
        <v>4190</v>
      </c>
      <c r="L126" s="711" t="str">
        <f>VLOOKUP(K126,CódigosRetorno!$A$2:$B$1784,2,FALSE)</f>
        <v>El dato ingresado como atributo @listName es incorrecto.</v>
      </c>
      <c r="M126" s="610" t="s">
        <v>169</v>
      </c>
    </row>
    <row r="127" spans="1:13" s="621" customFormat="1" ht="36" x14ac:dyDescent="0.35">
      <c r="A127" s="2"/>
      <c r="B127" s="1515"/>
      <c r="C127" s="1532"/>
      <c r="D127" s="1510"/>
      <c r="E127" s="1515"/>
      <c r="F127" s="1498"/>
      <c r="G127" s="610" t="s">
        <v>3916</v>
      </c>
      <c r="H127" s="611" t="s">
        <v>3869</v>
      </c>
      <c r="I127" s="611" t="s">
        <v>6137</v>
      </c>
      <c r="J127" s="613" t="s">
        <v>1071</v>
      </c>
      <c r="K127" s="617" t="s">
        <v>4191</v>
      </c>
      <c r="L127" s="711" t="str">
        <f>VLOOKUP(K127,CódigosRetorno!$A$2:$B$1784,2,FALSE)</f>
        <v>El dato ingresado como atributo @listURI es incorrecto.</v>
      </c>
      <c r="M127" s="610" t="s">
        <v>169</v>
      </c>
    </row>
    <row r="128" spans="1:13" s="621" customFormat="1" ht="36" x14ac:dyDescent="0.35">
      <c r="A128" s="2"/>
      <c r="B128" s="1515"/>
      <c r="C128" s="1532"/>
      <c r="D128" s="1510"/>
      <c r="E128" s="1515"/>
      <c r="F128" s="629" t="s">
        <v>12</v>
      </c>
      <c r="G128" s="629" t="s">
        <v>16</v>
      </c>
      <c r="H128" s="611" t="s">
        <v>3918</v>
      </c>
      <c r="I128" s="611" t="s">
        <v>4984</v>
      </c>
      <c r="J128" s="613" t="s">
        <v>177</v>
      </c>
      <c r="K128" s="617" t="s">
        <v>3178</v>
      </c>
      <c r="L128" s="711" t="str">
        <f>VLOOKUP(K128,CódigosRetorno!$A$2:$B$1784,2,FALSE)</f>
        <v>El formato ingresado en el tag cac:InvoiceLine/cac:Allowancecharge/cbc:Amount no cumple con el formato establecido</v>
      </c>
      <c r="M128" s="610" t="s">
        <v>169</v>
      </c>
    </row>
    <row r="129" spans="1:13" s="621" customFormat="1" ht="24" x14ac:dyDescent="0.35">
      <c r="A129" s="2"/>
      <c r="B129" s="1498"/>
      <c r="C129" s="1528"/>
      <c r="D129" s="1511"/>
      <c r="E129" s="1498"/>
      <c r="F129" s="610" t="s">
        <v>13</v>
      </c>
      <c r="G129" s="607" t="s">
        <v>6979</v>
      </c>
      <c r="H129" s="624" t="s">
        <v>3906</v>
      </c>
      <c r="I129" s="608" t="s">
        <v>7390</v>
      </c>
      <c r="J129" s="613" t="s">
        <v>177</v>
      </c>
      <c r="K129" s="617" t="s">
        <v>1979</v>
      </c>
      <c r="L129" s="711" t="str">
        <f>VLOOKUP(K129,CódigosRetorno!$A$2:$B$1784,2,FALSE)</f>
        <v>La moneda debe ser la misma en todo el documento</v>
      </c>
      <c r="M129" s="610" t="s">
        <v>4493</v>
      </c>
    </row>
    <row r="130" spans="1:13" s="621" customFormat="1" ht="24" x14ac:dyDescent="0.35">
      <c r="A130" s="2"/>
      <c r="B130" s="1497">
        <f>B120+1</f>
        <v>35</v>
      </c>
      <c r="C130" s="1527" t="s">
        <v>7433</v>
      </c>
      <c r="D130" s="1509" t="s">
        <v>15</v>
      </c>
      <c r="E130" s="1509" t="s">
        <v>4</v>
      </c>
      <c r="F130" s="1509" t="s">
        <v>12</v>
      </c>
      <c r="G130" s="1509" t="s">
        <v>16</v>
      </c>
      <c r="H130" s="1527" t="s">
        <v>7391</v>
      </c>
      <c r="I130" s="611" t="s">
        <v>7434</v>
      </c>
      <c r="J130" s="607" t="s">
        <v>177</v>
      </c>
      <c r="K130" s="613" t="s">
        <v>4508</v>
      </c>
      <c r="L130" s="711" t="str">
        <f>VLOOKUP(K130,CódigosRetorno!$A$2:$B$1784,2,FALSE)</f>
        <v>El xml no contiene el tag de impuesto por linea (TaxtTotal).</v>
      </c>
      <c r="M130" s="610" t="s">
        <v>169</v>
      </c>
    </row>
    <row r="131" spans="1:13" s="621" customFormat="1" x14ac:dyDescent="0.35">
      <c r="A131" s="2"/>
      <c r="B131" s="1515"/>
      <c r="C131" s="1532"/>
      <c r="D131" s="1510"/>
      <c r="E131" s="1510"/>
      <c r="F131" s="1510"/>
      <c r="G131" s="1510"/>
      <c r="H131" s="1532"/>
      <c r="I131" s="611" t="s">
        <v>7435</v>
      </c>
      <c r="J131" s="607" t="s">
        <v>177</v>
      </c>
      <c r="K131" s="78" t="s">
        <v>3705</v>
      </c>
      <c r="L131" s="711" t="str">
        <f>VLOOKUP(K131,CódigosRetorno!$A$2:$B$1784,2,FALSE)</f>
        <v>El tag cac:TaxTotal no debe repetirse a nivel de Item</v>
      </c>
      <c r="M131" s="610" t="s">
        <v>169</v>
      </c>
    </row>
    <row r="132" spans="1:13" s="621" customFormat="1" ht="36" x14ac:dyDescent="0.35">
      <c r="A132" s="2"/>
      <c r="B132" s="1515"/>
      <c r="C132" s="1532"/>
      <c r="D132" s="1510"/>
      <c r="E132" s="1510"/>
      <c r="F132" s="1511"/>
      <c r="G132" s="1511"/>
      <c r="H132" s="1528"/>
      <c r="I132" s="611" t="s">
        <v>4996</v>
      </c>
      <c r="J132" s="607" t="s">
        <v>177</v>
      </c>
      <c r="K132" s="617" t="s">
        <v>3695</v>
      </c>
      <c r="L132" s="711" t="str">
        <f>VLOOKUP(K132,CódigosRetorno!$A$2:$B$1784,2,FALSE)</f>
        <v>El dato ingresado en el monto total de impuestos por línea no cumple con el formato establecido</v>
      </c>
      <c r="M132" s="610" t="s">
        <v>169</v>
      </c>
    </row>
    <row r="133" spans="1:13" s="621" customFormat="1" ht="24" x14ac:dyDescent="0.35">
      <c r="A133" s="2"/>
      <c r="B133" s="1515"/>
      <c r="C133" s="1532"/>
      <c r="D133" s="1510"/>
      <c r="E133" s="1510"/>
      <c r="F133" s="610" t="s">
        <v>13</v>
      </c>
      <c r="G133" s="607" t="s">
        <v>6979</v>
      </c>
      <c r="H133" s="624" t="s">
        <v>3906</v>
      </c>
      <c r="I133" s="608" t="s">
        <v>7390</v>
      </c>
      <c r="J133" s="613" t="s">
        <v>177</v>
      </c>
      <c r="K133" s="617" t="s">
        <v>1979</v>
      </c>
      <c r="L133" s="711" t="str">
        <f>VLOOKUP(K133,CódigosRetorno!$A$2:$B$1784,2,FALSE)</f>
        <v>La moneda debe ser la misma en todo el documento</v>
      </c>
      <c r="M133" s="610" t="s">
        <v>169</v>
      </c>
    </row>
    <row r="134" spans="1:13" s="621" customFormat="1" ht="36" x14ac:dyDescent="0.35">
      <c r="A134" s="2"/>
      <c r="B134" s="1515"/>
      <c r="C134" s="1532"/>
      <c r="D134" s="1510"/>
      <c r="E134" s="1510"/>
      <c r="F134" s="607" t="s">
        <v>12</v>
      </c>
      <c r="G134" s="607" t="s">
        <v>16</v>
      </c>
      <c r="H134" s="392" t="s">
        <v>7436</v>
      </c>
      <c r="I134" s="611" t="s">
        <v>7419</v>
      </c>
      <c r="J134" s="613" t="s">
        <v>177</v>
      </c>
      <c r="K134" s="617" t="s">
        <v>3715</v>
      </c>
      <c r="L134" s="711" t="str">
        <f>VLOOKUP(K134,CódigosRetorno!$A$2:$B$1784,2,FALSE)</f>
        <v>El dato ingresado en TaxableAmount de la linea no cumple con el formato establecido</v>
      </c>
      <c r="M134" s="610" t="s">
        <v>169</v>
      </c>
    </row>
    <row r="135" spans="1:13" s="621" customFormat="1" ht="24" x14ac:dyDescent="0.35">
      <c r="A135" s="2"/>
      <c r="B135" s="1515"/>
      <c r="C135" s="1532"/>
      <c r="D135" s="1510"/>
      <c r="E135" s="1510"/>
      <c r="F135" s="610" t="s">
        <v>13</v>
      </c>
      <c r="G135" s="607" t="s">
        <v>6979</v>
      </c>
      <c r="H135" s="624" t="s">
        <v>3906</v>
      </c>
      <c r="I135" s="608" t="s">
        <v>7390</v>
      </c>
      <c r="J135" s="613" t="s">
        <v>177</v>
      </c>
      <c r="K135" s="617" t="s">
        <v>1979</v>
      </c>
      <c r="L135" s="711" t="str">
        <f>VLOOKUP(K135,CódigosRetorno!$A$2:$B$1784,2,FALSE)</f>
        <v>La moneda debe ser la misma en todo el documento</v>
      </c>
      <c r="M135" s="610" t="s">
        <v>169</v>
      </c>
    </row>
    <row r="136" spans="1:13" s="621" customFormat="1" ht="24" x14ac:dyDescent="0.35">
      <c r="A136" s="2"/>
      <c r="B136" s="1515"/>
      <c r="C136" s="1532"/>
      <c r="D136" s="1510"/>
      <c r="E136" s="1510"/>
      <c r="F136" s="1509" t="s">
        <v>12</v>
      </c>
      <c r="G136" s="1509" t="s">
        <v>16</v>
      </c>
      <c r="H136" s="1527" t="s">
        <v>7393</v>
      </c>
      <c r="I136" s="611" t="s">
        <v>4984</v>
      </c>
      <c r="J136" s="613" t="s">
        <v>177</v>
      </c>
      <c r="K136" s="617" t="s">
        <v>2294</v>
      </c>
      <c r="L136" s="711" t="str">
        <f>VLOOKUP(K136,CódigosRetorno!$A$2:$B$1784,2,FALSE)</f>
        <v>El dato ingresado en TaxAmount de la linea no cumple con el formato establecido</v>
      </c>
      <c r="M136" s="610" t="s">
        <v>169</v>
      </c>
    </row>
    <row r="137" spans="1:13" s="621" customFormat="1" ht="36" x14ac:dyDescent="0.35">
      <c r="A137" s="2"/>
      <c r="B137" s="1515"/>
      <c r="C137" s="1532"/>
      <c r="D137" s="1510"/>
      <c r="E137" s="1510"/>
      <c r="F137" s="1511"/>
      <c r="G137" s="1511"/>
      <c r="H137" s="1528"/>
      <c r="I137" s="392" t="s">
        <v>7421</v>
      </c>
      <c r="J137" s="397" t="s">
        <v>1071</v>
      </c>
      <c r="K137" s="443" t="s">
        <v>6805</v>
      </c>
      <c r="L137" s="711" t="str">
        <f>VLOOKUP(K137,CódigosRetorno!$A$2:$B$1784,2,FALSE)</f>
        <v>El monto de IGV de la línea no coincide con el valor calculado</v>
      </c>
      <c r="M137" s="610" t="s">
        <v>169</v>
      </c>
    </row>
    <row r="138" spans="1:13" s="621" customFormat="1" ht="24" x14ac:dyDescent="0.35">
      <c r="A138" s="2"/>
      <c r="B138" s="1515"/>
      <c r="C138" s="1532"/>
      <c r="D138" s="1510"/>
      <c r="E138" s="1510"/>
      <c r="F138" s="754" t="s">
        <v>13</v>
      </c>
      <c r="G138" s="607" t="s">
        <v>6979</v>
      </c>
      <c r="H138" s="624" t="s">
        <v>3906</v>
      </c>
      <c r="I138" s="608" t="s">
        <v>7390</v>
      </c>
      <c r="J138" s="613" t="s">
        <v>177</v>
      </c>
      <c r="K138" s="617" t="s">
        <v>1979</v>
      </c>
      <c r="L138" s="711" t="str">
        <f>VLOOKUP(K138,CódigosRetorno!$A$2:$B$1784,2,FALSE)</f>
        <v>La moneda debe ser la misma en todo el documento</v>
      </c>
      <c r="M138" s="610" t="s">
        <v>4493</v>
      </c>
    </row>
    <row r="139" spans="1:13" s="621" customFormat="1" ht="24" x14ac:dyDescent="0.35">
      <c r="A139" s="2"/>
      <c r="B139" s="1515"/>
      <c r="C139" s="1532"/>
      <c r="D139" s="1510"/>
      <c r="E139" s="1510"/>
      <c r="F139" s="1509" t="s">
        <v>43</v>
      </c>
      <c r="G139" s="1509" t="s">
        <v>7395</v>
      </c>
      <c r="H139" s="1527" t="s">
        <v>7396</v>
      </c>
      <c r="I139" s="611" t="s">
        <v>7437</v>
      </c>
      <c r="J139" s="613" t="s">
        <v>177</v>
      </c>
      <c r="K139" s="617" t="s">
        <v>2284</v>
      </c>
      <c r="L139" s="711" t="str">
        <f>VLOOKUP(K139,CódigosRetorno!$A$2:$B$1784,2,FALSE)</f>
        <v>Debe indicar el IGV. Es un campo obligatorio</v>
      </c>
      <c r="M139" s="610" t="s">
        <v>169</v>
      </c>
    </row>
    <row r="140" spans="1:13" s="621" customFormat="1" ht="24" x14ac:dyDescent="0.35">
      <c r="A140" s="2"/>
      <c r="B140" s="1515"/>
      <c r="C140" s="1532"/>
      <c r="D140" s="1510"/>
      <c r="E140" s="1510"/>
      <c r="F140" s="1510"/>
      <c r="G140" s="1510"/>
      <c r="H140" s="1532"/>
      <c r="I140" s="611" t="s">
        <v>2489</v>
      </c>
      <c r="J140" s="613" t="s">
        <v>177</v>
      </c>
      <c r="K140" s="617" t="s">
        <v>2290</v>
      </c>
      <c r="L140" s="711" t="str">
        <f>VLOOKUP(K140,CódigosRetorno!$A$2:$B$1784,2,FALSE)</f>
        <v>El XML no contiene el tag cac:TaxCategory/cac:TaxScheme/cbc:ID del Item</v>
      </c>
      <c r="M140" s="610" t="s">
        <v>169</v>
      </c>
    </row>
    <row r="141" spans="1:13" s="621" customFormat="1" x14ac:dyDescent="0.35">
      <c r="A141" s="2"/>
      <c r="B141" s="1515"/>
      <c r="C141" s="1532"/>
      <c r="D141" s="1510"/>
      <c r="E141" s="1510"/>
      <c r="F141" s="1510"/>
      <c r="G141" s="1510"/>
      <c r="H141" s="1532"/>
      <c r="I141" s="611" t="s">
        <v>7397</v>
      </c>
      <c r="J141" s="613" t="s">
        <v>177</v>
      </c>
      <c r="K141" s="617" t="s">
        <v>2291</v>
      </c>
      <c r="L141" s="711" t="str">
        <f>VLOOKUP(K141,CódigosRetorno!$A$2:$B$1784,2,FALSE)</f>
        <v>El codigo del tributo es invalido</v>
      </c>
      <c r="M141" s="610" t="s">
        <v>169</v>
      </c>
    </row>
    <row r="142" spans="1:13" s="621" customFormat="1" ht="24" x14ac:dyDescent="0.35">
      <c r="A142" s="2"/>
      <c r="B142" s="1515"/>
      <c r="C142" s="1532"/>
      <c r="D142" s="1510"/>
      <c r="E142" s="1511"/>
      <c r="F142" s="1511"/>
      <c r="G142" s="1511"/>
      <c r="H142" s="1528"/>
      <c r="I142" s="611" t="s">
        <v>7398</v>
      </c>
      <c r="J142" s="613" t="s">
        <v>177</v>
      </c>
      <c r="K142" s="617" t="s">
        <v>3770</v>
      </c>
      <c r="L142" s="711" t="str">
        <f>VLOOKUP(K142,CódigosRetorno!$A$2:$B$1784,2,FALSE)</f>
        <v>El código de tributo no debe repetirse a nivel de item</v>
      </c>
      <c r="M142" s="610" t="s">
        <v>169</v>
      </c>
    </row>
    <row r="143" spans="1:13" s="621" customFormat="1" ht="24" x14ac:dyDescent="0.35">
      <c r="A143" s="2"/>
      <c r="B143" s="1515"/>
      <c r="C143" s="1532"/>
      <c r="D143" s="1510"/>
      <c r="E143" s="1509" t="s">
        <v>9</v>
      </c>
      <c r="F143" s="1509"/>
      <c r="G143" s="610" t="s">
        <v>3910</v>
      </c>
      <c r="H143" s="611" t="s">
        <v>3879</v>
      </c>
      <c r="I143" s="611" t="s">
        <v>6134</v>
      </c>
      <c r="J143" s="607" t="s">
        <v>1071</v>
      </c>
      <c r="K143" s="613" t="s">
        <v>4194</v>
      </c>
      <c r="L143" s="711" t="str">
        <f>VLOOKUP(K143,CódigosRetorno!$A$2:$B$1784,2,FALSE)</f>
        <v>El dato ingresado como atributo @schemeName es incorrecto.</v>
      </c>
      <c r="M143" s="610" t="s">
        <v>169</v>
      </c>
    </row>
    <row r="144" spans="1:13" s="621" customFormat="1" ht="24" x14ac:dyDescent="0.35">
      <c r="A144" s="2"/>
      <c r="B144" s="1515"/>
      <c r="C144" s="1532"/>
      <c r="D144" s="1510"/>
      <c r="E144" s="1510"/>
      <c r="F144" s="1510"/>
      <c r="G144" s="610" t="s">
        <v>3863</v>
      </c>
      <c r="H144" s="611" t="s">
        <v>3880</v>
      </c>
      <c r="I144" s="611" t="s">
        <v>4201</v>
      </c>
      <c r="J144" s="607" t="s">
        <v>1071</v>
      </c>
      <c r="K144" s="613" t="s">
        <v>4195</v>
      </c>
      <c r="L144" s="711" t="str">
        <f>VLOOKUP(K144,CódigosRetorno!$A$2:$B$1784,2,FALSE)</f>
        <v>El dato ingresado como atributo @schemeAgencyName es incorrecto.</v>
      </c>
      <c r="M144" s="610" t="s">
        <v>169</v>
      </c>
    </row>
    <row r="145" spans="1:13" s="621" customFormat="1" ht="36" x14ac:dyDescent="0.35">
      <c r="A145" s="2"/>
      <c r="B145" s="1498"/>
      <c r="C145" s="1528"/>
      <c r="D145" s="1511"/>
      <c r="E145" s="1511"/>
      <c r="F145" s="1511"/>
      <c r="G145" s="610" t="s">
        <v>4237</v>
      </c>
      <c r="H145" s="624" t="s">
        <v>3882</v>
      </c>
      <c r="I145" s="611" t="s">
        <v>6135</v>
      </c>
      <c r="J145" s="613" t="s">
        <v>1071</v>
      </c>
      <c r="K145" s="617" t="s">
        <v>4196</v>
      </c>
      <c r="L145" s="711" t="str">
        <f>VLOOKUP(K145,CódigosRetorno!$A$2:$B$1784,2,FALSE)</f>
        <v>El dato ingresado como atributo @schemeURI es incorrecto.</v>
      </c>
      <c r="M145" s="610" t="s">
        <v>169</v>
      </c>
    </row>
    <row r="146" spans="1:13" s="621" customFormat="1" ht="24" x14ac:dyDescent="0.35">
      <c r="A146" s="2"/>
      <c r="B146" s="1520">
        <f>+B130+1</f>
        <v>36</v>
      </c>
      <c r="C146" s="1543" t="s">
        <v>78</v>
      </c>
      <c r="D146" s="1520" t="s">
        <v>15</v>
      </c>
      <c r="E146" s="1520" t="s">
        <v>4</v>
      </c>
      <c r="F146" s="1520" t="s">
        <v>12</v>
      </c>
      <c r="G146" s="1520" t="s">
        <v>16</v>
      </c>
      <c r="H146" s="1543" t="s">
        <v>7278</v>
      </c>
      <c r="I146" s="611" t="s">
        <v>7399</v>
      </c>
      <c r="J146" s="613" t="s">
        <v>177</v>
      </c>
      <c r="K146" s="613" t="s">
        <v>6726</v>
      </c>
      <c r="L146" s="711" t="str">
        <f>VLOOKUP(K146,CódigosRetorno!$A$2:$B$1784,2,FALSE)</f>
        <v xml:space="preserve">Debe consignar el tag /cac:InvoiceLine/cac:ItemPriceExtension  </v>
      </c>
      <c r="M146" s="610" t="s">
        <v>169</v>
      </c>
    </row>
    <row r="147" spans="1:13" s="621" customFormat="1" ht="36" x14ac:dyDescent="0.35">
      <c r="A147" s="2"/>
      <c r="B147" s="1520"/>
      <c r="C147" s="1543"/>
      <c r="D147" s="1520"/>
      <c r="E147" s="1520"/>
      <c r="F147" s="1520"/>
      <c r="G147" s="1520"/>
      <c r="H147" s="1543"/>
      <c r="I147" s="611" t="s">
        <v>4984</v>
      </c>
      <c r="J147" s="613" t="s">
        <v>177</v>
      </c>
      <c r="K147" s="617" t="s">
        <v>6727</v>
      </c>
      <c r="L147" s="711" t="str">
        <f>VLOOKUP(K147,CódigosRetorno!$A$2:$B$1784,2,FALSE)</f>
        <v>El dato ingresado en el tag /cac:InvoiceLine/cac:ItemPriceExtension/cbc:Amount no cumple con el formato establecido</v>
      </c>
      <c r="M147" s="610" t="s">
        <v>169</v>
      </c>
    </row>
    <row r="148" spans="1:13" s="621" customFormat="1" ht="48" x14ac:dyDescent="0.35">
      <c r="A148" s="2"/>
      <c r="B148" s="1520"/>
      <c r="C148" s="1543"/>
      <c r="D148" s="1520"/>
      <c r="E148" s="1520"/>
      <c r="F148" s="1520"/>
      <c r="G148" s="1520"/>
      <c r="H148" s="1543"/>
      <c r="I148" s="611" t="s">
        <v>7438</v>
      </c>
      <c r="J148" s="613" t="s">
        <v>1071</v>
      </c>
      <c r="K148" s="617" t="s">
        <v>6733</v>
      </c>
      <c r="L148" s="711" t="str">
        <f>VLOOKUP(K148,CódigosRetorno!$A$2:$B$1784,2,FALSE)</f>
        <v>El importe del campo /cac:InvoiceLine/cac:ItemPriceExtension/cbc:Amount no coincide con el valor calculado</v>
      </c>
      <c r="M148" s="610" t="s">
        <v>169</v>
      </c>
    </row>
    <row r="149" spans="1:13" s="621" customFormat="1" ht="24" x14ac:dyDescent="0.35">
      <c r="A149" s="2"/>
      <c r="B149" s="1520"/>
      <c r="C149" s="1543"/>
      <c r="D149" s="1520"/>
      <c r="E149" s="1520"/>
      <c r="F149" s="607" t="s">
        <v>13</v>
      </c>
      <c r="G149" s="607" t="s">
        <v>6979</v>
      </c>
      <c r="H149" s="624" t="s">
        <v>3906</v>
      </c>
      <c r="I149" s="608" t="s">
        <v>7390</v>
      </c>
      <c r="J149" s="613" t="s">
        <v>177</v>
      </c>
      <c r="K149" s="617" t="s">
        <v>1979</v>
      </c>
      <c r="L149" s="711" t="str">
        <f>VLOOKUP(K149,CódigosRetorno!$A$2:$B$1784,2,FALSE)</f>
        <v>La moneda debe ser la misma en todo el documento</v>
      </c>
      <c r="M149" s="610" t="s">
        <v>4493</v>
      </c>
    </row>
    <row r="150" spans="1:13" s="621" customFormat="1" x14ac:dyDescent="0.35">
      <c r="A150" s="2"/>
      <c r="B150" s="1697" t="s">
        <v>7439</v>
      </c>
      <c r="C150" s="1698"/>
      <c r="D150" s="1698"/>
      <c r="E150" s="1699"/>
      <c r="F150" s="763"/>
      <c r="G150" s="763"/>
      <c r="H150" s="763"/>
      <c r="I150" s="763"/>
      <c r="J150" s="763"/>
      <c r="K150" s="764" t="s">
        <v>169</v>
      </c>
      <c r="L150" s="726" t="str">
        <f>VLOOKUP(K150,CódigosRetorno!$A$2:$B$1784,2,FALSE)</f>
        <v>-</v>
      </c>
      <c r="M150" s="742"/>
    </row>
    <row r="151" spans="1:13" s="621" customFormat="1" ht="24" x14ac:dyDescent="0.35">
      <c r="A151" s="2"/>
      <c r="B151" s="1520">
        <f>B146+1</f>
        <v>37</v>
      </c>
      <c r="C151" s="1610" t="s">
        <v>7440</v>
      </c>
      <c r="D151" s="1495" t="s">
        <v>3</v>
      </c>
      <c r="E151" s="1520" t="s">
        <v>4</v>
      </c>
      <c r="F151" s="1520" t="s">
        <v>12</v>
      </c>
      <c r="G151" s="1520" t="s">
        <v>16</v>
      </c>
      <c r="H151" s="1543" t="s">
        <v>3245</v>
      </c>
      <c r="I151" s="611" t="s">
        <v>7330</v>
      </c>
      <c r="J151" s="613" t="s">
        <v>177</v>
      </c>
      <c r="K151" s="613" t="s">
        <v>6751</v>
      </c>
      <c r="L151" s="711" t="str">
        <f>VLOOKUP(K151,CódigosRetorno!$A$2:$B$1784,2,FALSE)</f>
        <v>El XML no contiene el tag cac:LegalMonetaryTotal/cbc:LineExtensionAmount</v>
      </c>
      <c r="M151" s="610" t="s">
        <v>169</v>
      </c>
    </row>
    <row r="152" spans="1:13" s="621" customFormat="1" ht="36" x14ac:dyDescent="0.35">
      <c r="A152" s="2"/>
      <c r="B152" s="1520"/>
      <c r="C152" s="1610"/>
      <c r="D152" s="1495"/>
      <c r="E152" s="1520"/>
      <c r="F152" s="1520"/>
      <c r="G152" s="1520"/>
      <c r="H152" s="1543"/>
      <c r="I152" s="611" t="s">
        <v>4984</v>
      </c>
      <c r="J152" s="613" t="s">
        <v>177</v>
      </c>
      <c r="K152" s="617" t="s">
        <v>6752</v>
      </c>
      <c r="L152" s="711" t="str">
        <f>VLOOKUP(K152,CódigosRetorno!$A$2:$B$1784,2,FALSE)</f>
        <v>El dato ingresado en el tag cac:LegalMonetaryTotal/cbc:LineExtensionAmount no cumple con el formato establecido</v>
      </c>
      <c r="M152" s="610" t="s">
        <v>169</v>
      </c>
    </row>
    <row r="153" spans="1:13" s="621" customFormat="1" ht="24" x14ac:dyDescent="0.35">
      <c r="A153" s="2"/>
      <c r="B153" s="1520"/>
      <c r="C153" s="1610"/>
      <c r="D153" s="1495"/>
      <c r="E153" s="1520"/>
      <c r="F153" s="607" t="s">
        <v>13</v>
      </c>
      <c r="G153" s="607" t="s">
        <v>6979</v>
      </c>
      <c r="H153" s="611" t="s">
        <v>7441</v>
      </c>
      <c r="I153" s="608" t="s">
        <v>3870</v>
      </c>
      <c r="J153" s="613" t="s">
        <v>177</v>
      </c>
      <c r="K153" s="617" t="s">
        <v>3809</v>
      </c>
      <c r="L153" s="711" t="str">
        <f>VLOOKUP(K153,CódigosRetorno!$A$2:$B$1784,2,FALSE)</f>
        <v>El valor ingresado como moneda del comprobante no es valido (catalogo nro 02).</v>
      </c>
      <c r="M153" s="610" t="s">
        <v>4493</v>
      </c>
    </row>
    <row r="154" spans="1:13" s="621" customFormat="1" ht="24" x14ac:dyDescent="0.35">
      <c r="A154" s="2"/>
      <c r="B154" s="1520">
        <f>B151+1</f>
        <v>38</v>
      </c>
      <c r="C154" s="1610" t="s">
        <v>7442</v>
      </c>
      <c r="D154" s="1495" t="s">
        <v>3</v>
      </c>
      <c r="E154" s="1520" t="s">
        <v>4</v>
      </c>
      <c r="F154" s="1509" t="s">
        <v>12</v>
      </c>
      <c r="G154" s="1509" t="s">
        <v>16</v>
      </c>
      <c r="H154" s="1527" t="s">
        <v>2745</v>
      </c>
      <c r="I154" s="611" t="s">
        <v>7392</v>
      </c>
      <c r="J154" s="613" t="s">
        <v>177</v>
      </c>
      <c r="K154" s="617" t="s">
        <v>2263</v>
      </c>
      <c r="L154" s="711" t="str">
        <f>VLOOKUP(K154,CódigosRetorno!$A$2:$B$1784,2,FALSE)</f>
        <v>El dato ingresado en PayableAmount no cumple con el formato establecido</v>
      </c>
      <c r="M154" s="610" t="s">
        <v>169</v>
      </c>
    </row>
    <row r="155" spans="1:13" s="621" customFormat="1" ht="156" x14ac:dyDescent="0.35">
      <c r="A155" s="2"/>
      <c r="B155" s="1520"/>
      <c r="C155" s="1610"/>
      <c r="D155" s="1495"/>
      <c r="E155" s="1520"/>
      <c r="F155" s="1511"/>
      <c r="G155" s="1511"/>
      <c r="H155" s="1528"/>
      <c r="I155" s="611" t="s">
        <v>7443</v>
      </c>
      <c r="J155" s="613" t="s">
        <v>1071</v>
      </c>
      <c r="K155" s="617" t="s">
        <v>6813</v>
      </c>
      <c r="L155" s="711" t="str">
        <f>VLOOKUP(K155,CódigosRetorno!$A$2:$B$1784,2,FALSE)</f>
        <v>El importe del campo /cac:LegalMonetaryTotal/cbc:PayableAmount no coincide con el valor calculado</v>
      </c>
      <c r="M155" s="610" t="s">
        <v>169</v>
      </c>
    </row>
    <row r="156" spans="1:13" s="621" customFormat="1" ht="24" x14ac:dyDescent="0.35">
      <c r="A156" s="2"/>
      <c r="B156" s="1520"/>
      <c r="C156" s="1610"/>
      <c r="D156" s="1495"/>
      <c r="E156" s="1520"/>
      <c r="F156" s="607" t="s">
        <v>13</v>
      </c>
      <c r="G156" s="607" t="s">
        <v>6979</v>
      </c>
      <c r="H156" s="611" t="s">
        <v>7444</v>
      </c>
      <c r="I156" s="608" t="s">
        <v>7390</v>
      </c>
      <c r="J156" s="613" t="s">
        <v>177</v>
      </c>
      <c r="K156" s="617" t="s">
        <v>1979</v>
      </c>
      <c r="L156" s="711" t="str">
        <f>VLOOKUP(K156,CódigosRetorno!$A$2:$B$1784,2,FALSE)</f>
        <v>La moneda debe ser la misma en todo el documento</v>
      </c>
      <c r="M156" s="610" t="s">
        <v>4493</v>
      </c>
    </row>
    <row r="157" spans="1:13" s="621" customFormat="1" x14ac:dyDescent="0.35">
      <c r="A157" s="2"/>
      <c r="B157" s="38"/>
      <c r="C157" s="2"/>
      <c r="D157" s="38"/>
      <c r="E157" s="38"/>
      <c r="F157" s="38"/>
      <c r="G157" s="38"/>
      <c r="K157" s="46"/>
      <c r="M157" s="54"/>
    </row>
    <row r="158" spans="1:13" s="621" customFormat="1" x14ac:dyDescent="0.35">
      <c r="A158" s="2"/>
      <c r="B158" s="38"/>
      <c r="C158" s="2"/>
      <c r="D158" s="38"/>
      <c r="E158" s="38"/>
      <c r="F158" s="38"/>
      <c r="G158" s="38"/>
      <c r="K158" s="46"/>
      <c r="M158" s="54"/>
    </row>
    <row r="159" spans="1:13" s="621" customFormat="1" hidden="1" x14ac:dyDescent="0.35">
      <c r="A159" s="2"/>
      <c r="B159" s="38"/>
      <c r="C159" s="2"/>
      <c r="D159" s="38"/>
      <c r="E159" s="38"/>
      <c r="F159" s="38"/>
      <c r="G159" s="38"/>
      <c r="K159" s="46"/>
      <c r="M159" s="54"/>
    </row>
    <row r="160" spans="1:13" s="621" customFormat="1" hidden="1" x14ac:dyDescent="0.35">
      <c r="A160" s="2"/>
      <c r="B160" s="38"/>
      <c r="C160" s="2"/>
      <c r="D160" s="38"/>
      <c r="E160" s="38"/>
      <c r="F160" s="38"/>
      <c r="G160" s="38"/>
      <c r="K160" s="46"/>
      <c r="M160" s="54"/>
    </row>
    <row r="161" spans="1:13" s="621" customFormat="1" hidden="1" x14ac:dyDescent="0.35">
      <c r="A161" s="2"/>
      <c r="B161" s="38"/>
      <c r="C161" s="2"/>
      <c r="D161" s="38"/>
      <c r="E161" s="38"/>
      <c r="F161" s="38"/>
      <c r="G161" s="38"/>
      <c r="K161" s="46"/>
      <c r="M161" s="54"/>
    </row>
    <row r="162" spans="1:13" s="621" customFormat="1" hidden="1" x14ac:dyDescent="0.35">
      <c r="A162" s="2"/>
      <c r="B162" s="38"/>
      <c r="C162" s="2"/>
      <c r="D162" s="38"/>
      <c r="E162" s="38"/>
      <c r="F162" s="38"/>
      <c r="G162" s="38"/>
      <c r="K162" s="46"/>
      <c r="M162" s="54"/>
    </row>
    <row r="163" spans="1:13" s="621" customFormat="1" hidden="1" x14ac:dyDescent="0.35">
      <c r="A163" s="2"/>
      <c r="B163" s="38"/>
      <c r="C163" s="2"/>
      <c r="D163" s="38"/>
      <c r="E163" s="38"/>
      <c r="F163" s="38"/>
      <c r="G163" s="38"/>
      <c r="K163" s="46"/>
      <c r="M163" s="54"/>
    </row>
    <row r="164" spans="1:13" s="621" customFormat="1" hidden="1" x14ac:dyDescent="0.35">
      <c r="A164" s="2"/>
      <c r="B164" s="38"/>
      <c r="C164" s="2"/>
      <c r="D164" s="38"/>
      <c r="E164" s="38"/>
      <c r="F164" s="38"/>
      <c r="G164" s="38"/>
      <c r="K164" s="46"/>
      <c r="M164" s="54"/>
    </row>
    <row r="165" spans="1:13" s="621" customFormat="1" hidden="1" x14ac:dyDescent="0.35">
      <c r="A165" s="2"/>
      <c r="B165" s="38"/>
      <c r="C165" s="2"/>
      <c r="D165" s="38"/>
      <c r="E165" s="38"/>
      <c r="F165" s="38"/>
      <c r="G165" s="38"/>
      <c r="K165" s="46"/>
      <c r="M165" s="54"/>
    </row>
    <row r="166" spans="1:13" s="621" customFormat="1" hidden="1" x14ac:dyDescent="0.35">
      <c r="A166" s="2"/>
      <c r="B166" s="38"/>
      <c r="C166" s="2"/>
      <c r="D166" s="38"/>
      <c r="E166" s="38"/>
      <c r="F166" s="38"/>
      <c r="G166" s="38"/>
      <c r="K166" s="46"/>
      <c r="M166" s="54"/>
    </row>
    <row r="167" spans="1:13" s="621" customFormat="1" hidden="1" x14ac:dyDescent="0.35">
      <c r="A167" s="2"/>
      <c r="B167" s="38"/>
      <c r="C167" s="2"/>
      <c r="D167" s="38"/>
      <c r="E167" s="38"/>
      <c r="F167" s="38"/>
      <c r="G167" s="38"/>
      <c r="K167" s="46"/>
      <c r="M167" s="54"/>
    </row>
    <row r="168" spans="1:13" s="621" customFormat="1" hidden="1" x14ac:dyDescent="0.35">
      <c r="A168" s="2"/>
      <c r="B168" s="38"/>
      <c r="C168" s="2"/>
      <c r="D168" s="38"/>
      <c r="E168" s="38"/>
      <c r="F168" s="38"/>
      <c r="G168" s="38"/>
      <c r="K168" s="46"/>
      <c r="M168" s="54"/>
    </row>
    <row r="169" spans="1:13" s="621" customFormat="1" hidden="1" x14ac:dyDescent="0.35">
      <c r="A169" s="2"/>
      <c r="B169" s="38"/>
      <c r="C169" s="2"/>
      <c r="D169" s="38"/>
      <c r="E169" s="38"/>
      <c r="F169" s="38"/>
      <c r="G169" s="38"/>
      <c r="K169" s="46"/>
      <c r="M169" s="54"/>
    </row>
    <row r="170" spans="1:13" s="621" customFormat="1" hidden="1" x14ac:dyDescent="0.35">
      <c r="A170" s="2"/>
      <c r="B170" s="38"/>
      <c r="C170" s="2"/>
      <c r="D170" s="38"/>
      <c r="E170" s="38"/>
      <c r="F170" s="38"/>
      <c r="G170" s="38"/>
      <c r="K170" s="46"/>
      <c r="M170" s="54"/>
    </row>
    <row r="171" spans="1:13" s="621" customFormat="1" hidden="1" x14ac:dyDescent="0.35">
      <c r="A171" s="2"/>
      <c r="B171" s="38"/>
      <c r="C171" s="2"/>
      <c r="D171" s="38"/>
      <c r="E171" s="38"/>
      <c r="F171" s="38"/>
      <c r="G171" s="38"/>
      <c r="K171" s="46"/>
      <c r="M171" s="54"/>
    </row>
    <row r="172" spans="1:13" s="621" customFormat="1" hidden="1" x14ac:dyDescent="0.35">
      <c r="A172" s="2"/>
      <c r="B172" s="38"/>
      <c r="C172" s="2"/>
      <c r="D172" s="38"/>
      <c r="E172" s="38"/>
      <c r="F172" s="38"/>
      <c r="G172" s="38"/>
      <c r="K172" s="46"/>
      <c r="M172" s="54"/>
    </row>
    <row r="173" spans="1:13" s="621" customFormat="1" hidden="1" x14ac:dyDescent="0.35">
      <c r="A173" s="2"/>
      <c r="B173" s="38"/>
      <c r="C173" s="2"/>
      <c r="D173" s="38"/>
      <c r="E173" s="38"/>
      <c r="F173" s="38"/>
      <c r="G173" s="38"/>
      <c r="K173" s="46"/>
      <c r="M173" s="54"/>
    </row>
    <row r="174" spans="1:13" s="621" customFormat="1" hidden="1" x14ac:dyDescent="0.35">
      <c r="A174" s="2"/>
      <c r="B174" s="38"/>
      <c r="C174" s="2"/>
      <c r="D174" s="38"/>
      <c r="E174" s="38"/>
      <c r="F174" s="38"/>
      <c r="G174" s="38"/>
      <c r="K174" s="46"/>
      <c r="M174" s="54"/>
    </row>
    <row r="175" spans="1:13" s="621" customFormat="1" hidden="1" x14ac:dyDescent="0.35">
      <c r="A175" s="2"/>
      <c r="B175" s="38"/>
      <c r="C175" s="2"/>
      <c r="D175" s="38"/>
      <c r="E175" s="38"/>
      <c r="F175" s="38"/>
      <c r="G175" s="38"/>
      <c r="K175" s="46"/>
      <c r="M175" s="54"/>
    </row>
    <row r="176" spans="1:13" s="621" customFormat="1" hidden="1" x14ac:dyDescent="0.35">
      <c r="A176" s="2"/>
      <c r="B176" s="38"/>
      <c r="C176" s="2"/>
      <c r="D176" s="38"/>
      <c r="E176" s="38"/>
      <c r="F176" s="38"/>
      <c r="G176" s="38"/>
      <c r="K176" s="46"/>
      <c r="M176" s="54"/>
    </row>
    <row r="177" spans="1:13" s="621" customFormat="1" hidden="1" x14ac:dyDescent="0.35">
      <c r="A177" s="2"/>
      <c r="B177" s="38"/>
      <c r="C177" s="2"/>
      <c r="D177" s="38"/>
      <c r="E177" s="38"/>
      <c r="F177" s="38"/>
      <c r="G177" s="38"/>
      <c r="K177" s="46"/>
      <c r="M177" s="54"/>
    </row>
    <row r="178" spans="1:13" s="621" customFormat="1" hidden="1" x14ac:dyDescent="0.35">
      <c r="A178" s="2"/>
      <c r="B178" s="38"/>
      <c r="C178" s="2"/>
      <c r="D178" s="38"/>
      <c r="E178" s="38"/>
      <c r="F178" s="38"/>
      <c r="G178" s="38"/>
      <c r="K178" s="46"/>
      <c r="M178" s="54"/>
    </row>
    <row r="179" spans="1:13" s="621" customFormat="1" hidden="1" x14ac:dyDescent="0.35">
      <c r="A179" s="2"/>
      <c r="B179" s="38"/>
      <c r="C179" s="2"/>
      <c r="D179" s="38"/>
      <c r="E179" s="38"/>
      <c r="F179" s="38"/>
      <c r="G179" s="38"/>
      <c r="K179" s="46"/>
      <c r="M179" s="54"/>
    </row>
    <row r="180" spans="1:13" s="621" customFormat="1" hidden="1" x14ac:dyDescent="0.35">
      <c r="A180" s="2"/>
      <c r="B180" s="38"/>
      <c r="C180" s="2"/>
      <c r="D180" s="38"/>
      <c r="E180" s="38"/>
      <c r="F180" s="38"/>
      <c r="G180" s="38"/>
      <c r="K180" s="46"/>
      <c r="M180" s="54"/>
    </row>
    <row r="181" spans="1:13" s="621" customFormat="1" hidden="1" x14ac:dyDescent="0.35">
      <c r="A181" s="2"/>
      <c r="B181" s="38"/>
      <c r="C181" s="2"/>
      <c r="D181" s="38"/>
      <c r="E181" s="38"/>
      <c r="F181" s="38"/>
      <c r="G181" s="38"/>
      <c r="K181" s="46"/>
      <c r="M181" s="54"/>
    </row>
    <row r="182" spans="1:13" s="621" customFormat="1" hidden="1" x14ac:dyDescent="0.35">
      <c r="A182" s="2"/>
      <c r="B182" s="38"/>
      <c r="C182" s="2"/>
      <c r="D182" s="38"/>
      <c r="E182" s="38"/>
      <c r="F182" s="38"/>
      <c r="G182" s="38"/>
      <c r="K182" s="46"/>
      <c r="M182" s="54"/>
    </row>
    <row r="183" spans="1:13" s="621" customFormat="1" hidden="1" x14ac:dyDescent="0.35">
      <c r="A183" s="2"/>
      <c r="B183" s="38"/>
      <c r="C183" s="2"/>
      <c r="D183" s="38"/>
      <c r="E183" s="38"/>
      <c r="F183" s="38"/>
      <c r="G183" s="38"/>
      <c r="K183" s="46"/>
      <c r="M183" s="54"/>
    </row>
    <row r="184" spans="1:13" s="621" customFormat="1" hidden="1" x14ac:dyDescent="0.35">
      <c r="A184" s="2"/>
      <c r="B184" s="38"/>
      <c r="C184" s="2"/>
      <c r="D184" s="38"/>
      <c r="E184" s="38"/>
      <c r="F184" s="38"/>
      <c r="G184" s="38"/>
      <c r="K184" s="46"/>
      <c r="M184" s="54"/>
    </row>
    <row r="185" spans="1:13" s="621" customFormat="1" hidden="1" x14ac:dyDescent="0.35">
      <c r="A185" s="2"/>
      <c r="B185" s="38"/>
      <c r="C185" s="2"/>
      <c r="D185" s="38"/>
      <c r="E185" s="38"/>
      <c r="F185" s="38"/>
      <c r="G185" s="38"/>
      <c r="K185" s="46"/>
      <c r="M185" s="54"/>
    </row>
    <row r="186" spans="1:13" s="621" customFormat="1" hidden="1" x14ac:dyDescent="0.35">
      <c r="A186" s="2"/>
      <c r="B186" s="38"/>
      <c r="C186" s="2"/>
      <c r="D186" s="38"/>
      <c r="E186" s="38"/>
      <c r="F186" s="38"/>
      <c r="G186" s="38"/>
      <c r="K186" s="46"/>
      <c r="M186" s="54"/>
    </row>
    <row r="187" spans="1:13" s="621" customFormat="1" hidden="1" x14ac:dyDescent="0.35">
      <c r="A187" s="2"/>
      <c r="B187" s="38"/>
      <c r="C187" s="2"/>
      <c r="D187" s="38"/>
      <c r="E187" s="38"/>
      <c r="F187" s="38"/>
      <c r="G187" s="38"/>
      <c r="K187" s="46"/>
      <c r="M187" s="54"/>
    </row>
    <row r="188" spans="1:13" s="621" customFormat="1" hidden="1" x14ac:dyDescent="0.35">
      <c r="A188" s="2"/>
      <c r="B188" s="38"/>
      <c r="C188" s="2"/>
      <c r="D188" s="38"/>
      <c r="E188" s="38"/>
      <c r="F188" s="38"/>
      <c r="G188" s="38"/>
      <c r="K188" s="46"/>
      <c r="M188" s="54"/>
    </row>
    <row r="189" spans="1:13" s="621" customFormat="1" hidden="1" x14ac:dyDescent="0.35">
      <c r="A189" s="2"/>
      <c r="B189" s="38"/>
      <c r="C189" s="2"/>
      <c r="D189" s="38"/>
      <c r="E189" s="38"/>
      <c r="F189" s="38"/>
      <c r="G189" s="38"/>
      <c r="K189" s="46"/>
      <c r="M189" s="54"/>
    </row>
    <row r="190" spans="1:13" s="621" customFormat="1" hidden="1" x14ac:dyDescent="0.35">
      <c r="A190" s="2"/>
      <c r="B190" s="38"/>
      <c r="C190" s="2"/>
      <c r="D190" s="38"/>
      <c r="E190" s="38"/>
      <c r="F190" s="38"/>
      <c r="G190" s="38"/>
      <c r="K190" s="46"/>
      <c r="M190" s="54"/>
    </row>
    <row r="191" spans="1:13" s="621" customFormat="1" hidden="1" x14ac:dyDescent="0.35">
      <c r="A191" s="2"/>
      <c r="B191" s="38"/>
      <c r="C191" s="2"/>
      <c r="D191" s="38"/>
      <c r="E191" s="38"/>
      <c r="F191" s="38"/>
      <c r="G191" s="38"/>
      <c r="K191" s="46"/>
      <c r="M191" s="54"/>
    </row>
    <row r="192" spans="1:13" s="621" customFormat="1" hidden="1" x14ac:dyDescent="0.35">
      <c r="A192" s="2"/>
      <c r="B192" s="38"/>
      <c r="C192" s="2"/>
      <c r="D192" s="38"/>
      <c r="E192" s="38"/>
      <c r="F192" s="38"/>
      <c r="G192" s="38"/>
      <c r="K192" s="46"/>
      <c r="M192" s="54"/>
    </row>
    <row r="193" spans="1:13" s="621" customFormat="1" hidden="1" x14ac:dyDescent="0.35">
      <c r="A193" s="2"/>
      <c r="B193" s="38"/>
      <c r="C193" s="2"/>
      <c r="D193" s="38"/>
      <c r="E193" s="38"/>
      <c r="F193" s="38"/>
      <c r="G193" s="38"/>
      <c r="K193" s="46"/>
      <c r="M193" s="54"/>
    </row>
    <row r="194" spans="1:13" s="621" customFormat="1" hidden="1" x14ac:dyDescent="0.35">
      <c r="A194" s="2"/>
      <c r="B194" s="38"/>
      <c r="C194" s="2"/>
      <c r="D194" s="38"/>
      <c r="E194" s="38"/>
      <c r="F194" s="38"/>
      <c r="G194" s="38"/>
      <c r="K194" s="46"/>
      <c r="M194" s="54"/>
    </row>
    <row r="195" spans="1:13" s="621" customFormat="1" hidden="1" x14ac:dyDescent="0.35">
      <c r="A195" s="2"/>
      <c r="B195" s="38"/>
      <c r="C195" s="2"/>
      <c r="D195" s="38"/>
      <c r="E195" s="38"/>
      <c r="F195" s="38"/>
      <c r="G195" s="38"/>
      <c r="K195" s="46"/>
      <c r="M195" s="54"/>
    </row>
    <row r="196" spans="1:13" s="621" customFormat="1" hidden="1" x14ac:dyDescent="0.35">
      <c r="A196" s="2"/>
      <c r="B196" s="38"/>
      <c r="C196" s="2"/>
      <c r="D196" s="38"/>
      <c r="E196" s="38"/>
      <c r="F196" s="38"/>
      <c r="G196" s="38"/>
      <c r="K196" s="46"/>
      <c r="M196" s="54"/>
    </row>
    <row r="197" spans="1:13" s="621" customFormat="1" hidden="1" x14ac:dyDescent="0.35">
      <c r="A197" s="2"/>
      <c r="B197" s="38"/>
      <c r="C197" s="2"/>
      <c r="D197" s="38"/>
      <c r="E197" s="38"/>
      <c r="F197" s="38"/>
      <c r="G197" s="38"/>
      <c r="K197" s="46"/>
      <c r="M197" s="54"/>
    </row>
    <row r="198" spans="1:13" s="621" customFormat="1" hidden="1" x14ac:dyDescent="0.35">
      <c r="A198" s="2"/>
      <c r="B198" s="38"/>
      <c r="C198" s="2"/>
      <c r="D198" s="38"/>
      <c r="E198" s="38"/>
      <c r="F198" s="38"/>
      <c r="G198" s="38"/>
      <c r="K198" s="46"/>
      <c r="M198" s="54"/>
    </row>
    <row r="199" spans="1:13" s="621" customFormat="1" hidden="1" x14ac:dyDescent="0.35">
      <c r="A199" s="2"/>
      <c r="B199" s="38"/>
      <c r="C199" s="2"/>
      <c r="D199" s="38"/>
      <c r="E199" s="38"/>
      <c r="F199" s="38"/>
      <c r="G199" s="38"/>
      <c r="K199" s="46"/>
      <c r="M199" s="54"/>
    </row>
    <row r="200" spans="1:13" s="621" customFormat="1" hidden="1" x14ac:dyDescent="0.35">
      <c r="A200" s="2"/>
      <c r="B200" s="38"/>
      <c r="C200" s="2"/>
      <c r="D200" s="38"/>
      <c r="E200" s="38"/>
      <c r="F200" s="38"/>
      <c r="G200" s="38"/>
      <c r="K200" s="46"/>
      <c r="M200" s="54"/>
    </row>
    <row r="201" spans="1:13" s="621" customFormat="1" hidden="1" x14ac:dyDescent="0.35">
      <c r="A201" s="2"/>
      <c r="B201" s="38"/>
      <c r="C201" s="2"/>
      <c r="D201" s="38"/>
      <c r="E201" s="38"/>
      <c r="F201" s="38"/>
      <c r="G201" s="38"/>
      <c r="K201" s="46"/>
      <c r="M201" s="54"/>
    </row>
    <row r="202" spans="1:13" s="621" customFormat="1" hidden="1" x14ac:dyDescent="0.35">
      <c r="A202" s="2"/>
      <c r="B202" s="38"/>
      <c r="C202" s="2"/>
      <c r="D202" s="38"/>
      <c r="E202" s="38"/>
      <c r="F202" s="38"/>
      <c r="G202" s="38"/>
      <c r="K202" s="46"/>
      <c r="M202" s="54"/>
    </row>
    <row r="203" spans="1:13" s="621" customFormat="1" hidden="1" x14ac:dyDescent="0.35">
      <c r="A203" s="2"/>
      <c r="B203" s="38"/>
      <c r="C203" s="2"/>
      <c r="D203" s="38"/>
      <c r="E203" s="38"/>
      <c r="F203" s="38"/>
      <c r="G203" s="38"/>
      <c r="K203" s="46"/>
      <c r="M203" s="54"/>
    </row>
    <row r="204" spans="1:13" s="621" customFormat="1" hidden="1" x14ac:dyDescent="0.35">
      <c r="A204" s="2"/>
      <c r="B204" s="38"/>
      <c r="C204" s="2"/>
      <c r="D204" s="38"/>
      <c r="E204" s="38"/>
      <c r="F204" s="38"/>
      <c r="G204" s="38"/>
      <c r="K204" s="46"/>
      <c r="M204" s="54"/>
    </row>
    <row r="205" spans="1:13" s="621" customFormat="1" hidden="1" x14ac:dyDescent="0.35">
      <c r="A205" s="2"/>
      <c r="B205" s="38"/>
      <c r="C205" s="2"/>
      <c r="D205" s="38"/>
      <c r="E205" s="38"/>
      <c r="F205" s="38"/>
      <c r="G205" s="38"/>
      <c r="K205" s="46"/>
      <c r="M205" s="54"/>
    </row>
    <row r="206" spans="1:13" s="621" customFormat="1" hidden="1" x14ac:dyDescent="0.35">
      <c r="A206" s="2"/>
      <c r="B206" s="38"/>
      <c r="C206" s="2"/>
      <c r="D206" s="38"/>
      <c r="E206" s="38"/>
      <c r="F206" s="38"/>
      <c r="G206" s="38"/>
      <c r="K206" s="46"/>
      <c r="M206" s="54"/>
    </row>
    <row r="207" spans="1:13" s="621" customFormat="1" hidden="1" x14ac:dyDescent="0.35">
      <c r="A207" s="2"/>
      <c r="B207" s="38"/>
      <c r="C207" s="2"/>
      <c r="D207" s="38"/>
      <c r="E207" s="38"/>
      <c r="F207" s="38"/>
      <c r="G207" s="38"/>
      <c r="K207" s="46"/>
      <c r="M207" s="54"/>
    </row>
    <row r="208" spans="1:13" s="621" customFormat="1" hidden="1" x14ac:dyDescent="0.35">
      <c r="A208" s="2"/>
      <c r="B208" s="38"/>
      <c r="C208" s="2"/>
      <c r="D208" s="38"/>
      <c r="E208" s="38"/>
      <c r="F208" s="38"/>
      <c r="G208" s="38"/>
      <c r="K208" s="46"/>
      <c r="M208" s="54"/>
    </row>
    <row r="209" spans="1:13" s="621" customFormat="1" hidden="1" x14ac:dyDescent="0.35">
      <c r="A209" s="2"/>
      <c r="B209" s="38"/>
      <c r="C209" s="2"/>
      <c r="D209" s="38"/>
      <c r="E209" s="38"/>
      <c r="F209" s="38"/>
      <c r="G209" s="38"/>
      <c r="K209" s="46"/>
      <c r="M209" s="54"/>
    </row>
    <row r="210" spans="1:13" s="621" customFormat="1" hidden="1" x14ac:dyDescent="0.35">
      <c r="A210" s="2"/>
      <c r="B210" s="38"/>
      <c r="C210" s="2"/>
      <c r="D210" s="38"/>
      <c r="E210" s="38"/>
      <c r="F210" s="38"/>
      <c r="G210" s="38"/>
      <c r="K210" s="46"/>
      <c r="M210" s="54"/>
    </row>
    <row r="211" spans="1:13" s="621" customFormat="1" hidden="1" x14ac:dyDescent="0.35">
      <c r="A211" s="2"/>
      <c r="B211" s="38"/>
      <c r="C211" s="2"/>
      <c r="D211" s="38"/>
      <c r="E211" s="38"/>
      <c r="F211" s="38"/>
      <c r="G211" s="38"/>
      <c r="K211" s="46"/>
      <c r="M211" s="54"/>
    </row>
    <row r="212" spans="1:13" s="621" customFormat="1" hidden="1" x14ac:dyDescent="0.35">
      <c r="A212" s="2"/>
      <c r="B212" s="38"/>
      <c r="C212" s="2"/>
      <c r="D212" s="38"/>
      <c r="E212" s="38"/>
      <c r="F212" s="38"/>
      <c r="G212" s="38"/>
      <c r="K212" s="46"/>
      <c r="M212" s="54"/>
    </row>
    <row r="213" spans="1:13" s="621" customFormat="1" hidden="1" x14ac:dyDescent="0.35">
      <c r="A213" s="2"/>
      <c r="B213" s="38"/>
      <c r="C213" s="2"/>
      <c r="D213" s="38"/>
      <c r="E213" s="38"/>
      <c r="F213" s="38"/>
      <c r="G213" s="38"/>
      <c r="K213" s="46"/>
      <c r="M213" s="54"/>
    </row>
    <row r="214" spans="1:13" s="621" customFormat="1" hidden="1" x14ac:dyDescent="0.35">
      <c r="A214" s="2"/>
      <c r="B214" s="38"/>
      <c r="C214" s="2"/>
      <c r="D214" s="38"/>
      <c r="E214" s="38"/>
      <c r="F214" s="38"/>
      <c r="G214" s="38"/>
      <c r="K214" s="46"/>
      <c r="M214" s="54"/>
    </row>
    <row r="215" spans="1:13" s="621" customFormat="1" hidden="1" x14ac:dyDescent="0.35">
      <c r="A215" s="2"/>
      <c r="B215" s="38"/>
      <c r="C215" s="2"/>
      <c r="D215" s="38"/>
      <c r="E215" s="38"/>
      <c r="F215" s="38"/>
      <c r="G215" s="38"/>
      <c r="K215" s="46"/>
      <c r="M215" s="54"/>
    </row>
    <row r="216" spans="1:13" s="621" customFormat="1" hidden="1" x14ac:dyDescent="0.35">
      <c r="A216" s="2"/>
      <c r="B216" s="38"/>
      <c r="C216" s="2"/>
      <c r="D216" s="38"/>
      <c r="E216" s="38"/>
      <c r="F216" s="38"/>
      <c r="G216" s="38"/>
      <c r="K216" s="46"/>
      <c r="M216" s="54"/>
    </row>
    <row r="217" spans="1:13" s="621" customFormat="1" hidden="1" x14ac:dyDescent="0.35">
      <c r="A217" s="2"/>
      <c r="B217" s="38"/>
      <c r="C217" s="2"/>
      <c r="D217" s="38"/>
      <c r="E217" s="38"/>
      <c r="F217" s="38"/>
      <c r="G217" s="38"/>
      <c r="K217" s="46"/>
      <c r="M217" s="54"/>
    </row>
    <row r="218" spans="1:13" s="621" customFormat="1" hidden="1" x14ac:dyDescent="0.35">
      <c r="A218" s="2"/>
      <c r="B218" s="38"/>
      <c r="C218" s="2"/>
      <c r="D218" s="38"/>
      <c r="E218" s="38"/>
      <c r="F218" s="38"/>
      <c r="G218" s="38"/>
      <c r="K218" s="46"/>
      <c r="M218" s="54"/>
    </row>
    <row r="219" spans="1:13" s="621" customFormat="1" hidden="1" x14ac:dyDescent="0.35">
      <c r="A219" s="2"/>
      <c r="B219" s="38"/>
      <c r="C219" s="2"/>
      <c r="D219" s="38"/>
      <c r="E219" s="38"/>
      <c r="F219" s="38"/>
      <c r="G219" s="38"/>
      <c r="K219" s="46"/>
      <c r="M219" s="54"/>
    </row>
    <row r="220" spans="1:13" s="621" customFormat="1" hidden="1" x14ac:dyDescent="0.35">
      <c r="A220" s="2"/>
      <c r="B220" s="38"/>
      <c r="C220" s="2"/>
      <c r="D220" s="38"/>
      <c r="E220" s="38"/>
      <c r="F220" s="38"/>
      <c r="G220" s="38"/>
      <c r="K220" s="46"/>
      <c r="M220" s="54"/>
    </row>
    <row r="221" spans="1:13" s="621" customFormat="1" hidden="1" x14ac:dyDescent="0.35">
      <c r="A221" s="2"/>
      <c r="B221" s="38"/>
      <c r="C221" s="2"/>
      <c r="D221" s="38"/>
      <c r="E221" s="38"/>
      <c r="F221" s="38"/>
      <c r="G221" s="38"/>
      <c r="K221" s="46"/>
      <c r="M221" s="54"/>
    </row>
    <row r="222" spans="1:13" s="621" customFormat="1" hidden="1" x14ac:dyDescent="0.35">
      <c r="A222" s="2"/>
      <c r="B222" s="38"/>
      <c r="C222" s="2"/>
      <c r="D222" s="38"/>
      <c r="E222" s="38"/>
      <c r="F222" s="38"/>
      <c r="G222" s="38"/>
      <c r="K222" s="46"/>
      <c r="M222" s="54"/>
    </row>
    <row r="223" spans="1:13" s="621" customFormat="1" hidden="1" x14ac:dyDescent="0.35">
      <c r="A223" s="2"/>
      <c r="B223" s="38"/>
      <c r="C223" s="2"/>
      <c r="D223" s="38"/>
      <c r="E223" s="38"/>
      <c r="F223" s="38"/>
      <c r="G223" s="38"/>
      <c r="K223" s="46"/>
      <c r="M223" s="54"/>
    </row>
    <row r="224" spans="1:13" s="621" customFormat="1" hidden="1" x14ac:dyDescent="0.35">
      <c r="A224" s="2"/>
      <c r="B224" s="38"/>
      <c r="C224" s="2"/>
      <c r="D224" s="38"/>
      <c r="E224" s="38"/>
      <c r="F224" s="38"/>
      <c r="G224" s="38"/>
      <c r="K224" s="46"/>
      <c r="M224" s="54"/>
    </row>
    <row r="225" spans="1:13" s="621" customFormat="1" hidden="1" x14ac:dyDescent="0.35">
      <c r="A225" s="2"/>
      <c r="B225" s="38"/>
      <c r="C225" s="2"/>
      <c r="D225" s="38"/>
      <c r="E225" s="38"/>
      <c r="F225" s="38"/>
      <c r="G225" s="38"/>
      <c r="K225" s="46"/>
      <c r="M225" s="54"/>
    </row>
    <row r="226" spans="1:13" s="621" customFormat="1" hidden="1" x14ac:dyDescent="0.35">
      <c r="A226" s="2"/>
      <c r="B226" s="38"/>
      <c r="C226" s="2"/>
      <c r="D226" s="38"/>
      <c r="E226" s="38"/>
      <c r="F226" s="38"/>
      <c r="G226" s="38"/>
      <c r="K226" s="46"/>
      <c r="M226" s="54"/>
    </row>
    <row r="227" spans="1:13" s="621" customFormat="1" hidden="1" x14ac:dyDescent="0.35">
      <c r="A227" s="2"/>
      <c r="B227" s="38"/>
      <c r="C227" s="2"/>
      <c r="D227" s="38"/>
      <c r="E227" s="38"/>
      <c r="F227" s="38"/>
      <c r="G227" s="38"/>
      <c r="K227" s="46"/>
      <c r="M227" s="54"/>
    </row>
    <row r="228" spans="1:13" s="621" customFormat="1" hidden="1" x14ac:dyDescent="0.35">
      <c r="A228" s="2"/>
      <c r="B228" s="38"/>
      <c r="C228" s="2"/>
      <c r="D228" s="38"/>
      <c r="E228" s="38"/>
      <c r="F228" s="38"/>
      <c r="G228" s="38"/>
      <c r="K228" s="46"/>
      <c r="M228" s="54"/>
    </row>
    <row r="229" spans="1:13" s="621" customFormat="1" hidden="1" x14ac:dyDescent="0.35">
      <c r="A229" s="2"/>
      <c r="B229" s="38"/>
      <c r="C229" s="2"/>
      <c r="D229" s="38"/>
      <c r="E229" s="38"/>
      <c r="F229" s="38"/>
      <c r="G229" s="38"/>
      <c r="K229" s="46"/>
      <c r="M229" s="54"/>
    </row>
    <row r="230" spans="1:13" s="621" customFormat="1" hidden="1" x14ac:dyDescent="0.35">
      <c r="A230" s="2"/>
      <c r="B230" s="38"/>
      <c r="C230" s="2"/>
      <c r="D230" s="38"/>
      <c r="E230" s="38"/>
      <c r="F230" s="38"/>
      <c r="G230" s="38"/>
      <c r="K230" s="46"/>
      <c r="M230" s="54"/>
    </row>
    <row r="231" spans="1:13" s="621" customFormat="1" hidden="1" x14ac:dyDescent="0.35">
      <c r="A231" s="2"/>
      <c r="B231" s="38"/>
      <c r="C231" s="2"/>
      <c r="D231" s="38"/>
      <c r="E231" s="38"/>
      <c r="F231" s="38"/>
      <c r="G231" s="38"/>
      <c r="K231" s="46"/>
      <c r="M231" s="54"/>
    </row>
    <row r="232" spans="1:13" s="621" customFormat="1" hidden="1" x14ac:dyDescent="0.35">
      <c r="A232" s="2"/>
      <c r="B232" s="38"/>
      <c r="C232" s="2"/>
      <c r="D232" s="38"/>
      <c r="E232" s="38"/>
      <c r="F232" s="38"/>
      <c r="G232" s="38"/>
      <c r="K232" s="46"/>
      <c r="M232" s="54"/>
    </row>
    <row r="233" spans="1:13" s="621" customFormat="1" hidden="1" x14ac:dyDescent="0.35">
      <c r="A233" s="2"/>
      <c r="B233" s="38"/>
      <c r="C233" s="2"/>
      <c r="D233" s="38"/>
      <c r="E233" s="38"/>
      <c r="F233" s="38"/>
      <c r="G233" s="38"/>
      <c r="K233" s="46"/>
      <c r="M233" s="54"/>
    </row>
    <row r="234" spans="1:13" s="621" customFormat="1" hidden="1" x14ac:dyDescent="0.35">
      <c r="A234" s="2"/>
      <c r="B234" s="38"/>
      <c r="C234" s="2"/>
      <c r="D234" s="38"/>
      <c r="E234" s="38"/>
      <c r="F234" s="38"/>
      <c r="G234" s="38"/>
      <c r="K234" s="46"/>
      <c r="M234" s="54"/>
    </row>
    <row r="235" spans="1:13" s="621" customFormat="1" hidden="1" x14ac:dyDescent="0.35">
      <c r="A235" s="2"/>
      <c r="B235" s="38"/>
      <c r="C235" s="2"/>
      <c r="D235" s="38"/>
      <c r="E235" s="38"/>
      <c r="F235" s="38"/>
      <c r="G235" s="38"/>
      <c r="K235" s="46"/>
      <c r="M235" s="54"/>
    </row>
    <row r="236" spans="1:13" s="621" customFormat="1" hidden="1" x14ac:dyDescent="0.35">
      <c r="A236" s="2"/>
      <c r="B236" s="38"/>
      <c r="C236" s="2"/>
      <c r="D236" s="38"/>
      <c r="E236" s="38"/>
      <c r="F236" s="38"/>
      <c r="G236" s="38"/>
      <c r="K236" s="46"/>
      <c r="M236" s="54"/>
    </row>
    <row r="237" spans="1:13" s="621" customFormat="1" hidden="1" x14ac:dyDescent="0.35">
      <c r="A237" s="2"/>
      <c r="B237" s="38"/>
      <c r="C237" s="2"/>
      <c r="D237" s="38"/>
      <c r="E237" s="38"/>
      <c r="F237" s="38"/>
      <c r="G237" s="38"/>
      <c r="K237" s="46"/>
      <c r="M237" s="54"/>
    </row>
    <row r="238" spans="1:13" s="621" customFormat="1" hidden="1" x14ac:dyDescent="0.35">
      <c r="A238" s="2"/>
      <c r="B238" s="38"/>
      <c r="C238" s="2"/>
      <c r="D238" s="38"/>
      <c r="E238" s="38"/>
      <c r="F238" s="38"/>
      <c r="G238" s="38"/>
      <c r="K238" s="46"/>
      <c r="M238" s="54"/>
    </row>
    <row r="239" spans="1:13" s="621" customFormat="1" hidden="1" x14ac:dyDescent="0.35">
      <c r="A239" s="2"/>
      <c r="B239" s="38"/>
      <c r="C239" s="2"/>
      <c r="D239" s="38"/>
      <c r="E239" s="38"/>
      <c r="F239" s="38"/>
      <c r="G239" s="38"/>
      <c r="K239" s="46"/>
      <c r="M239" s="54"/>
    </row>
    <row r="240" spans="1:13" s="621" customFormat="1" hidden="1" x14ac:dyDescent="0.35">
      <c r="A240" s="2"/>
      <c r="B240" s="38"/>
      <c r="C240" s="2"/>
      <c r="D240" s="38"/>
      <c r="E240" s="38"/>
      <c r="F240" s="38"/>
      <c r="G240" s="38"/>
      <c r="K240" s="46"/>
      <c r="M240" s="54"/>
    </row>
    <row r="241" spans="1:13" s="621" customFormat="1" hidden="1" x14ac:dyDescent="0.35">
      <c r="A241" s="2"/>
      <c r="B241" s="38"/>
      <c r="C241" s="2"/>
      <c r="D241" s="38"/>
      <c r="E241" s="38"/>
      <c r="F241" s="38"/>
      <c r="G241" s="38"/>
      <c r="K241" s="46"/>
      <c r="M241" s="54"/>
    </row>
    <row r="242" spans="1:13" s="621" customFormat="1" hidden="1" x14ac:dyDescent="0.35">
      <c r="A242" s="2"/>
      <c r="B242" s="38"/>
      <c r="C242" s="2"/>
      <c r="D242" s="38"/>
      <c r="E242" s="38"/>
      <c r="F242" s="38"/>
      <c r="G242" s="38"/>
      <c r="K242" s="46"/>
      <c r="M242" s="54"/>
    </row>
    <row r="243" spans="1:13" s="621" customFormat="1" hidden="1" x14ac:dyDescent="0.35">
      <c r="A243" s="2"/>
      <c r="B243" s="38"/>
      <c r="C243" s="2"/>
      <c r="D243" s="38"/>
      <c r="E243" s="38"/>
      <c r="F243" s="38"/>
      <c r="G243" s="38"/>
      <c r="K243" s="46"/>
      <c r="M243" s="54"/>
    </row>
    <row r="244" spans="1:13" s="621" customFormat="1" hidden="1" x14ac:dyDescent="0.35">
      <c r="A244" s="2"/>
      <c r="B244" s="38"/>
      <c r="C244" s="2"/>
      <c r="D244" s="38"/>
      <c r="E244" s="38"/>
      <c r="F244" s="38"/>
      <c r="G244" s="38"/>
      <c r="K244" s="46"/>
      <c r="M244" s="54"/>
    </row>
    <row r="245" spans="1:13" s="621" customFormat="1" hidden="1" x14ac:dyDescent="0.35">
      <c r="A245" s="2"/>
      <c r="B245" s="38"/>
      <c r="C245" s="2"/>
      <c r="D245" s="38"/>
      <c r="E245" s="38"/>
      <c r="F245" s="38"/>
      <c r="G245" s="38"/>
      <c r="K245" s="46"/>
      <c r="M245" s="54"/>
    </row>
    <row r="246" spans="1:13" s="621" customFormat="1" hidden="1" x14ac:dyDescent="0.35">
      <c r="A246" s="2"/>
      <c r="B246" s="38"/>
      <c r="C246" s="2"/>
      <c r="D246" s="38"/>
      <c r="E246" s="38"/>
      <c r="F246" s="38"/>
      <c r="G246" s="38"/>
      <c r="K246" s="46"/>
      <c r="M246" s="54"/>
    </row>
    <row r="247" spans="1:13" s="621" customFormat="1" hidden="1" x14ac:dyDescent="0.35">
      <c r="A247" s="2"/>
      <c r="B247" s="38"/>
      <c r="C247" s="2"/>
      <c r="D247" s="38"/>
      <c r="E247" s="38"/>
      <c r="F247" s="38"/>
      <c r="G247" s="38"/>
      <c r="K247" s="46"/>
      <c r="M247" s="54"/>
    </row>
    <row r="248" spans="1:13" s="621" customFormat="1" hidden="1" x14ac:dyDescent="0.35">
      <c r="A248" s="2"/>
      <c r="B248" s="38"/>
      <c r="C248" s="2"/>
      <c r="D248" s="38"/>
      <c r="E248" s="38"/>
      <c r="F248" s="38"/>
      <c r="G248" s="38"/>
      <c r="K248" s="46"/>
      <c r="M248" s="54"/>
    </row>
    <row r="249" spans="1:13" s="621" customFormat="1" hidden="1" x14ac:dyDescent="0.35">
      <c r="A249" s="2"/>
      <c r="B249" s="38"/>
      <c r="C249" s="2"/>
      <c r="D249" s="38"/>
      <c r="E249" s="38"/>
      <c r="F249" s="38"/>
      <c r="G249" s="38"/>
      <c r="K249" s="46"/>
      <c r="M249" s="54"/>
    </row>
    <row r="250" spans="1:13" s="621" customFormat="1" hidden="1" x14ac:dyDescent="0.35">
      <c r="A250" s="2"/>
      <c r="B250" s="38"/>
      <c r="C250" s="2"/>
      <c r="D250" s="38"/>
      <c r="E250" s="38"/>
      <c r="F250" s="38"/>
      <c r="G250" s="38"/>
      <c r="K250" s="46"/>
      <c r="M250" s="54"/>
    </row>
    <row r="251" spans="1:13" s="621" customFormat="1" hidden="1" x14ac:dyDescent="0.35">
      <c r="A251" s="2"/>
      <c r="B251" s="38"/>
      <c r="C251" s="2"/>
      <c r="D251" s="38"/>
      <c r="E251" s="38"/>
      <c r="F251" s="38"/>
      <c r="G251" s="38"/>
      <c r="K251" s="46"/>
      <c r="M251" s="54"/>
    </row>
    <row r="252" spans="1:13" s="621" customFormat="1" hidden="1" x14ac:dyDescent="0.35">
      <c r="A252" s="2"/>
      <c r="B252" s="38"/>
      <c r="C252" s="2"/>
      <c r="D252" s="38"/>
      <c r="E252" s="38"/>
      <c r="F252" s="38"/>
      <c r="G252" s="38"/>
      <c r="K252" s="46"/>
      <c r="M252" s="54"/>
    </row>
    <row r="253" spans="1:13" s="621" customFormat="1" hidden="1" x14ac:dyDescent="0.35">
      <c r="A253" s="2"/>
      <c r="B253" s="38"/>
      <c r="C253" s="2"/>
      <c r="D253" s="38"/>
      <c r="E253" s="38"/>
      <c r="F253" s="38"/>
      <c r="G253" s="38"/>
      <c r="K253" s="46"/>
      <c r="M253" s="54"/>
    </row>
    <row r="254" spans="1:13" s="621" customFormat="1" hidden="1" x14ac:dyDescent="0.35">
      <c r="A254" s="2"/>
      <c r="B254" s="38"/>
      <c r="C254" s="2"/>
      <c r="D254" s="38"/>
      <c r="E254" s="38"/>
      <c r="F254" s="38"/>
      <c r="G254" s="38"/>
      <c r="K254" s="46"/>
      <c r="M254" s="54"/>
    </row>
    <row r="255" spans="1:13" s="621" customFormat="1" hidden="1" x14ac:dyDescent="0.35">
      <c r="A255" s="2"/>
      <c r="B255" s="38"/>
      <c r="C255" s="2"/>
      <c r="D255" s="38"/>
      <c r="E255" s="38"/>
      <c r="F255" s="38"/>
      <c r="G255" s="38"/>
      <c r="K255" s="46"/>
      <c r="M255" s="54"/>
    </row>
    <row r="256" spans="1:13" s="621" customFormat="1" hidden="1" x14ac:dyDescent="0.35">
      <c r="A256" s="2"/>
      <c r="B256" s="38"/>
      <c r="C256" s="2"/>
      <c r="D256" s="38"/>
      <c r="E256" s="38"/>
      <c r="F256" s="38"/>
      <c r="G256" s="38"/>
      <c r="K256" s="46"/>
      <c r="M256" s="54"/>
    </row>
    <row r="257" spans="1:13" s="621" customFormat="1" hidden="1" x14ac:dyDescent="0.35">
      <c r="A257" s="2"/>
      <c r="B257" s="38"/>
      <c r="C257" s="2"/>
      <c r="D257" s="38"/>
      <c r="E257" s="38"/>
      <c r="F257" s="38"/>
      <c r="G257" s="38"/>
      <c r="K257" s="46"/>
      <c r="M257" s="54"/>
    </row>
    <row r="258" spans="1:13" s="621" customFormat="1" hidden="1" x14ac:dyDescent="0.35">
      <c r="A258" s="2"/>
      <c r="B258" s="38"/>
      <c r="C258" s="2"/>
      <c r="D258" s="38"/>
      <c r="E258" s="38"/>
      <c r="F258" s="38"/>
      <c r="G258" s="38"/>
      <c r="K258" s="46"/>
      <c r="M258" s="54"/>
    </row>
    <row r="259" spans="1:13" s="621" customFormat="1" hidden="1" x14ac:dyDescent="0.35">
      <c r="A259" s="2"/>
      <c r="B259" s="38"/>
      <c r="C259" s="2"/>
      <c r="D259" s="38"/>
      <c r="E259" s="38"/>
      <c r="F259" s="38"/>
      <c r="G259" s="38"/>
      <c r="K259" s="46"/>
      <c r="M259" s="54"/>
    </row>
    <row r="260" spans="1:13" s="621" customFormat="1" hidden="1" x14ac:dyDescent="0.35">
      <c r="A260" s="2"/>
      <c r="B260" s="38"/>
      <c r="C260" s="2"/>
      <c r="D260" s="38"/>
      <c r="E260" s="38"/>
      <c r="F260" s="38"/>
      <c r="G260" s="38"/>
      <c r="K260" s="46"/>
      <c r="M260" s="54"/>
    </row>
    <row r="261" spans="1:13" s="621" customFormat="1" hidden="1" x14ac:dyDescent="0.35">
      <c r="A261" s="2"/>
      <c r="B261" s="38"/>
      <c r="C261" s="2"/>
      <c r="D261" s="38"/>
      <c r="E261" s="38"/>
      <c r="F261" s="38"/>
      <c r="G261" s="38"/>
      <c r="K261" s="46"/>
      <c r="M261" s="54"/>
    </row>
    <row r="262" spans="1:13" s="621" customFormat="1" hidden="1" x14ac:dyDescent="0.35">
      <c r="A262" s="2"/>
      <c r="B262" s="38"/>
      <c r="C262" s="2"/>
      <c r="D262" s="38"/>
      <c r="E262" s="38"/>
      <c r="F262" s="38"/>
      <c r="G262" s="38"/>
      <c r="K262" s="46"/>
      <c r="M262" s="54"/>
    </row>
    <row r="263" spans="1:13" s="621" customFormat="1" hidden="1" x14ac:dyDescent="0.35">
      <c r="A263" s="2"/>
      <c r="B263" s="38"/>
      <c r="C263" s="2"/>
      <c r="D263" s="38"/>
      <c r="E263" s="38"/>
      <c r="F263" s="38"/>
      <c r="G263" s="38"/>
      <c r="K263" s="46"/>
      <c r="M263" s="54"/>
    </row>
    <row r="264" spans="1:13" s="621" customFormat="1" hidden="1" x14ac:dyDescent="0.35">
      <c r="A264" s="2"/>
      <c r="B264" s="38"/>
      <c r="C264" s="2"/>
      <c r="D264" s="38"/>
      <c r="E264" s="38"/>
      <c r="F264" s="38"/>
      <c r="G264" s="38"/>
      <c r="K264" s="46"/>
      <c r="M264" s="54"/>
    </row>
    <row r="265" spans="1:13" s="621" customFormat="1" hidden="1" x14ac:dyDescent="0.35">
      <c r="A265" s="2"/>
      <c r="B265" s="38"/>
      <c r="C265" s="2"/>
      <c r="D265" s="38"/>
      <c r="E265" s="38"/>
      <c r="F265" s="38"/>
      <c r="G265" s="38"/>
      <c r="K265" s="46"/>
      <c r="M265" s="54"/>
    </row>
    <row r="266" spans="1:13" s="621" customFormat="1" hidden="1" x14ac:dyDescent="0.35">
      <c r="A266" s="2"/>
      <c r="B266" s="38"/>
      <c r="C266" s="2"/>
      <c r="D266" s="38"/>
      <c r="E266" s="38"/>
      <c r="F266" s="38"/>
      <c r="G266" s="38"/>
      <c r="K266" s="46"/>
      <c r="M266" s="54"/>
    </row>
    <row r="267" spans="1:13" s="621" customFormat="1" hidden="1" x14ac:dyDescent="0.35">
      <c r="A267" s="2"/>
      <c r="B267" s="38"/>
      <c r="C267" s="2"/>
      <c r="D267" s="38"/>
      <c r="E267" s="38"/>
      <c r="F267" s="38"/>
      <c r="G267" s="38"/>
      <c r="K267" s="46"/>
      <c r="M267" s="54"/>
    </row>
    <row r="268" spans="1:13" s="621" customFormat="1" hidden="1" x14ac:dyDescent="0.35">
      <c r="A268" s="2"/>
      <c r="B268" s="38"/>
      <c r="C268" s="2"/>
      <c r="D268" s="38"/>
      <c r="E268" s="38"/>
      <c r="F268" s="38"/>
      <c r="G268" s="38"/>
      <c r="K268" s="46"/>
      <c r="M268" s="54"/>
    </row>
    <row r="269" spans="1:13" s="621" customFormat="1" hidden="1" x14ac:dyDescent="0.35">
      <c r="A269" s="2"/>
      <c r="B269" s="38"/>
      <c r="C269" s="2"/>
      <c r="D269" s="38"/>
      <c r="E269" s="38"/>
      <c r="F269" s="38"/>
      <c r="G269" s="38"/>
      <c r="K269" s="46"/>
      <c r="M269" s="54"/>
    </row>
    <row r="270" spans="1:13" s="621" customFormat="1" hidden="1" x14ac:dyDescent="0.35">
      <c r="A270" s="2"/>
      <c r="B270" s="38"/>
      <c r="C270" s="2"/>
      <c r="D270" s="38"/>
      <c r="E270" s="38"/>
      <c r="F270" s="38"/>
      <c r="G270" s="38"/>
      <c r="K270" s="46"/>
      <c r="M270" s="54"/>
    </row>
    <row r="271" spans="1:13" s="621" customFormat="1" hidden="1" x14ac:dyDescent="0.35">
      <c r="A271" s="2"/>
      <c r="B271" s="38"/>
      <c r="C271" s="2"/>
      <c r="D271" s="38"/>
      <c r="E271" s="38"/>
      <c r="F271" s="38"/>
      <c r="G271" s="38"/>
      <c r="K271" s="46"/>
      <c r="M271" s="54"/>
    </row>
    <row r="272" spans="1:13" s="621" customFormat="1" hidden="1" x14ac:dyDescent="0.35">
      <c r="A272" s="2"/>
      <c r="B272" s="38"/>
      <c r="C272" s="2"/>
      <c r="D272" s="38"/>
      <c r="E272" s="38"/>
      <c r="F272" s="38"/>
      <c r="G272" s="38"/>
      <c r="K272" s="46"/>
      <c r="M272" s="54"/>
    </row>
    <row r="273" spans="1:13" s="621" customFormat="1" hidden="1" x14ac:dyDescent="0.35">
      <c r="A273" s="2"/>
      <c r="B273" s="38"/>
      <c r="C273" s="2"/>
      <c r="D273" s="38"/>
      <c r="E273" s="38"/>
      <c r="F273" s="38"/>
      <c r="G273" s="38"/>
      <c r="K273" s="46"/>
      <c r="M273" s="54"/>
    </row>
    <row r="274" spans="1:13" s="621" customFormat="1" hidden="1" x14ac:dyDescent="0.35">
      <c r="A274" s="2"/>
      <c r="B274" s="38"/>
      <c r="C274" s="2"/>
      <c r="D274" s="38"/>
      <c r="E274" s="38"/>
      <c r="F274" s="38"/>
      <c r="G274" s="38"/>
      <c r="K274" s="46"/>
      <c r="M274" s="54"/>
    </row>
    <row r="275" spans="1:13" s="621" customFormat="1" hidden="1" x14ac:dyDescent="0.35">
      <c r="A275" s="2"/>
      <c r="B275" s="38"/>
      <c r="C275" s="2"/>
      <c r="D275" s="38"/>
      <c r="E275" s="38"/>
      <c r="F275" s="38"/>
      <c r="G275" s="38"/>
      <c r="K275" s="46"/>
      <c r="M275" s="54"/>
    </row>
    <row r="276" spans="1:13" s="621" customFormat="1" hidden="1" x14ac:dyDescent="0.35">
      <c r="A276" s="2"/>
      <c r="B276" s="38"/>
      <c r="C276" s="2"/>
      <c r="D276" s="38"/>
      <c r="E276" s="38"/>
      <c r="F276" s="38"/>
      <c r="G276" s="38"/>
      <c r="K276" s="46"/>
      <c r="M276" s="54"/>
    </row>
    <row r="277" spans="1:13" s="621" customFormat="1" hidden="1" x14ac:dyDescent="0.35">
      <c r="A277" s="2"/>
      <c r="B277" s="38"/>
      <c r="C277" s="2"/>
      <c r="D277" s="38"/>
      <c r="E277" s="38"/>
      <c r="F277" s="38"/>
      <c r="G277" s="38"/>
      <c r="K277" s="46"/>
      <c r="M277" s="54"/>
    </row>
    <row r="278" spans="1:13" s="621" customFormat="1" hidden="1" x14ac:dyDescent="0.35">
      <c r="A278" s="2"/>
      <c r="B278" s="38"/>
      <c r="C278" s="2"/>
      <c r="D278" s="38"/>
      <c r="E278" s="38"/>
      <c r="F278" s="38"/>
      <c r="G278" s="38"/>
      <c r="K278" s="46"/>
      <c r="M278" s="54"/>
    </row>
    <row r="279" spans="1:13" s="621" customFormat="1" hidden="1" x14ac:dyDescent="0.35">
      <c r="A279" s="2"/>
      <c r="B279" s="38"/>
      <c r="C279" s="2"/>
      <c r="D279" s="38"/>
      <c r="E279" s="38"/>
      <c r="F279" s="38"/>
      <c r="G279" s="38"/>
      <c r="K279" s="46"/>
      <c r="M279" s="54"/>
    </row>
    <row r="280" spans="1:13" s="621" customFormat="1" hidden="1" x14ac:dyDescent="0.35">
      <c r="A280" s="2"/>
      <c r="B280" s="38"/>
      <c r="C280" s="2"/>
      <c r="D280" s="38"/>
      <c r="E280" s="38"/>
      <c r="F280" s="38"/>
      <c r="G280" s="38"/>
      <c r="K280" s="46"/>
      <c r="M280" s="54"/>
    </row>
    <row r="281" spans="1:13" s="621" customFormat="1" hidden="1" x14ac:dyDescent="0.35">
      <c r="A281" s="2"/>
      <c r="B281" s="38"/>
      <c r="C281" s="2"/>
      <c r="D281" s="38"/>
      <c r="E281" s="38"/>
      <c r="F281" s="38"/>
      <c r="G281" s="38"/>
      <c r="K281" s="46"/>
      <c r="M281" s="54"/>
    </row>
    <row r="282" spans="1:13" s="621" customFormat="1" hidden="1" x14ac:dyDescent="0.35">
      <c r="A282" s="2"/>
      <c r="B282" s="38"/>
      <c r="C282" s="2"/>
      <c r="D282" s="38"/>
      <c r="E282" s="38"/>
      <c r="F282" s="38"/>
      <c r="G282" s="38"/>
      <c r="K282" s="46"/>
      <c r="M282" s="54"/>
    </row>
    <row r="283" spans="1:13" s="621" customFormat="1" hidden="1" x14ac:dyDescent="0.35">
      <c r="A283" s="2"/>
      <c r="B283" s="38"/>
      <c r="C283" s="2"/>
      <c r="D283" s="38"/>
      <c r="E283" s="38"/>
      <c r="F283" s="38"/>
      <c r="G283" s="38"/>
      <c r="K283" s="46"/>
      <c r="M283" s="54"/>
    </row>
    <row r="284" spans="1:13" s="621" customFormat="1" hidden="1" x14ac:dyDescent="0.35">
      <c r="A284" s="2"/>
      <c r="B284" s="38"/>
      <c r="C284" s="2"/>
      <c r="D284" s="38"/>
      <c r="E284" s="38"/>
      <c r="F284" s="38"/>
      <c r="G284" s="38"/>
      <c r="K284" s="46"/>
      <c r="M284" s="54"/>
    </row>
    <row r="285" spans="1:13" s="621" customFormat="1" hidden="1" x14ac:dyDescent="0.35">
      <c r="A285" s="2"/>
      <c r="B285" s="38"/>
      <c r="C285" s="2"/>
      <c r="D285" s="38"/>
      <c r="E285" s="38"/>
      <c r="F285" s="38"/>
      <c r="G285" s="38"/>
      <c r="K285" s="46"/>
      <c r="M285" s="54"/>
    </row>
    <row r="286" spans="1:13" s="621" customFormat="1" hidden="1" x14ac:dyDescent="0.35">
      <c r="A286" s="2"/>
      <c r="B286" s="38"/>
      <c r="C286" s="2"/>
      <c r="D286" s="38"/>
      <c r="E286" s="38"/>
      <c r="F286" s="38"/>
      <c r="G286" s="38"/>
      <c r="K286" s="46"/>
      <c r="M286" s="54"/>
    </row>
    <row r="287" spans="1:13" s="621" customFormat="1" hidden="1" x14ac:dyDescent="0.35">
      <c r="A287" s="2"/>
      <c r="B287" s="38"/>
      <c r="C287" s="2"/>
      <c r="D287" s="38"/>
      <c r="E287" s="38"/>
      <c r="F287" s="38"/>
      <c r="G287" s="38"/>
      <c r="K287" s="46"/>
      <c r="M287" s="54"/>
    </row>
    <row r="288" spans="1:13" s="621" customFormat="1" hidden="1" x14ac:dyDescent="0.35">
      <c r="A288" s="2"/>
      <c r="B288" s="38"/>
      <c r="C288" s="2"/>
      <c r="D288" s="38"/>
      <c r="E288" s="38"/>
      <c r="F288" s="38"/>
      <c r="G288" s="38"/>
      <c r="K288" s="46"/>
      <c r="M288" s="54"/>
    </row>
    <row r="289" spans="1:13" s="621" customFormat="1" hidden="1" x14ac:dyDescent="0.35">
      <c r="A289" s="2"/>
      <c r="B289" s="38"/>
      <c r="C289" s="2"/>
      <c r="D289" s="38"/>
      <c r="E289" s="38"/>
      <c r="F289" s="38"/>
      <c r="G289" s="38"/>
      <c r="K289" s="46"/>
      <c r="M289" s="54"/>
    </row>
    <row r="290" spans="1:13" s="621" customFormat="1" hidden="1" x14ac:dyDescent="0.35">
      <c r="A290" s="2"/>
      <c r="B290" s="38"/>
      <c r="C290" s="2"/>
      <c r="D290" s="38"/>
      <c r="E290" s="38"/>
      <c r="F290" s="38"/>
      <c r="G290" s="38"/>
      <c r="K290" s="46"/>
      <c r="M290" s="54"/>
    </row>
    <row r="291" spans="1:13" s="621" customFormat="1" hidden="1" x14ac:dyDescent="0.35">
      <c r="A291" s="2"/>
      <c r="B291" s="38"/>
      <c r="C291" s="2"/>
      <c r="D291" s="38"/>
      <c r="E291" s="38"/>
      <c r="F291" s="38"/>
      <c r="G291" s="38"/>
      <c r="K291" s="46"/>
      <c r="M291" s="54"/>
    </row>
    <row r="292" spans="1:13" s="621" customFormat="1" hidden="1" x14ac:dyDescent="0.35">
      <c r="A292" s="2"/>
      <c r="B292" s="38"/>
      <c r="C292" s="2"/>
      <c r="D292" s="38"/>
      <c r="E292" s="38"/>
      <c r="F292" s="38"/>
      <c r="G292" s="38"/>
      <c r="K292" s="46"/>
      <c r="M292" s="54"/>
    </row>
    <row r="293" spans="1:13" s="621" customFormat="1" hidden="1" x14ac:dyDescent="0.35">
      <c r="A293" s="2"/>
      <c r="B293" s="38"/>
      <c r="C293" s="2"/>
      <c r="D293" s="38"/>
      <c r="E293" s="38"/>
      <c r="F293" s="38"/>
      <c r="G293" s="38"/>
      <c r="K293" s="46"/>
      <c r="M293" s="54"/>
    </row>
    <row r="294" spans="1:13" s="621" customFormat="1" hidden="1" x14ac:dyDescent="0.35">
      <c r="A294" s="2"/>
      <c r="B294" s="38"/>
      <c r="C294" s="2"/>
      <c r="D294" s="38"/>
      <c r="E294" s="38"/>
      <c r="F294" s="38"/>
      <c r="G294" s="38"/>
      <c r="K294" s="46"/>
      <c r="M294" s="54"/>
    </row>
    <row r="295" spans="1:13" s="621" customFormat="1" hidden="1" x14ac:dyDescent="0.35">
      <c r="A295" s="2"/>
      <c r="B295" s="38"/>
      <c r="C295" s="2"/>
      <c r="D295" s="38"/>
      <c r="E295" s="38"/>
      <c r="F295" s="38"/>
      <c r="G295" s="38"/>
      <c r="K295" s="46"/>
      <c r="M295" s="54"/>
    </row>
    <row r="296" spans="1:13" s="621" customFormat="1" hidden="1" x14ac:dyDescent="0.35">
      <c r="A296" s="2"/>
      <c r="B296" s="38"/>
      <c r="C296" s="2"/>
      <c r="D296" s="38"/>
      <c r="E296" s="38"/>
      <c r="F296" s="38"/>
      <c r="G296" s="38"/>
      <c r="K296" s="46"/>
      <c r="M296" s="54"/>
    </row>
    <row r="297" spans="1:13" s="621" customFormat="1" hidden="1" x14ac:dyDescent="0.35">
      <c r="A297" s="2"/>
      <c r="B297" s="38"/>
      <c r="C297" s="2"/>
      <c r="D297" s="38"/>
      <c r="E297" s="38"/>
      <c r="F297" s="38"/>
      <c r="G297" s="38"/>
      <c r="K297" s="46"/>
      <c r="M297" s="54"/>
    </row>
    <row r="298" spans="1:13" s="621" customFormat="1" hidden="1" x14ac:dyDescent="0.35">
      <c r="A298" s="2"/>
      <c r="B298" s="38"/>
      <c r="C298" s="2"/>
      <c r="D298" s="38"/>
      <c r="E298" s="38"/>
      <c r="F298" s="38"/>
      <c r="G298" s="38"/>
      <c r="K298" s="46"/>
      <c r="M298" s="54"/>
    </row>
    <row r="299" spans="1:13" s="621" customFormat="1" hidden="1" x14ac:dyDescent="0.35">
      <c r="A299" s="2"/>
      <c r="B299" s="38"/>
      <c r="C299" s="2"/>
      <c r="D299" s="38"/>
      <c r="E299" s="38"/>
      <c r="F299" s="38"/>
      <c r="G299" s="38"/>
      <c r="K299" s="46"/>
      <c r="M299" s="54"/>
    </row>
    <row r="300" spans="1:13" s="621" customFormat="1" hidden="1" x14ac:dyDescent="0.35">
      <c r="A300" s="2"/>
      <c r="B300" s="38"/>
      <c r="C300" s="2"/>
      <c r="D300" s="38"/>
      <c r="E300" s="38"/>
      <c r="F300" s="38"/>
      <c r="G300" s="38"/>
      <c r="K300" s="46"/>
      <c r="M300" s="54"/>
    </row>
    <row r="301" spans="1:13" s="621" customFormat="1" hidden="1" x14ac:dyDescent="0.35">
      <c r="A301" s="2"/>
      <c r="B301" s="38"/>
      <c r="C301" s="2"/>
      <c r="D301" s="38"/>
      <c r="E301" s="38"/>
      <c r="F301" s="38"/>
      <c r="G301" s="38"/>
      <c r="K301" s="46"/>
      <c r="M301" s="54"/>
    </row>
    <row r="302" spans="1:13" s="621" customFormat="1" hidden="1" x14ac:dyDescent="0.35">
      <c r="A302" s="2"/>
      <c r="B302" s="38"/>
      <c r="C302" s="2"/>
      <c r="D302" s="38"/>
      <c r="E302" s="38"/>
      <c r="F302" s="38"/>
      <c r="G302" s="38"/>
      <c r="K302" s="46"/>
      <c r="M302" s="54"/>
    </row>
    <row r="303" spans="1:13" s="621" customFormat="1" hidden="1" x14ac:dyDescent="0.35">
      <c r="A303" s="2"/>
      <c r="B303" s="38"/>
      <c r="C303" s="2"/>
      <c r="D303" s="38"/>
      <c r="E303" s="38"/>
      <c r="F303" s="38"/>
      <c r="G303" s="38"/>
      <c r="K303" s="46"/>
      <c r="M303" s="54"/>
    </row>
    <row r="304" spans="1:13" s="621" customFormat="1" hidden="1" x14ac:dyDescent="0.35">
      <c r="A304" s="2"/>
      <c r="B304" s="38"/>
      <c r="C304" s="2"/>
      <c r="D304" s="38"/>
      <c r="E304" s="38"/>
      <c r="F304" s="38"/>
      <c r="G304" s="38"/>
      <c r="K304" s="46"/>
      <c r="M304" s="54"/>
    </row>
    <row r="305" spans="1:13" s="621" customFormat="1" hidden="1" x14ac:dyDescent="0.35">
      <c r="A305" s="2"/>
      <c r="B305" s="38"/>
      <c r="C305" s="2"/>
      <c r="D305" s="38"/>
      <c r="E305" s="38"/>
      <c r="F305" s="38"/>
      <c r="G305" s="38"/>
      <c r="K305" s="46"/>
      <c r="M305" s="54"/>
    </row>
    <row r="306" spans="1:13" s="621" customFormat="1" hidden="1" x14ac:dyDescent="0.35">
      <c r="A306" s="2"/>
      <c r="B306" s="38"/>
      <c r="C306" s="2"/>
      <c r="D306" s="38"/>
      <c r="E306" s="38"/>
      <c r="F306" s="38"/>
      <c r="G306" s="38"/>
      <c r="K306" s="46"/>
      <c r="M306" s="54"/>
    </row>
    <row r="307" spans="1:13" s="621" customFormat="1" hidden="1" x14ac:dyDescent="0.35">
      <c r="A307" s="2"/>
      <c r="B307" s="38"/>
      <c r="C307" s="2"/>
      <c r="D307" s="38"/>
      <c r="E307" s="38"/>
      <c r="F307" s="38"/>
      <c r="G307" s="38"/>
      <c r="K307" s="46"/>
      <c r="M307" s="54"/>
    </row>
    <row r="308" spans="1:13" s="621" customFormat="1" hidden="1" x14ac:dyDescent="0.35">
      <c r="A308" s="2"/>
      <c r="B308" s="38"/>
      <c r="C308" s="2"/>
      <c r="D308" s="38"/>
      <c r="E308" s="38"/>
      <c r="F308" s="38"/>
      <c r="G308" s="38"/>
      <c r="K308" s="46"/>
      <c r="M308" s="54"/>
    </row>
    <row r="309" spans="1:13" s="621" customFormat="1" hidden="1" x14ac:dyDescent="0.35">
      <c r="A309" s="2"/>
      <c r="B309" s="38"/>
      <c r="C309" s="2"/>
      <c r="D309" s="38"/>
      <c r="E309" s="38"/>
      <c r="F309" s="38"/>
      <c r="G309" s="38"/>
      <c r="K309" s="46"/>
      <c r="M309" s="54"/>
    </row>
    <row r="310" spans="1:13" s="621" customFormat="1" hidden="1" x14ac:dyDescent="0.35">
      <c r="A310" s="2"/>
      <c r="B310" s="38"/>
      <c r="C310" s="2"/>
      <c r="D310" s="38"/>
      <c r="E310" s="38"/>
      <c r="F310" s="38"/>
      <c r="G310" s="38"/>
      <c r="K310" s="46"/>
      <c r="M310" s="54"/>
    </row>
    <row r="311" spans="1:13" s="621" customFormat="1" hidden="1" x14ac:dyDescent="0.35">
      <c r="A311" s="2"/>
      <c r="B311" s="38"/>
      <c r="C311" s="2"/>
      <c r="D311" s="38"/>
      <c r="E311" s="38"/>
      <c r="F311" s="38"/>
      <c r="G311" s="38"/>
      <c r="K311" s="46"/>
      <c r="M311" s="54"/>
    </row>
    <row r="312" spans="1:13" s="621" customFormat="1" hidden="1" x14ac:dyDescent="0.35">
      <c r="A312" s="2"/>
      <c r="B312" s="38"/>
      <c r="C312" s="2"/>
      <c r="D312" s="38"/>
      <c r="E312" s="38"/>
      <c r="F312" s="38"/>
      <c r="G312" s="38"/>
      <c r="K312" s="46"/>
      <c r="M312" s="54"/>
    </row>
    <row r="313" spans="1:13" s="621" customFormat="1" hidden="1" x14ac:dyDescent="0.35">
      <c r="A313" s="2"/>
      <c r="B313" s="38"/>
      <c r="C313" s="2"/>
      <c r="D313" s="38"/>
      <c r="E313" s="38"/>
      <c r="F313" s="38"/>
      <c r="G313" s="38"/>
      <c r="K313" s="46"/>
      <c r="M313" s="54"/>
    </row>
    <row r="314" spans="1:13" s="621" customFormat="1" hidden="1" x14ac:dyDescent="0.35">
      <c r="A314" s="2"/>
      <c r="B314" s="38"/>
      <c r="C314" s="2"/>
      <c r="D314" s="38"/>
      <c r="E314" s="38"/>
      <c r="F314" s="38"/>
      <c r="G314" s="38"/>
      <c r="K314" s="46"/>
      <c r="M314" s="54"/>
    </row>
    <row r="315" spans="1:13" s="621" customFormat="1" hidden="1" x14ac:dyDescent="0.35">
      <c r="A315" s="2"/>
      <c r="B315" s="38"/>
      <c r="C315" s="2"/>
      <c r="D315" s="38"/>
      <c r="E315" s="38"/>
      <c r="F315" s="38"/>
      <c r="G315" s="38"/>
      <c r="K315" s="46"/>
      <c r="M315" s="54"/>
    </row>
    <row r="316" spans="1:13" s="621" customFormat="1" hidden="1" x14ac:dyDescent="0.35">
      <c r="A316" s="2"/>
      <c r="B316" s="38"/>
      <c r="C316" s="2"/>
      <c r="D316" s="38"/>
      <c r="E316" s="38"/>
      <c r="F316" s="38"/>
      <c r="G316" s="38"/>
      <c r="K316" s="46"/>
      <c r="M316" s="54"/>
    </row>
    <row r="317" spans="1:13" s="621" customFormat="1" hidden="1" x14ac:dyDescent="0.35">
      <c r="A317" s="2"/>
      <c r="B317" s="38"/>
      <c r="C317" s="2"/>
      <c r="D317" s="38"/>
      <c r="E317" s="38"/>
      <c r="F317" s="38"/>
      <c r="G317" s="38"/>
      <c r="K317" s="46"/>
      <c r="M317" s="54"/>
    </row>
    <row r="318" spans="1:13" s="621" customFormat="1" hidden="1" x14ac:dyDescent="0.35">
      <c r="A318" s="2"/>
      <c r="B318" s="38"/>
      <c r="C318" s="2"/>
      <c r="D318" s="38"/>
      <c r="E318" s="38"/>
      <c r="F318" s="38"/>
      <c r="G318" s="38"/>
      <c r="K318" s="46"/>
      <c r="M318" s="54"/>
    </row>
    <row r="319" spans="1:13" s="621" customFormat="1" hidden="1" x14ac:dyDescent="0.35">
      <c r="A319" s="2"/>
      <c r="B319" s="38"/>
      <c r="C319" s="2"/>
      <c r="D319" s="38"/>
      <c r="E319" s="38"/>
      <c r="F319" s="38"/>
      <c r="G319" s="38"/>
      <c r="K319" s="46"/>
      <c r="M319" s="54"/>
    </row>
    <row r="320" spans="1:13" s="621" customFormat="1" hidden="1" x14ac:dyDescent="0.35">
      <c r="A320" s="2"/>
      <c r="B320" s="38"/>
      <c r="C320" s="2"/>
      <c r="D320" s="38"/>
      <c r="E320" s="38"/>
      <c r="F320" s="38"/>
      <c r="G320" s="38"/>
      <c r="K320" s="46"/>
      <c r="M320" s="54"/>
    </row>
    <row r="321" spans="1:13" s="621" customFormat="1" hidden="1" x14ac:dyDescent="0.35">
      <c r="A321" s="2"/>
      <c r="B321" s="38"/>
      <c r="C321" s="2"/>
      <c r="D321" s="38"/>
      <c r="E321" s="38"/>
      <c r="F321" s="38"/>
      <c r="G321" s="38"/>
      <c r="K321" s="46"/>
      <c r="M321" s="54"/>
    </row>
    <row r="322" spans="1:13" s="621" customFormat="1" hidden="1" x14ac:dyDescent="0.35">
      <c r="A322" s="2"/>
      <c r="B322" s="38"/>
      <c r="C322" s="2"/>
      <c r="D322" s="38"/>
      <c r="E322" s="38"/>
      <c r="F322" s="38"/>
      <c r="G322" s="38"/>
      <c r="K322" s="46"/>
      <c r="M322" s="54"/>
    </row>
    <row r="323" spans="1:13" s="621" customFormat="1" hidden="1" x14ac:dyDescent="0.35">
      <c r="A323" s="2"/>
      <c r="B323" s="38"/>
      <c r="C323" s="2"/>
      <c r="D323" s="38"/>
      <c r="E323" s="38"/>
      <c r="F323" s="38"/>
      <c r="G323" s="38"/>
      <c r="K323" s="46"/>
      <c r="M323" s="54"/>
    </row>
    <row r="324" spans="1:13" s="621" customFormat="1" hidden="1" x14ac:dyDescent="0.35">
      <c r="A324" s="2"/>
      <c r="B324" s="38"/>
      <c r="C324" s="2"/>
      <c r="D324" s="38"/>
      <c r="E324" s="38"/>
      <c r="F324" s="38"/>
      <c r="G324" s="38"/>
      <c r="K324" s="46"/>
      <c r="M324" s="54"/>
    </row>
    <row r="325" spans="1:13" s="621" customFormat="1" hidden="1" x14ac:dyDescent="0.35">
      <c r="A325" s="2"/>
      <c r="B325" s="38"/>
      <c r="C325" s="2"/>
      <c r="D325" s="38"/>
      <c r="E325" s="38"/>
      <c r="F325" s="38"/>
      <c r="G325" s="38"/>
      <c r="K325" s="46"/>
      <c r="M325" s="54"/>
    </row>
    <row r="326" spans="1:13" s="621" customFormat="1" hidden="1" x14ac:dyDescent="0.35">
      <c r="A326" s="2"/>
      <c r="B326" s="38"/>
      <c r="C326" s="2"/>
      <c r="D326" s="38"/>
      <c r="E326" s="38"/>
      <c r="F326" s="38"/>
      <c r="G326" s="38"/>
      <c r="K326" s="46"/>
      <c r="M326" s="54"/>
    </row>
    <row r="327" spans="1:13" s="621" customFormat="1" hidden="1" x14ac:dyDescent="0.35">
      <c r="A327" s="2"/>
      <c r="B327" s="38"/>
      <c r="C327" s="2"/>
      <c r="D327" s="38"/>
      <c r="E327" s="38"/>
      <c r="F327" s="38"/>
      <c r="G327" s="38"/>
      <c r="K327" s="46"/>
      <c r="M327" s="54"/>
    </row>
    <row r="328" spans="1:13" s="621" customFormat="1" hidden="1" x14ac:dyDescent="0.35">
      <c r="A328" s="2"/>
      <c r="B328" s="38"/>
      <c r="C328" s="2"/>
      <c r="D328" s="38"/>
      <c r="E328" s="38"/>
      <c r="F328" s="38"/>
      <c r="G328" s="38"/>
      <c r="K328" s="46"/>
      <c r="M328" s="54"/>
    </row>
    <row r="329" spans="1:13" s="621" customFormat="1" hidden="1" x14ac:dyDescent="0.35">
      <c r="A329" s="2"/>
      <c r="B329" s="38"/>
      <c r="C329" s="2"/>
      <c r="D329" s="38"/>
      <c r="E329" s="38"/>
      <c r="F329" s="38"/>
      <c r="G329" s="38"/>
      <c r="K329" s="46"/>
      <c r="M329" s="54"/>
    </row>
    <row r="330" spans="1:13" s="621" customFormat="1" hidden="1" x14ac:dyDescent="0.35">
      <c r="A330" s="2"/>
      <c r="B330" s="38"/>
      <c r="C330" s="2"/>
      <c r="D330" s="38"/>
      <c r="E330" s="38"/>
      <c r="F330" s="38"/>
      <c r="G330" s="38"/>
      <c r="K330" s="46"/>
      <c r="M330" s="54"/>
    </row>
    <row r="331" spans="1:13" s="621" customFormat="1" hidden="1" x14ac:dyDescent="0.35">
      <c r="A331" s="2"/>
      <c r="B331" s="38"/>
      <c r="C331" s="2"/>
      <c r="D331" s="38"/>
      <c r="E331" s="38"/>
      <c r="F331" s="38"/>
      <c r="G331" s="38"/>
      <c r="K331" s="46"/>
      <c r="M331" s="54"/>
    </row>
    <row r="332" spans="1:13" s="55" customFormat="1" hidden="1" x14ac:dyDescent="0.35">
      <c r="A332" s="2"/>
      <c r="B332" s="38"/>
      <c r="C332" s="2"/>
      <c r="D332" s="38"/>
      <c r="E332" s="38"/>
      <c r="F332" s="38"/>
      <c r="G332" s="38"/>
      <c r="I332" s="621"/>
      <c r="K332" s="56"/>
      <c r="M332" s="56"/>
    </row>
    <row r="333" spans="1:13" s="55" customFormat="1" hidden="1" x14ac:dyDescent="0.35">
      <c r="A333" s="2"/>
      <c r="B333" s="38"/>
      <c r="C333" s="2"/>
      <c r="D333" s="38"/>
      <c r="E333" s="38"/>
      <c r="F333" s="38"/>
      <c r="G333" s="38"/>
      <c r="I333" s="621"/>
      <c r="K333" s="56"/>
      <c r="M333" s="56"/>
    </row>
    <row r="334" spans="1:13" s="55" customFormat="1" hidden="1" x14ac:dyDescent="0.35">
      <c r="A334" s="2"/>
      <c r="B334" s="38"/>
      <c r="C334" s="2"/>
      <c r="D334" s="38"/>
      <c r="E334" s="38"/>
      <c r="F334" s="38"/>
      <c r="G334" s="38"/>
      <c r="I334" s="621"/>
      <c r="K334" s="56"/>
      <c r="M334" s="56"/>
    </row>
    <row r="335" spans="1:13" s="55" customFormat="1" hidden="1" x14ac:dyDescent="0.35">
      <c r="A335" s="2"/>
      <c r="B335" s="38"/>
      <c r="C335" s="2"/>
      <c r="D335" s="38"/>
      <c r="E335" s="38"/>
      <c r="F335" s="38"/>
      <c r="G335" s="38"/>
      <c r="K335" s="56"/>
      <c r="M335" s="56"/>
    </row>
    <row r="336" spans="1:13" s="55" customFormat="1" hidden="1" x14ac:dyDescent="0.35">
      <c r="A336" s="2"/>
      <c r="B336" s="38"/>
      <c r="C336" s="2"/>
      <c r="D336" s="38"/>
      <c r="E336" s="38"/>
      <c r="F336" s="38"/>
      <c r="G336" s="38"/>
      <c r="K336" s="56"/>
      <c r="M336" s="56"/>
    </row>
    <row r="337" spans="1:13" s="55" customFormat="1" hidden="1" x14ac:dyDescent="0.35">
      <c r="A337" s="2"/>
      <c r="B337" s="38"/>
      <c r="C337" s="2"/>
      <c r="D337" s="38"/>
      <c r="E337" s="38"/>
      <c r="F337" s="38"/>
      <c r="G337" s="38"/>
      <c r="K337" s="56"/>
      <c r="M337" s="56"/>
    </row>
    <row r="338" spans="1:13" s="55" customFormat="1" hidden="1" x14ac:dyDescent="0.35">
      <c r="A338" s="2"/>
      <c r="B338" s="38"/>
      <c r="C338" s="2"/>
      <c r="D338" s="38"/>
      <c r="E338" s="38"/>
      <c r="F338" s="38"/>
      <c r="G338" s="38"/>
      <c r="K338" s="56"/>
      <c r="M338" s="56"/>
    </row>
    <row r="339" spans="1:13" s="55" customFormat="1" hidden="1" x14ac:dyDescent="0.35">
      <c r="A339" s="2"/>
      <c r="B339" s="38"/>
      <c r="C339" s="2"/>
      <c r="D339" s="38"/>
      <c r="E339" s="38"/>
      <c r="F339" s="38"/>
      <c r="G339" s="38"/>
      <c r="K339" s="56"/>
      <c r="M339" s="56"/>
    </row>
    <row r="340" spans="1:13" s="55" customFormat="1" hidden="1" x14ac:dyDescent="0.35">
      <c r="A340" s="2"/>
      <c r="B340" s="38"/>
      <c r="C340" s="2"/>
      <c r="D340" s="38"/>
      <c r="E340" s="38"/>
      <c r="F340" s="38"/>
      <c r="G340" s="38"/>
      <c r="K340" s="56"/>
      <c r="M340" s="56"/>
    </row>
    <row r="341" spans="1:13" s="55" customFormat="1" hidden="1" x14ac:dyDescent="0.35">
      <c r="A341" s="2"/>
      <c r="B341" s="38"/>
      <c r="C341" s="2"/>
      <c r="D341" s="38"/>
      <c r="E341" s="38"/>
      <c r="F341" s="38"/>
      <c r="G341" s="38"/>
      <c r="K341" s="56"/>
      <c r="M341" s="56"/>
    </row>
    <row r="342" spans="1:13" s="55" customFormat="1" hidden="1" x14ac:dyDescent="0.35">
      <c r="A342" s="2"/>
      <c r="B342" s="38"/>
      <c r="C342" s="2"/>
      <c r="D342" s="38"/>
      <c r="E342" s="38"/>
      <c r="F342" s="38"/>
      <c r="G342" s="38"/>
      <c r="K342" s="56"/>
      <c r="M342" s="56"/>
    </row>
    <row r="343" spans="1:13" s="55" customFormat="1" hidden="1" x14ac:dyDescent="0.35">
      <c r="A343" s="2"/>
      <c r="B343" s="38"/>
      <c r="C343" s="2"/>
      <c r="D343" s="38"/>
      <c r="E343" s="38"/>
      <c r="F343" s="38"/>
      <c r="G343" s="38"/>
      <c r="K343" s="56"/>
      <c r="M343" s="56"/>
    </row>
    <row r="344" spans="1:13" s="55" customFormat="1" hidden="1" x14ac:dyDescent="0.35">
      <c r="A344" s="2"/>
      <c r="B344" s="38"/>
      <c r="C344" s="2"/>
      <c r="D344" s="38"/>
      <c r="E344" s="38"/>
      <c r="F344" s="38"/>
      <c r="G344" s="38"/>
      <c r="K344" s="56"/>
      <c r="M344" s="56"/>
    </row>
    <row r="345" spans="1:13" s="55" customFormat="1" hidden="1" x14ac:dyDescent="0.35">
      <c r="A345" s="2"/>
      <c r="B345" s="38"/>
      <c r="C345" s="2"/>
      <c r="D345" s="38"/>
      <c r="E345" s="38"/>
      <c r="F345" s="38"/>
      <c r="G345" s="38"/>
      <c r="K345" s="56"/>
      <c r="M345" s="56"/>
    </row>
    <row r="346" spans="1:13" s="55" customFormat="1" hidden="1" x14ac:dyDescent="0.35">
      <c r="A346" s="2"/>
      <c r="B346" s="38"/>
      <c r="C346" s="2"/>
      <c r="D346" s="38"/>
      <c r="E346" s="38"/>
      <c r="F346" s="38"/>
      <c r="G346" s="38"/>
      <c r="K346" s="56"/>
      <c r="M346" s="56"/>
    </row>
    <row r="347" spans="1:13" s="55" customFormat="1" hidden="1" x14ac:dyDescent="0.35">
      <c r="A347" s="2"/>
      <c r="B347" s="38"/>
      <c r="C347" s="2"/>
      <c r="D347" s="38"/>
      <c r="E347" s="38"/>
      <c r="F347" s="38"/>
      <c r="G347" s="38"/>
      <c r="K347" s="56"/>
      <c r="M347" s="56"/>
    </row>
    <row r="348" spans="1:13" s="55" customFormat="1" hidden="1" x14ac:dyDescent="0.35">
      <c r="A348" s="2"/>
      <c r="B348" s="38"/>
      <c r="C348" s="2"/>
      <c r="D348" s="38"/>
      <c r="E348" s="38"/>
      <c r="F348" s="38"/>
      <c r="G348" s="38"/>
      <c r="K348" s="56"/>
      <c r="M348" s="56"/>
    </row>
    <row r="349" spans="1:13" s="55" customFormat="1" hidden="1" x14ac:dyDescent="0.35">
      <c r="A349" s="2"/>
      <c r="B349" s="38"/>
      <c r="C349" s="2"/>
      <c r="D349" s="38"/>
      <c r="E349" s="38"/>
      <c r="F349" s="38"/>
      <c r="G349" s="38"/>
      <c r="K349" s="56"/>
      <c r="M349" s="56"/>
    </row>
    <row r="350" spans="1:13" s="55" customFormat="1" hidden="1" x14ac:dyDescent="0.35">
      <c r="A350" s="2"/>
      <c r="B350" s="38"/>
      <c r="C350" s="2"/>
      <c r="D350" s="38"/>
      <c r="E350" s="38"/>
      <c r="F350" s="38"/>
      <c r="G350" s="38"/>
      <c r="K350" s="56"/>
      <c r="M350" s="56"/>
    </row>
    <row r="351" spans="1:13" s="55" customFormat="1" hidden="1" x14ac:dyDescent="0.35">
      <c r="A351" s="2"/>
      <c r="B351" s="38"/>
      <c r="C351" s="2"/>
      <c r="D351" s="38"/>
      <c r="E351" s="38"/>
      <c r="F351" s="38"/>
      <c r="G351" s="38"/>
      <c r="K351" s="56"/>
      <c r="M351" s="56"/>
    </row>
    <row r="352" spans="1:13" s="55" customFormat="1" hidden="1" x14ac:dyDescent="0.35">
      <c r="A352" s="2"/>
      <c r="B352" s="38"/>
      <c r="C352" s="2"/>
      <c r="D352" s="38"/>
      <c r="E352" s="38"/>
      <c r="F352" s="38"/>
      <c r="G352" s="38"/>
      <c r="K352" s="56"/>
      <c r="M352" s="56"/>
    </row>
    <row r="353" spans="1:13" s="55" customFormat="1" hidden="1" x14ac:dyDescent="0.35">
      <c r="A353" s="2"/>
      <c r="B353" s="38"/>
      <c r="C353" s="2"/>
      <c r="D353" s="38"/>
      <c r="E353" s="38"/>
      <c r="F353" s="38"/>
      <c r="G353" s="38"/>
      <c r="K353" s="56"/>
      <c r="M353" s="56"/>
    </row>
    <row r="354" spans="1:13" s="55" customFormat="1" hidden="1" x14ac:dyDescent="0.35">
      <c r="A354" s="2"/>
      <c r="B354" s="38"/>
      <c r="C354" s="2"/>
      <c r="D354" s="38"/>
      <c r="E354" s="38"/>
      <c r="F354" s="38"/>
      <c r="G354" s="38"/>
      <c r="K354" s="56"/>
      <c r="M354" s="56"/>
    </row>
    <row r="355" spans="1:13" s="55" customFormat="1" hidden="1" x14ac:dyDescent="0.35">
      <c r="A355" s="2"/>
      <c r="B355" s="38"/>
      <c r="C355" s="2"/>
      <c r="D355" s="38"/>
      <c r="E355" s="38"/>
      <c r="F355" s="38"/>
      <c r="G355" s="38"/>
      <c r="K355" s="56"/>
      <c r="M355" s="56"/>
    </row>
    <row r="356" spans="1:13" s="55" customFormat="1" hidden="1" x14ac:dyDescent="0.35">
      <c r="A356" s="2"/>
      <c r="B356" s="38"/>
      <c r="C356" s="2"/>
      <c r="D356" s="38"/>
      <c r="E356" s="38"/>
      <c r="F356" s="38"/>
      <c r="G356" s="38"/>
      <c r="K356" s="56"/>
      <c r="M356" s="56"/>
    </row>
    <row r="357" spans="1:13" s="55" customFormat="1" hidden="1" x14ac:dyDescent="0.35">
      <c r="A357" s="2"/>
      <c r="B357" s="38"/>
      <c r="C357" s="2"/>
      <c r="D357" s="38"/>
      <c r="E357" s="38"/>
      <c r="F357" s="38"/>
      <c r="G357" s="38"/>
      <c r="K357" s="56"/>
      <c r="M357" s="56"/>
    </row>
    <row r="358" spans="1:13" s="55" customFormat="1" hidden="1" x14ac:dyDescent="0.35">
      <c r="A358" s="2"/>
      <c r="B358" s="38"/>
      <c r="C358" s="2"/>
      <c r="D358" s="38"/>
      <c r="E358" s="38"/>
      <c r="F358" s="38"/>
      <c r="G358" s="38"/>
      <c r="K358" s="56"/>
      <c r="M358" s="56"/>
    </row>
    <row r="359" spans="1:13" s="55" customFormat="1" hidden="1" x14ac:dyDescent="0.35">
      <c r="A359" s="2"/>
      <c r="B359" s="38"/>
      <c r="C359" s="2"/>
      <c r="D359" s="38"/>
      <c r="E359" s="38"/>
      <c r="F359" s="38"/>
      <c r="G359" s="38"/>
      <c r="K359" s="56"/>
      <c r="M359" s="56"/>
    </row>
    <row r="360" spans="1:13" s="55" customFormat="1" hidden="1" x14ac:dyDescent="0.35">
      <c r="A360" s="2"/>
      <c r="B360" s="38"/>
      <c r="C360" s="2"/>
      <c r="D360" s="38"/>
      <c r="E360" s="38"/>
      <c r="F360" s="38"/>
      <c r="G360" s="38"/>
      <c r="K360" s="56"/>
      <c r="M360" s="56"/>
    </row>
    <row r="361" spans="1:13" s="55" customFormat="1" hidden="1" x14ac:dyDescent="0.35">
      <c r="A361" s="2"/>
      <c r="B361" s="38"/>
      <c r="C361" s="2"/>
      <c r="D361" s="38"/>
      <c r="E361" s="38"/>
      <c r="F361" s="38"/>
      <c r="G361" s="38"/>
      <c r="K361" s="56"/>
      <c r="M361" s="56"/>
    </row>
    <row r="362" spans="1:13" s="55" customFormat="1" hidden="1" x14ac:dyDescent="0.35">
      <c r="A362" s="2"/>
      <c r="B362" s="38"/>
      <c r="C362" s="2"/>
      <c r="D362" s="38"/>
      <c r="E362" s="38"/>
      <c r="F362" s="38"/>
      <c r="G362" s="38"/>
      <c r="K362" s="56"/>
      <c r="M362" s="56"/>
    </row>
    <row r="363" spans="1:13" s="55" customFormat="1" hidden="1" x14ac:dyDescent="0.35">
      <c r="A363" s="2"/>
      <c r="B363" s="38"/>
      <c r="C363" s="2"/>
      <c r="D363" s="38"/>
      <c r="E363" s="38"/>
      <c r="F363" s="38"/>
      <c r="G363" s="38"/>
      <c r="K363" s="56"/>
      <c r="M363" s="56"/>
    </row>
    <row r="364" spans="1:13" s="55" customFormat="1" hidden="1" x14ac:dyDescent="0.35">
      <c r="A364" s="2"/>
      <c r="B364" s="38"/>
      <c r="C364" s="2"/>
      <c r="D364" s="38"/>
      <c r="E364" s="38"/>
      <c r="F364" s="38"/>
      <c r="G364" s="38"/>
      <c r="K364" s="56"/>
      <c r="M364" s="56"/>
    </row>
    <row r="365" spans="1:13" s="55" customFormat="1" hidden="1" x14ac:dyDescent="0.35">
      <c r="A365" s="2"/>
      <c r="B365" s="38"/>
      <c r="C365" s="2"/>
      <c r="D365" s="38"/>
      <c r="E365" s="38"/>
      <c r="F365" s="38"/>
      <c r="G365" s="38"/>
      <c r="K365" s="56"/>
      <c r="M365" s="56"/>
    </row>
    <row r="366" spans="1:13" s="55" customFormat="1" hidden="1" x14ac:dyDescent="0.35">
      <c r="A366" s="2"/>
      <c r="B366" s="38"/>
      <c r="C366" s="2"/>
      <c r="D366" s="38"/>
      <c r="E366" s="38"/>
      <c r="F366" s="38"/>
      <c r="G366" s="38"/>
      <c r="K366" s="56"/>
      <c r="M366" s="56"/>
    </row>
    <row r="367" spans="1:13" s="55" customFormat="1" hidden="1" x14ac:dyDescent="0.35">
      <c r="A367" s="2"/>
      <c r="B367" s="38"/>
      <c r="C367" s="2"/>
      <c r="D367" s="38"/>
      <c r="E367" s="38"/>
      <c r="F367" s="38"/>
      <c r="G367" s="38"/>
      <c r="K367" s="56"/>
      <c r="M367" s="56"/>
    </row>
    <row r="368" spans="1:13" s="55" customFormat="1" hidden="1" x14ac:dyDescent="0.35">
      <c r="A368" s="2"/>
      <c r="B368" s="38"/>
      <c r="C368" s="2"/>
      <c r="D368" s="38"/>
      <c r="E368" s="38"/>
      <c r="F368" s="38"/>
      <c r="G368" s="38"/>
      <c r="K368" s="56"/>
      <c r="M368" s="56"/>
    </row>
    <row r="369" spans="1:13" s="55" customFormat="1" hidden="1" x14ac:dyDescent="0.35">
      <c r="A369" s="2"/>
      <c r="B369" s="38"/>
      <c r="C369" s="2"/>
      <c r="D369" s="38"/>
      <c r="E369" s="38"/>
      <c r="F369" s="38"/>
      <c r="G369" s="38"/>
      <c r="K369" s="56"/>
      <c r="M369" s="56"/>
    </row>
    <row r="370" spans="1:13" s="55" customFormat="1" hidden="1" x14ac:dyDescent="0.35">
      <c r="A370" s="2"/>
      <c r="B370" s="38"/>
      <c r="C370" s="2"/>
      <c r="D370" s="38"/>
      <c r="E370" s="38"/>
      <c r="F370" s="38"/>
      <c r="G370" s="38"/>
      <c r="K370" s="56"/>
      <c r="M370" s="56"/>
    </row>
    <row r="371" spans="1:13" s="55" customFormat="1" hidden="1" x14ac:dyDescent="0.35">
      <c r="A371" s="2"/>
      <c r="B371" s="38"/>
      <c r="C371" s="2"/>
      <c r="D371" s="38"/>
      <c r="E371" s="38"/>
      <c r="F371" s="38"/>
      <c r="G371" s="38"/>
      <c r="K371" s="56"/>
      <c r="M371" s="56"/>
    </row>
    <row r="372" spans="1:13" s="55" customFormat="1" hidden="1" x14ac:dyDescent="0.35">
      <c r="A372" s="2"/>
      <c r="B372" s="38"/>
      <c r="C372" s="2"/>
      <c r="D372" s="38"/>
      <c r="E372" s="38"/>
      <c r="F372" s="38"/>
      <c r="G372" s="38"/>
      <c r="K372" s="56"/>
      <c r="M372" s="56"/>
    </row>
    <row r="373" spans="1:13" s="55" customFormat="1" hidden="1" x14ac:dyDescent="0.35">
      <c r="A373" s="2"/>
      <c r="B373" s="38"/>
      <c r="C373" s="2"/>
      <c r="D373" s="38"/>
      <c r="E373" s="38"/>
      <c r="F373" s="38"/>
      <c r="G373" s="38"/>
      <c r="K373" s="56"/>
      <c r="M373" s="56"/>
    </row>
    <row r="374" spans="1:13" s="55" customFormat="1" hidden="1" x14ac:dyDescent="0.35">
      <c r="A374" s="2"/>
      <c r="B374" s="38"/>
      <c r="C374" s="2"/>
      <c r="D374" s="38"/>
      <c r="E374" s="38"/>
      <c r="F374" s="38"/>
      <c r="G374" s="38"/>
      <c r="K374" s="56"/>
      <c r="M374" s="56"/>
    </row>
    <row r="375" spans="1:13" s="55" customFormat="1" hidden="1" x14ac:dyDescent="0.35">
      <c r="A375" s="2"/>
      <c r="B375" s="38"/>
      <c r="C375" s="2"/>
      <c r="D375" s="38"/>
      <c r="E375" s="38"/>
      <c r="F375" s="38"/>
      <c r="G375" s="38"/>
      <c r="K375" s="56"/>
      <c r="M375" s="56"/>
    </row>
    <row r="376" spans="1:13" s="55" customFormat="1" hidden="1" x14ac:dyDescent="0.35">
      <c r="A376" s="2"/>
      <c r="B376" s="38"/>
      <c r="C376" s="2"/>
      <c r="D376" s="38"/>
      <c r="E376" s="38"/>
      <c r="F376" s="38"/>
      <c r="G376" s="38"/>
      <c r="K376" s="56"/>
      <c r="M376" s="56"/>
    </row>
    <row r="377" spans="1:13" s="55" customFormat="1" hidden="1" x14ac:dyDescent="0.35">
      <c r="A377" s="2"/>
      <c r="B377" s="38"/>
      <c r="C377" s="2"/>
      <c r="D377" s="38"/>
      <c r="E377" s="38"/>
      <c r="F377" s="38"/>
      <c r="G377" s="38"/>
      <c r="K377" s="56"/>
      <c r="M377" s="56"/>
    </row>
    <row r="378" spans="1:13" s="55" customFormat="1" hidden="1" x14ac:dyDescent="0.35">
      <c r="A378" s="2"/>
      <c r="B378" s="38"/>
      <c r="C378" s="2"/>
      <c r="D378" s="38"/>
      <c r="E378" s="38"/>
      <c r="F378" s="38"/>
      <c r="G378" s="38"/>
      <c r="K378" s="56"/>
      <c r="M378" s="56"/>
    </row>
    <row r="379" spans="1:13" s="55" customFormat="1" hidden="1" x14ac:dyDescent="0.35">
      <c r="A379" s="2"/>
      <c r="B379" s="38"/>
      <c r="C379" s="2"/>
      <c r="D379" s="38"/>
      <c r="E379" s="38"/>
      <c r="F379" s="38"/>
      <c r="G379" s="38"/>
      <c r="K379" s="56"/>
      <c r="M379" s="56"/>
    </row>
    <row r="380" spans="1:13" s="55" customFormat="1" hidden="1" x14ac:dyDescent="0.35">
      <c r="A380" s="2"/>
      <c r="B380" s="38"/>
      <c r="C380" s="2"/>
      <c r="D380" s="38"/>
      <c r="E380" s="38"/>
      <c r="F380" s="38"/>
      <c r="G380" s="38"/>
      <c r="K380" s="56"/>
      <c r="M380" s="56"/>
    </row>
    <row r="381" spans="1:13" s="55" customFormat="1" hidden="1" x14ac:dyDescent="0.35">
      <c r="A381" s="2"/>
      <c r="B381" s="38"/>
      <c r="C381" s="2"/>
      <c r="D381" s="38"/>
      <c r="E381" s="38"/>
      <c r="F381" s="38"/>
      <c r="G381" s="38"/>
      <c r="K381" s="56"/>
      <c r="M381" s="56"/>
    </row>
    <row r="382" spans="1:13" s="55" customFormat="1" hidden="1" x14ac:dyDescent="0.35">
      <c r="A382" s="2"/>
      <c r="B382" s="38"/>
      <c r="C382" s="2"/>
      <c r="D382" s="38"/>
      <c r="E382" s="38"/>
      <c r="F382" s="38"/>
      <c r="G382" s="38"/>
      <c r="K382" s="56"/>
      <c r="M382" s="56"/>
    </row>
    <row r="383" spans="1:13" s="55" customFormat="1" hidden="1" x14ac:dyDescent="0.35">
      <c r="A383" s="2"/>
      <c r="B383" s="38"/>
      <c r="C383" s="2"/>
      <c r="D383" s="38"/>
      <c r="E383" s="38"/>
      <c r="F383" s="38"/>
      <c r="G383" s="38"/>
      <c r="K383" s="56"/>
      <c r="M383" s="56"/>
    </row>
    <row r="384" spans="1:13" s="55" customFormat="1" hidden="1" x14ac:dyDescent="0.35">
      <c r="A384" s="2"/>
      <c r="B384" s="38"/>
      <c r="C384" s="2"/>
      <c r="D384" s="38"/>
      <c r="E384" s="38"/>
      <c r="F384" s="38"/>
      <c r="G384" s="38"/>
      <c r="K384" s="56"/>
      <c r="M384" s="56"/>
    </row>
    <row r="385" spans="1:13" s="55" customFormat="1" hidden="1" x14ac:dyDescent="0.35">
      <c r="A385" s="2"/>
      <c r="B385" s="38"/>
      <c r="C385" s="2"/>
      <c r="D385" s="38"/>
      <c r="E385" s="38"/>
      <c r="F385" s="38"/>
      <c r="G385" s="38"/>
      <c r="K385" s="56"/>
      <c r="M385" s="56"/>
    </row>
    <row r="386" spans="1:13" s="55" customFormat="1" hidden="1" x14ac:dyDescent="0.35">
      <c r="A386" s="2"/>
      <c r="B386" s="38"/>
      <c r="C386" s="2"/>
      <c r="D386" s="38"/>
      <c r="E386" s="38"/>
      <c r="F386" s="38"/>
      <c r="G386" s="38"/>
      <c r="K386" s="56"/>
      <c r="M386" s="56"/>
    </row>
    <row r="387" spans="1:13" s="55" customFormat="1" hidden="1" x14ac:dyDescent="0.35">
      <c r="A387" s="2"/>
      <c r="B387" s="38"/>
      <c r="C387" s="2"/>
      <c r="D387" s="38"/>
      <c r="E387" s="38"/>
      <c r="F387" s="38"/>
      <c r="G387" s="38"/>
      <c r="K387" s="56"/>
      <c r="M387" s="56"/>
    </row>
    <row r="388" spans="1:13" s="55" customFormat="1" hidden="1" x14ac:dyDescent="0.35">
      <c r="A388" s="2"/>
      <c r="B388" s="38"/>
      <c r="C388" s="2"/>
      <c r="D388" s="38"/>
      <c r="E388" s="38"/>
      <c r="F388" s="38"/>
      <c r="G388" s="38"/>
      <c r="K388" s="56"/>
      <c r="M388" s="56"/>
    </row>
    <row r="389" spans="1:13" s="55" customFormat="1" hidden="1" x14ac:dyDescent="0.35">
      <c r="A389" s="2"/>
      <c r="B389" s="38"/>
      <c r="C389" s="2"/>
      <c r="D389" s="38"/>
      <c r="E389" s="38"/>
      <c r="F389" s="38"/>
      <c r="G389" s="38"/>
      <c r="K389" s="56"/>
      <c r="M389" s="56"/>
    </row>
    <row r="390" spans="1:13" s="55" customFormat="1" hidden="1" x14ac:dyDescent="0.35">
      <c r="A390" s="2"/>
      <c r="B390" s="38"/>
      <c r="C390" s="2"/>
      <c r="D390" s="38"/>
      <c r="E390" s="38"/>
      <c r="F390" s="38"/>
      <c r="G390" s="38"/>
      <c r="K390" s="56"/>
      <c r="M390" s="56"/>
    </row>
    <row r="391" spans="1:13" s="55" customFormat="1" hidden="1" x14ac:dyDescent="0.35">
      <c r="A391" s="2"/>
      <c r="B391" s="38"/>
      <c r="C391" s="2"/>
      <c r="D391" s="38"/>
      <c r="E391" s="38"/>
      <c r="F391" s="38"/>
      <c r="G391" s="38"/>
      <c r="K391" s="56"/>
      <c r="M391" s="56"/>
    </row>
    <row r="392" spans="1:13" s="55" customFormat="1" hidden="1" x14ac:dyDescent="0.35">
      <c r="A392" s="2"/>
      <c r="B392" s="38"/>
      <c r="C392" s="2"/>
      <c r="D392" s="38"/>
      <c r="E392" s="38"/>
      <c r="F392" s="38"/>
      <c r="G392" s="38"/>
      <c r="K392" s="56"/>
      <c r="M392" s="56"/>
    </row>
    <row r="393" spans="1:13" s="55" customFormat="1" hidden="1" x14ac:dyDescent="0.35">
      <c r="A393" s="2"/>
      <c r="B393" s="38"/>
      <c r="C393" s="2"/>
      <c r="D393" s="38"/>
      <c r="E393" s="38"/>
      <c r="F393" s="38"/>
      <c r="G393" s="38"/>
      <c r="K393" s="56"/>
      <c r="M393" s="56"/>
    </row>
    <row r="394" spans="1:13" s="55" customFormat="1" hidden="1" x14ac:dyDescent="0.35">
      <c r="A394" s="2"/>
      <c r="B394" s="38"/>
      <c r="C394" s="2"/>
      <c r="D394" s="38"/>
      <c r="E394" s="38"/>
      <c r="F394" s="38"/>
      <c r="G394" s="38"/>
      <c r="K394" s="56"/>
      <c r="M394" s="56"/>
    </row>
    <row r="395" spans="1:13" s="55" customFormat="1" hidden="1" x14ac:dyDescent="0.35">
      <c r="A395" s="2"/>
      <c r="B395" s="38"/>
      <c r="C395" s="2"/>
      <c r="D395" s="38"/>
      <c r="E395" s="38"/>
      <c r="F395" s="38"/>
      <c r="G395" s="38"/>
      <c r="K395" s="56"/>
      <c r="M395" s="56"/>
    </row>
    <row r="396" spans="1:13" s="55" customFormat="1" hidden="1" x14ac:dyDescent="0.35">
      <c r="A396" s="2"/>
      <c r="B396" s="38"/>
      <c r="C396" s="2"/>
      <c r="D396" s="38"/>
      <c r="E396" s="38"/>
      <c r="F396" s="38"/>
      <c r="G396" s="38"/>
      <c r="K396" s="56"/>
      <c r="M396" s="56"/>
    </row>
    <row r="397" spans="1:13" s="55" customFormat="1" hidden="1" x14ac:dyDescent="0.35">
      <c r="A397" s="2"/>
      <c r="B397" s="38"/>
      <c r="C397" s="2"/>
      <c r="D397" s="38"/>
      <c r="E397" s="38"/>
      <c r="F397" s="38"/>
      <c r="G397" s="38"/>
      <c r="K397" s="56"/>
      <c r="M397" s="56"/>
    </row>
    <row r="398" spans="1:13" s="55" customFormat="1" hidden="1" x14ac:dyDescent="0.35">
      <c r="A398" s="2"/>
      <c r="B398" s="38"/>
      <c r="C398" s="2"/>
      <c r="D398" s="38"/>
      <c r="E398" s="38"/>
      <c r="F398" s="38"/>
      <c r="G398" s="38"/>
      <c r="K398" s="56"/>
      <c r="M398" s="56"/>
    </row>
    <row r="399" spans="1:13" s="55" customFormat="1" hidden="1" x14ac:dyDescent="0.35">
      <c r="A399" s="2"/>
      <c r="B399" s="38"/>
      <c r="C399" s="2"/>
      <c r="D399" s="38"/>
      <c r="E399" s="38"/>
      <c r="F399" s="38"/>
      <c r="G399" s="38"/>
      <c r="K399" s="56"/>
      <c r="M399" s="56"/>
    </row>
    <row r="400" spans="1:13" s="55" customFormat="1" hidden="1" x14ac:dyDescent="0.35">
      <c r="A400" s="2"/>
      <c r="B400" s="38"/>
      <c r="C400" s="2"/>
      <c r="D400" s="38"/>
      <c r="E400" s="38"/>
      <c r="F400" s="38"/>
      <c r="G400" s="38"/>
      <c r="K400" s="56"/>
      <c r="M400" s="56"/>
    </row>
    <row r="401" spans="1:13" s="55" customFormat="1" hidden="1" x14ac:dyDescent="0.35">
      <c r="A401" s="2"/>
      <c r="B401" s="38"/>
      <c r="C401" s="2"/>
      <c r="D401" s="38"/>
      <c r="E401" s="38"/>
      <c r="F401" s="38"/>
      <c r="G401" s="38"/>
      <c r="K401" s="56"/>
      <c r="M401" s="56"/>
    </row>
    <row r="402" spans="1:13" s="55" customFormat="1" hidden="1" x14ac:dyDescent="0.35">
      <c r="A402" s="2"/>
      <c r="B402" s="38"/>
      <c r="C402" s="2"/>
      <c r="D402" s="38"/>
      <c r="E402" s="38"/>
      <c r="F402" s="38"/>
      <c r="G402" s="38"/>
      <c r="K402" s="56"/>
      <c r="M402" s="56"/>
    </row>
    <row r="403" spans="1:13" s="55" customFormat="1" hidden="1" x14ac:dyDescent="0.35">
      <c r="A403" s="2"/>
      <c r="B403" s="38"/>
      <c r="C403" s="2"/>
      <c r="D403" s="38"/>
      <c r="E403" s="38"/>
      <c r="F403" s="38"/>
      <c r="G403" s="38"/>
      <c r="K403" s="56"/>
      <c r="M403" s="56"/>
    </row>
    <row r="404" spans="1:13" s="55" customFormat="1" hidden="1" x14ac:dyDescent="0.35">
      <c r="A404" s="2"/>
      <c r="B404" s="38"/>
      <c r="C404" s="2"/>
      <c r="D404" s="38"/>
      <c r="E404" s="38"/>
      <c r="F404" s="38"/>
      <c r="G404" s="38"/>
      <c r="K404" s="56"/>
      <c r="M404" s="56"/>
    </row>
    <row r="405" spans="1:13" s="55" customFormat="1" hidden="1" x14ac:dyDescent="0.35">
      <c r="A405" s="2"/>
      <c r="B405" s="38"/>
      <c r="C405" s="2"/>
      <c r="D405" s="38"/>
      <c r="E405" s="38"/>
      <c r="F405" s="38"/>
      <c r="G405" s="38"/>
      <c r="K405" s="56"/>
      <c r="M405" s="56"/>
    </row>
    <row r="406" spans="1:13" s="55" customFormat="1" hidden="1" x14ac:dyDescent="0.35">
      <c r="A406" s="2"/>
      <c r="B406" s="38"/>
      <c r="C406" s="2"/>
      <c r="D406" s="38"/>
      <c r="E406" s="38"/>
      <c r="F406" s="38"/>
      <c r="G406" s="38"/>
      <c r="K406" s="56"/>
      <c r="M406" s="56"/>
    </row>
    <row r="407" spans="1:13" s="55" customFormat="1" hidden="1" x14ac:dyDescent="0.35">
      <c r="A407" s="2"/>
      <c r="B407" s="38"/>
      <c r="C407" s="2"/>
      <c r="D407" s="38"/>
      <c r="E407" s="38"/>
      <c r="F407" s="38"/>
      <c r="G407" s="38"/>
      <c r="K407" s="56"/>
      <c r="M407" s="56"/>
    </row>
    <row r="408" spans="1:13" s="55" customFormat="1" hidden="1" x14ac:dyDescent="0.35">
      <c r="A408" s="2"/>
      <c r="B408" s="38"/>
      <c r="C408" s="2"/>
      <c r="D408" s="38"/>
      <c r="E408" s="38"/>
      <c r="F408" s="38"/>
      <c r="G408" s="38"/>
      <c r="K408" s="56"/>
      <c r="M408" s="56"/>
    </row>
    <row r="409" spans="1:13" s="55" customFormat="1" hidden="1" x14ac:dyDescent="0.35">
      <c r="A409" s="2"/>
      <c r="B409" s="38"/>
      <c r="C409" s="2"/>
      <c r="D409" s="38"/>
      <c r="E409" s="38"/>
      <c r="F409" s="38"/>
      <c r="G409" s="38"/>
      <c r="K409" s="56"/>
      <c r="M409" s="56"/>
    </row>
    <row r="410" spans="1:13" s="55" customFormat="1" hidden="1" x14ac:dyDescent="0.35">
      <c r="A410" s="2"/>
      <c r="B410" s="38"/>
      <c r="C410" s="2"/>
      <c r="D410" s="38"/>
      <c r="E410" s="38"/>
      <c r="F410" s="38"/>
      <c r="G410" s="38"/>
      <c r="K410" s="56"/>
      <c r="M410" s="56"/>
    </row>
    <row r="411" spans="1:13" s="55" customFormat="1" hidden="1" x14ac:dyDescent="0.35">
      <c r="A411" s="2"/>
      <c r="B411" s="38"/>
      <c r="C411" s="2"/>
      <c r="D411" s="38"/>
      <c r="E411" s="38"/>
      <c r="F411" s="38"/>
      <c r="G411" s="38"/>
      <c r="K411" s="56"/>
      <c r="M411" s="56"/>
    </row>
    <row r="412" spans="1:13" s="55" customFormat="1" hidden="1" x14ac:dyDescent="0.35">
      <c r="A412" s="2"/>
      <c r="B412" s="38"/>
      <c r="C412" s="2"/>
      <c r="D412" s="38"/>
      <c r="E412" s="38"/>
      <c r="F412" s="38"/>
      <c r="G412" s="38"/>
      <c r="K412" s="56"/>
      <c r="M412" s="56"/>
    </row>
    <row r="413" spans="1:13" s="55" customFormat="1" hidden="1" x14ac:dyDescent="0.35">
      <c r="A413" s="2"/>
      <c r="B413" s="38"/>
      <c r="C413" s="2"/>
      <c r="D413" s="38"/>
      <c r="E413" s="38"/>
      <c r="F413" s="38"/>
      <c r="G413" s="38"/>
      <c r="K413" s="56"/>
      <c r="M413" s="56"/>
    </row>
    <row r="414" spans="1:13" s="55" customFormat="1" hidden="1" x14ac:dyDescent="0.35">
      <c r="A414" s="2"/>
      <c r="B414" s="38"/>
      <c r="C414" s="2"/>
      <c r="D414" s="38"/>
      <c r="E414" s="38"/>
      <c r="F414" s="38"/>
      <c r="G414" s="38"/>
      <c r="K414" s="56"/>
      <c r="M414" s="56"/>
    </row>
    <row r="415" spans="1:13" s="55" customFormat="1" hidden="1" x14ac:dyDescent="0.35">
      <c r="A415" s="2"/>
      <c r="B415" s="38"/>
      <c r="C415" s="2"/>
      <c r="D415" s="38"/>
      <c r="E415" s="38"/>
      <c r="F415" s="38"/>
      <c r="G415" s="38"/>
      <c r="K415" s="56"/>
      <c r="M415" s="56"/>
    </row>
    <row r="416" spans="1:13" s="55" customFormat="1" hidden="1" x14ac:dyDescent="0.35">
      <c r="A416" s="2"/>
      <c r="B416" s="38"/>
      <c r="C416" s="2"/>
      <c r="D416" s="38"/>
      <c r="E416" s="38"/>
      <c r="F416" s="38"/>
      <c r="G416" s="38"/>
      <c r="K416" s="56"/>
      <c r="M416" s="56"/>
    </row>
    <row r="417" spans="1:13" s="55" customFormat="1" hidden="1" x14ac:dyDescent="0.35">
      <c r="A417" s="2"/>
      <c r="B417" s="38"/>
      <c r="C417" s="2"/>
      <c r="D417" s="38"/>
      <c r="E417" s="38"/>
      <c r="F417" s="38"/>
      <c r="G417" s="38"/>
      <c r="K417" s="56"/>
      <c r="M417" s="56"/>
    </row>
    <row r="418" spans="1:13" s="55" customFormat="1" hidden="1" x14ac:dyDescent="0.35">
      <c r="A418" s="2"/>
      <c r="B418" s="38"/>
      <c r="C418" s="2"/>
      <c r="D418" s="38"/>
      <c r="E418" s="38"/>
      <c r="F418" s="38"/>
      <c r="G418" s="38"/>
      <c r="K418" s="56"/>
      <c r="M418" s="56"/>
    </row>
    <row r="419" spans="1:13" s="55" customFormat="1" hidden="1" x14ac:dyDescent="0.35">
      <c r="A419" s="2"/>
      <c r="B419" s="38"/>
      <c r="C419" s="2"/>
      <c r="D419" s="38"/>
      <c r="E419" s="38"/>
      <c r="F419" s="38"/>
      <c r="G419" s="38"/>
      <c r="K419" s="56"/>
      <c r="M419" s="56"/>
    </row>
    <row r="420" spans="1:13" s="55" customFormat="1" hidden="1" x14ac:dyDescent="0.35">
      <c r="A420" s="2"/>
      <c r="B420" s="38"/>
      <c r="C420" s="2"/>
      <c r="D420" s="38"/>
      <c r="E420" s="38"/>
      <c r="F420" s="38"/>
      <c r="G420" s="38"/>
      <c r="K420" s="56"/>
      <c r="M420" s="56"/>
    </row>
    <row r="421" spans="1:13" s="55" customFormat="1" hidden="1" x14ac:dyDescent="0.35">
      <c r="A421" s="2"/>
      <c r="B421" s="38"/>
      <c r="C421" s="2"/>
      <c r="D421" s="38"/>
      <c r="E421" s="38"/>
      <c r="F421" s="38"/>
      <c r="G421" s="38"/>
      <c r="K421" s="56"/>
      <c r="M421" s="56"/>
    </row>
    <row r="422" spans="1:13" s="55" customFormat="1" hidden="1" x14ac:dyDescent="0.35">
      <c r="A422" s="2"/>
      <c r="B422" s="38"/>
      <c r="C422" s="2"/>
      <c r="D422" s="38"/>
      <c r="E422" s="38"/>
      <c r="F422" s="38"/>
      <c r="G422" s="38"/>
      <c r="K422" s="56"/>
      <c r="M422" s="56"/>
    </row>
    <row r="423" spans="1:13" s="55" customFormat="1" hidden="1" x14ac:dyDescent="0.35">
      <c r="A423" s="2"/>
      <c r="B423" s="38"/>
      <c r="C423" s="2"/>
      <c r="D423" s="38"/>
      <c r="E423" s="38"/>
      <c r="F423" s="38"/>
      <c r="G423" s="38"/>
      <c r="K423" s="56"/>
      <c r="M423" s="56"/>
    </row>
    <row r="424" spans="1:13" s="55" customFormat="1" hidden="1" x14ac:dyDescent="0.35">
      <c r="A424" s="2"/>
      <c r="B424" s="38"/>
      <c r="C424" s="2"/>
      <c r="D424" s="38"/>
      <c r="E424" s="38"/>
      <c r="F424" s="38"/>
      <c r="G424" s="38"/>
      <c r="K424" s="56"/>
      <c r="M424" s="56"/>
    </row>
    <row r="425" spans="1:13" s="55" customFormat="1" hidden="1" x14ac:dyDescent="0.35">
      <c r="A425" s="2"/>
      <c r="B425" s="38"/>
      <c r="C425" s="2"/>
      <c r="D425" s="38"/>
      <c r="E425" s="38"/>
      <c r="F425" s="38"/>
      <c r="G425" s="38"/>
      <c r="K425" s="56"/>
      <c r="M425" s="56"/>
    </row>
    <row r="426" spans="1:13" s="55" customFormat="1" hidden="1" x14ac:dyDescent="0.35">
      <c r="A426" s="2"/>
      <c r="B426" s="38"/>
      <c r="C426" s="2"/>
      <c r="D426" s="38"/>
      <c r="E426" s="38"/>
      <c r="F426" s="38"/>
      <c r="G426" s="38"/>
      <c r="K426" s="56"/>
      <c r="M426" s="56"/>
    </row>
    <row r="427" spans="1:13" s="55" customFormat="1" hidden="1" x14ac:dyDescent="0.35">
      <c r="A427" s="2"/>
      <c r="B427" s="38"/>
      <c r="C427" s="2"/>
      <c r="D427" s="38"/>
      <c r="E427" s="38"/>
      <c r="F427" s="38"/>
      <c r="G427" s="38"/>
      <c r="K427" s="56"/>
      <c r="M427" s="56"/>
    </row>
    <row r="428" spans="1:13" s="55" customFormat="1" hidden="1" x14ac:dyDescent="0.35">
      <c r="A428" s="2"/>
      <c r="B428" s="38"/>
      <c r="C428" s="2"/>
      <c r="D428" s="38"/>
      <c r="E428" s="38"/>
      <c r="F428" s="38"/>
      <c r="G428" s="38"/>
      <c r="K428" s="56"/>
      <c r="M428" s="56"/>
    </row>
    <row r="429" spans="1:13" s="55" customFormat="1" hidden="1" x14ac:dyDescent="0.35">
      <c r="A429" s="2"/>
      <c r="B429" s="38"/>
      <c r="C429" s="2"/>
      <c r="D429" s="38"/>
      <c r="E429" s="38"/>
      <c r="F429" s="38"/>
      <c r="G429" s="38"/>
      <c r="K429" s="56"/>
      <c r="M429" s="56"/>
    </row>
    <row r="430" spans="1:13" s="55" customFormat="1" hidden="1" x14ac:dyDescent="0.35">
      <c r="A430" s="2"/>
      <c r="B430" s="38"/>
      <c r="C430" s="2"/>
      <c r="D430" s="38"/>
      <c r="E430" s="38"/>
      <c r="F430" s="38"/>
      <c r="G430" s="38"/>
      <c r="K430" s="56"/>
      <c r="M430" s="56"/>
    </row>
    <row r="431" spans="1:13" s="55" customFormat="1" hidden="1" x14ac:dyDescent="0.35">
      <c r="A431" s="2"/>
      <c r="B431" s="38"/>
      <c r="C431" s="2"/>
      <c r="D431" s="38"/>
      <c r="E431" s="38"/>
      <c r="F431" s="38"/>
      <c r="G431" s="38"/>
      <c r="K431" s="56"/>
      <c r="M431" s="56"/>
    </row>
    <row r="432" spans="1:13" s="55" customFormat="1" hidden="1" x14ac:dyDescent="0.35">
      <c r="A432" s="2"/>
      <c r="B432" s="38"/>
      <c r="C432" s="2"/>
      <c r="D432" s="38"/>
      <c r="E432" s="38"/>
      <c r="F432" s="38"/>
      <c r="G432" s="38"/>
      <c r="K432" s="56"/>
      <c r="M432" s="56"/>
    </row>
    <row r="433" spans="1:13" s="55" customFormat="1" hidden="1" x14ac:dyDescent="0.35">
      <c r="A433" s="2"/>
      <c r="B433" s="38"/>
      <c r="C433" s="2"/>
      <c r="D433" s="38"/>
      <c r="E433" s="38"/>
      <c r="F433" s="38"/>
      <c r="G433" s="38"/>
      <c r="K433" s="56"/>
      <c r="M433" s="56"/>
    </row>
    <row r="434" spans="1:13" s="55" customFormat="1" hidden="1" x14ac:dyDescent="0.35">
      <c r="A434" s="2"/>
      <c r="B434" s="38"/>
      <c r="C434" s="2"/>
      <c r="D434" s="38"/>
      <c r="E434" s="38"/>
      <c r="F434" s="38"/>
      <c r="G434" s="38"/>
      <c r="K434" s="56"/>
      <c r="M434" s="56"/>
    </row>
    <row r="435" spans="1:13" s="55" customFormat="1" hidden="1" x14ac:dyDescent="0.35">
      <c r="A435" s="2"/>
      <c r="B435" s="38"/>
      <c r="C435" s="2"/>
      <c r="D435" s="38"/>
      <c r="E435" s="38"/>
      <c r="F435" s="38"/>
      <c r="G435" s="38"/>
      <c r="K435" s="56"/>
      <c r="M435" s="56"/>
    </row>
    <row r="436" spans="1:13" s="55" customFormat="1" hidden="1" x14ac:dyDescent="0.35">
      <c r="A436" s="2"/>
      <c r="B436" s="38"/>
      <c r="C436" s="2"/>
      <c r="D436" s="38"/>
      <c r="E436" s="38"/>
      <c r="F436" s="38"/>
      <c r="G436" s="38"/>
      <c r="K436" s="56"/>
      <c r="M436" s="56"/>
    </row>
    <row r="437" spans="1:13" s="55" customFormat="1" hidden="1" x14ac:dyDescent="0.35">
      <c r="A437" s="2"/>
      <c r="B437" s="38"/>
      <c r="C437" s="2"/>
      <c r="D437" s="38"/>
      <c r="E437" s="38"/>
      <c r="F437" s="38"/>
      <c r="G437" s="38"/>
      <c r="K437" s="56"/>
      <c r="M437" s="56"/>
    </row>
    <row r="438" spans="1:13" s="55" customFormat="1" hidden="1" x14ac:dyDescent="0.35">
      <c r="A438" s="2"/>
      <c r="B438" s="38"/>
      <c r="C438" s="2"/>
      <c r="D438" s="38"/>
      <c r="E438" s="38"/>
      <c r="F438" s="38"/>
      <c r="G438" s="38"/>
      <c r="K438" s="56"/>
      <c r="M438" s="56"/>
    </row>
    <row r="439" spans="1:13" s="55" customFormat="1" hidden="1" x14ac:dyDescent="0.35">
      <c r="A439" s="2"/>
      <c r="B439" s="38"/>
      <c r="C439" s="2"/>
      <c r="D439" s="38"/>
      <c r="E439" s="38"/>
      <c r="F439" s="38"/>
      <c r="G439" s="38"/>
      <c r="K439" s="56"/>
      <c r="M439" s="56"/>
    </row>
    <row r="440" spans="1:13" s="55" customFormat="1" hidden="1" x14ac:dyDescent="0.35">
      <c r="A440" s="2"/>
      <c r="B440" s="38"/>
      <c r="C440" s="2"/>
      <c r="D440" s="38"/>
      <c r="E440" s="38"/>
      <c r="F440" s="38"/>
      <c r="G440" s="38"/>
      <c r="K440" s="56"/>
      <c r="M440" s="56"/>
    </row>
    <row r="441" spans="1:13" s="55" customFormat="1" hidden="1" x14ac:dyDescent="0.35">
      <c r="A441" s="2"/>
      <c r="B441" s="38"/>
      <c r="C441" s="2"/>
      <c r="D441" s="38"/>
      <c r="E441" s="38"/>
      <c r="F441" s="38"/>
      <c r="G441" s="38"/>
      <c r="K441" s="56"/>
      <c r="M441" s="56"/>
    </row>
    <row r="442" spans="1:13" s="55" customFormat="1" hidden="1" x14ac:dyDescent="0.35">
      <c r="A442" s="2"/>
      <c r="B442" s="38"/>
      <c r="C442" s="2"/>
      <c r="D442" s="38"/>
      <c r="E442" s="38"/>
      <c r="F442" s="38"/>
      <c r="G442" s="38"/>
      <c r="K442" s="56"/>
      <c r="M442" s="56"/>
    </row>
    <row r="443" spans="1:13" s="55" customFormat="1" hidden="1" x14ac:dyDescent="0.35">
      <c r="A443" s="2"/>
      <c r="B443" s="38"/>
      <c r="C443" s="2"/>
      <c r="D443" s="38"/>
      <c r="E443" s="38"/>
      <c r="F443" s="38"/>
      <c r="G443" s="38"/>
      <c r="K443" s="56"/>
      <c r="M443" s="56"/>
    </row>
    <row r="444" spans="1:13" s="55" customFormat="1" hidden="1" x14ac:dyDescent="0.35">
      <c r="A444" s="2"/>
      <c r="B444" s="38"/>
      <c r="C444" s="2"/>
      <c r="D444" s="38"/>
      <c r="E444" s="38"/>
      <c r="F444" s="38"/>
      <c r="G444" s="38"/>
      <c r="K444" s="56"/>
      <c r="M444" s="56"/>
    </row>
    <row r="445" spans="1:13" s="55" customFormat="1" hidden="1" x14ac:dyDescent="0.35">
      <c r="A445" s="2"/>
      <c r="B445" s="38"/>
      <c r="C445" s="2"/>
      <c r="D445" s="38"/>
      <c r="E445" s="38"/>
      <c r="F445" s="38"/>
      <c r="G445" s="38"/>
      <c r="K445" s="56"/>
      <c r="M445" s="56"/>
    </row>
    <row r="446" spans="1:13" s="55" customFormat="1" hidden="1" x14ac:dyDescent="0.35">
      <c r="A446" s="2"/>
      <c r="B446" s="38"/>
      <c r="C446" s="2"/>
      <c r="D446" s="38"/>
      <c r="E446" s="38"/>
      <c r="F446" s="38"/>
      <c r="G446" s="38"/>
      <c r="K446" s="56"/>
      <c r="M446" s="56"/>
    </row>
    <row r="447" spans="1:13" s="55" customFormat="1" hidden="1" x14ac:dyDescent="0.35">
      <c r="A447" s="2"/>
      <c r="B447" s="38"/>
      <c r="C447" s="2"/>
      <c r="D447" s="38"/>
      <c r="E447" s="38"/>
      <c r="F447" s="38"/>
      <c r="G447" s="38"/>
      <c r="K447" s="56"/>
      <c r="M447" s="56"/>
    </row>
    <row r="448" spans="1:13" s="55" customFormat="1" hidden="1" x14ac:dyDescent="0.35">
      <c r="A448" s="2"/>
      <c r="B448" s="38"/>
      <c r="C448" s="2"/>
      <c r="D448" s="38"/>
      <c r="E448" s="38"/>
      <c r="F448" s="38"/>
      <c r="G448" s="38"/>
      <c r="K448" s="56"/>
      <c r="M448" s="56"/>
    </row>
    <row r="449" spans="1:13" s="55" customFormat="1" hidden="1" x14ac:dyDescent="0.35">
      <c r="A449" s="2"/>
      <c r="B449" s="38"/>
      <c r="C449" s="2"/>
      <c r="D449" s="38"/>
      <c r="E449" s="38"/>
      <c r="F449" s="38"/>
      <c r="G449" s="38"/>
      <c r="K449" s="56"/>
      <c r="M449" s="56"/>
    </row>
    <row r="450" spans="1:13" s="55" customFormat="1" hidden="1" x14ac:dyDescent="0.35">
      <c r="A450" s="2"/>
      <c r="B450" s="38"/>
      <c r="C450" s="2"/>
      <c r="D450" s="38"/>
      <c r="E450" s="38"/>
      <c r="F450" s="38"/>
      <c r="G450" s="38"/>
      <c r="K450" s="56"/>
      <c r="M450" s="56"/>
    </row>
    <row r="451" spans="1:13" s="55" customFormat="1" hidden="1" x14ac:dyDescent="0.35">
      <c r="A451" s="2"/>
      <c r="B451" s="38"/>
      <c r="C451" s="2"/>
      <c r="D451" s="38"/>
      <c r="E451" s="38"/>
      <c r="F451" s="38"/>
      <c r="G451" s="38"/>
      <c r="K451" s="56"/>
      <c r="M451" s="56"/>
    </row>
    <row r="452" spans="1:13" s="55" customFormat="1" hidden="1" x14ac:dyDescent="0.35">
      <c r="A452" s="2"/>
      <c r="B452" s="38"/>
      <c r="C452" s="2"/>
      <c r="D452" s="38"/>
      <c r="E452" s="38"/>
      <c r="F452" s="38"/>
      <c r="G452" s="38"/>
      <c r="K452" s="56"/>
      <c r="M452" s="56"/>
    </row>
    <row r="453" spans="1:13" s="55" customFormat="1" hidden="1" x14ac:dyDescent="0.35">
      <c r="A453" s="2"/>
      <c r="B453" s="38"/>
      <c r="C453" s="2"/>
      <c r="D453" s="38"/>
      <c r="E453" s="38"/>
      <c r="F453" s="38"/>
      <c r="G453" s="38"/>
      <c r="K453" s="56"/>
      <c r="M453" s="56"/>
    </row>
    <row r="454" spans="1:13" s="55" customFormat="1" hidden="1" x14ac:dyDescent="0.35">
      <c r="A454" s="2"/>
      <c r="B454" s="38"/>
      <c r="C454" s="2"/>
      <c r="D454" s="38"/>
      <c r="E454" s="38"/>
      <c r="F454" s="38"/>
      <c r="G454" s="38"/>
      <c r="K454" s="56"/>
      <c r="M454" s="56"/>
    </row>
    <row r="455" spans="1:13" s="55" customFormat="1" hidden="1" x14ac:dyDescent="0.35">
      <c r="A455" s="2"/>
      <c r="B455" s="38"/>
      <c r="C455" s="2"/>
      <c r="D455" s="38"/>
      <c r="E455" s="38"/>
      <c r="F455" s="38"/>
      <c r="G455" s="38"/>
      <c r="K455" s="56"/>
      <c r="M455" s="56"/>
    </row>
    <row r="456" spans="1:13" s="55" customFormat="1" hidden="1" x14ac:dyDescent="0.35">
      <c r="A456" s="2"/>
      <c r="B456" s="38"/>
      <c r="C456" s="2"/>
      <c r="D456" s="38"/>
      <c r="E456" s="38"/>
      <c r="F456" s="38"/>
      <c r="G456" s="38"/>
      <c r="K456" s="56"/>
      <c r="M456" s="56"/>
    </row>
    <row r="457" spans="1:13" s="55" customFormat="1" hidden="1" x14ac:dyDescent="0.35">
      <c r="A457" s="2"/>
      <c r="B457" s="38"/>
      <c r="C457" s="2"/>
      <c r="D457" s="38"/>
      <c r="E457" s="38"/>
      <c r="F457" s="38"/>
      <c r="G457" s="38"/>
      <c r="K457" s="56"/>
      <c r="M457" s="56"/>
    </row>
    <row r="458" spans="1:13" s="55" customFormat="1" hidden="1" x14ac:dyDescent="0.35">
      <c r="A458" s="2"/>
      <c r="B458" s="38"/>
      <c r="C458" s="2"/>
      <c r="D458" s="38"/>
      <c r="E458" s="38"/>
      <c r="F458" s="38"/>
      <c r="G458" s="38"/>
      <c r="K458" s="56"/>
      <c r="M458" s="56"/>
    </row>
    <row r="459" spans="1:13" s="55" customFormat="1" hidden="1" x14ac:dyDescent="0.35">
      <c r="A459" s="2"/>
      <c r="B459" s="38"/>
      <c r="C459" s="2"/>
      <c r="D459" s="38"/>
      <c r="E459" s="38"/>
      <c r="F459" s="38"/>
      <c r="G459" s="38"/>
      <c r="K459" s="56"/>
      <c r="M459" s="56"/>
    </row>
    <row r="460" spans="1:13" s="55" customFormat="1" hidden="1" x14ac:dyDescent="0.35">
      <c r="A460" s="2"/>
      <c r="B460" s="38"/>
      <c r="C460" s="2"/>
      <c r="D460" s="38"/>
      <c r="E460" s="38"/>
      <c r="F460" s="38"/>
      <c r="G460" s="38"/>
      <c r="K460" s="56"/>
      <c r="M460" s="56"/>
    </row>
    <row r="461" spans="1:13" s="55" customFormat="1" hidden="1" x14ac:dyDescent="0.35">
      <c r="A461" s="2"/>
      <c r="B461" s="38"/>
      <c r="C461" s="2"/>
      <c r="D461" s="38"/>
      <c r="E461" s="38"/>
      <c r="F461" s="38"/>
      <c r="G461" s="38"/>
      <c r="K461" s="56"/>
      <c r="M461" s="56"/>
    </row>
    <row r="462" spans="1:13" s="55" customFormat="1" hidden="1" x14ac:dyDescent="0.35">
      <c r="A462" s="2"/>
      <c r="B462" s="38"/>
      <c r="C462" s="2"/>
      <c r="D462" s="38"/>
      <c r="E462" s="38"/>
      <c r="F462" s="38"/>
      <c r="G462" s="38"/>
      <c r="K462" s="56"/>
      <c r="M462" s="56"/>
    </row>
    <row r="463" spans="1:13" s="55" customFormat="1" hidden="1" x14ac:dyDescent="0.35">
      <c r="A463" s="2"/>
      <c r="B463" s="38"/>
      <c r="C463" s="2"/>
      <c r="D463" s="38"/>
      <c r="E463" s="38"/>
      <c r="F463" s="38"/>
      <c r="G463" s="38"/>
      <c r="K463" s="56"/>
      <c r="M463" s="56"/>
    </row>
    <row r="464" spans="1:13" s="55" customFormat="1" hidden="1" x14ac:dyDescent="0.35">
      <c r="A464" s="2"/>
      <c r="B464" s="38"/>
      <c r="C464" s="2"/>
      <c r="D464" s="38"/>
      <c r="E464" s="38"/>
      <c r="F464" s="38"/>
      <c r="G464" s="38"/>
      <c r="K464" s="56"/>
      <c r="M464" s="56"/>
    </row>
    <row r="465" spans="1:13" s="55" customFormat="1" hidden="1" x14ac:dyDescent="0.35">
      <c r="A465" s="2"/>
      <c r="B465" s="38"/>
      <c r="C465" s="2"/>
      <c r="D465" s="38"/>
      <c r="E465" s="38"/>
      <c r="F465" s="38"/>
      <c r="G465" s="38"/>
      <c r="K465" s="56"/>
      <c r="M465" s="56"/>
    </row>
    <row r="466" spans="1:13" s="55" customFormat="1" hidden="1" x14ac:dyDescent="0.35">
      <c r="A466" s="2"/>
      <c r="B466" s="38"/>
      <c r="C466" s="2"/>
      <c r="D466" s="38"/>
      <c r="E466" s="38"/>
      <c r="F466" s="38"/>
      <c r="G466" s="38"/>
      <c r="K466" s="56"/>
      <c r="M466" s="56"/>
    </row>
    <row r="467" spans="1:13" s="55" customFormat="1" hidden="1" x14ac:dyDescent="0.35">
      <c r="A467" s="2"/>
      <c r="B467" s="38"/>
      <c r="C467" s="2"/>
      <c r="D467" s="38"/>
      <c r="E467" s="38"/>
      <c r="F467" s="38"/>
      <c r="G467" s="38"/>
      <c r="K467" s="56"/>
      <c r="M467" s="56"/>
    </row>
    <row r="468" spans="1:13" s="55" customFormat="1" hidden="1" x14ac:dyDescent="0.35">
      <c r="A468" s="2"/>
      <c r="B468" s="38"/>
      <c r="C468" s="2"/>
      <c r="D468" s="38"/>
      <c r="E468" s="38"/>
      <c r="F468" s="38"/>
      <c r="G468" s="38"/>
      <c r="K468" s="56"/>
      <c r="M468" s="56"/>
    </row>
    <row r="469" spans="1:13" s="55" customFormat="1" hidden="1" x14ac:dyDescent="0.35">
      <c r="A469" s="2"/>
      <c r="B469" s="38"/>
      <c r="C469" s="2"/>
      <c r="D469" s="38"/>
      <c r="E469" s="38"/>
      <c r="F469" s="38"/>
      <c r="G469" s="38"/>
      <c r="K469" s="56"/>
      <c r="M469" s="56"/>
    </row>
    <row r="470" spans="1:13" s="55" customFormat="1" hidden="1" x14ac:dyDescent="0.35">
      <c r="A470" s="2"/>
      <c r="B470" s="38"/>
      <c r="C470" s="2"/>
      <c r="D470" s="38"/>
      <c r="E470" s="38"/>
      <c r="F470" s="38"/>
      <c r="G470" s="38"/>
      <c r="K470" s="56"/>
      <c r="M470" s="56"/>
    </row>
    <row r="471" spans="1:13" s="55" customFormat="1" hidden="1" x14ac:dyDescent="0.35">
      <c r="A471" s="2"/>
      <c r="B471" s="38"/>
      <c r="C471" s="2"/>
      <c r="D471" s="38"/>
      <c r="E471" s="38"/>
      <c r="F471" s="38"/>
      <c r="G471" s="38"/>
      <c r="K471" s="56"/>
      <c r="M471" s="56"/>
    </row>
    <row r="472" spans="1:13" s="55" customFormat="1" hidden="1" x14ac:dyDescent="0.35">
      <c r="A472" s="2"/>
      <c r="B472" s="38"/>
      <c r="C472" s="2"/>
      <c r="D472" s="38"/>
      <c r="E472" s="38"/>
      <c r="F472" s="38"/>
      <c r="G472" s="38"/>
      <c r="K472" s="56"/>
      <c r="M472" s="56"/>
    </row>
    <row r="473" spans="1:13" s="55" customFormat="1" hidden="1" x14ac:dyDescent="0.35">
      <c r="A473" s="2"/>
      <c r="B473" s="38"/>
      <c r="C473" s="2"/>
      <c r="D473" s="38"/>
      <c r="E473" s="38"/>
      <c r="F473" s="38"/>
      <c r="G473" s="38"/>
      <c r="K473" s="56"/>
      <c r="M473" s="56"/>
    </row>
    <row r="474" spans="1:13" s="55" customFormat="1" hidden="1" x14ac:dyDescent="0.35">
      <c r="A474" s="2"/>
      <c r="B474" s="38"/>
      <c r="C474" s="2"/>
      <c r="D474" s="38"/>
      <c r="E474" s="38"/>
      <c r="F474" s="38"/>
      <c r="G474" s="38"/>
      <c r="K474" s="56"/>
      <c r="M474" s="56"/>
    </row>
    <row r="475" spans="1:13" s="55" customFormat="1" hidden="1" x14ac:dyDescent="0.35">
      <c r="A475" s="2"/>
      <c r="B475" s="38"/>
      <c r="C475" s="2"/>
      <c r="D475" s="38"/>
      <c r="E475" s="38"/>
      <c r="F475" s="38"/>
      <c r="G475" s="38"/>
      <c r="K475" s="56"/>
      <c r="M475" s="56"/>
    </row>
    <row r="476" spans="1:13" s="55" customFormat="1" hidden="1" x14ac:dyDescent="0.35">
      <c r="A476" s="2"/>
      <c r="B476" s="38"/>
      <c r="C476" s="2"/>
      <c r="D476" s="38"/>
      <c r="E476" s="38"/>
      <c r="F476" s="38"/>
      <c r="G476" s="38"/>
      <c r="K476" s="56"/>
      <c r="M476" s="56"/>
    </row>
    <row r="477" spans="1:13" s="55" customFormat="1" hidden="1" x14ac:dyDescent="0.35">
      <c r="A477" s="2"/>
      <c r="B477" s="38"/>
      <c r="C477" s="2"/>
      <c r="D477" s="38"/>
      <c r="E477" s="38"/>
      <c r="F477" s="38"/>
      <c r="G477" s="38"/>
      <c r="K477" s="56"/>
      <c r="M477" s="56"/>
    </row>
    <row r="478" spans="1:13" s="55" customFormat="1" hidden="1" x14ac:dyDescent="0.35">
      <c r="A478" s="2"/>
      <c r="B478" s="38"/>
      <c r="C478" s="2"/>
      <c r="D478" s="38"/>
      <c r="E478" s="38"/>
      <c r="F478" s="38"/>
      <c r="G478" s="38"/>
      <c r="K478" s="56"/>
      <c r="M478" s="56"/>
    </row>
    <row r="479" spans="1:13" s="55" customFormat="1" hidden="1" x14ac:dyDescent="0.35">
      <c r="A479" s="2"/>
      <c r="B479" s="38"/>
      <c r="C479" s="2"/>
      <c r="D479" s="38"/>
      <c r="E479" s="38"/>
      <c r="F479" s="38"/>
      <c r="G479" s="38"/>
      <c r="K479" s="56"/>
      <c r="M479" s="56"/>
    </row>
    <row r="480" spans="1:13" s="55" customFormat="1" hidden="1" x14ac:dyDescent="0.35">
      <c r="A480" s="2"/>
      <c r="B480" s="38"/>
      <c r="C480" s="2"/>
      <c r="D480" s="38"/>
      <c r="E480" s="38"/>
      <c r="F480" s="38"/>
      <c r="G480" s="38"/>
      <c r="K480" s="56"/>
      <c r="M480" s="56"/>
    </row>
    <row r="481" spans="1:13" s="55" customFormat="1" hidden="1" x14ac:dyDescent="0.35">
      <c r="A481" s="2"/>
      <c r="B481" s="38"/>
      <c r="C481" s="2"/>
      <c r="D481" s="38"/>
      <c r="E481" s="38"/>
      <c r="F481" s="38"/>
      <c r="G481" s="38"/>
      <c r="K481" s="56"/>
      <c r="M481" s="56"/>
    </row>
    <row r="482" spans="1:13" s="55" customFormat="1" hidden="1" x14ac:dyDescent="0.35">
      <c r="A482" s="2"/>
      <c r="B482" s="38"/>
      <c r="C482" s="2"/>
      <c r="D482" s="38"/>
      <c r="E482" s="38"/>
      <c r="F482" s="38"/>
      <c r="G482" s="38"/>
      <c r="K482" s="56"/>
      <c r="M482" s="56"/>
    </row>
    <row r="483" spans="1:13" s="55" customFormat="1" hidden="1" x14ac:dyDescent="0.35">
      <c r="A483" s="2"/>
      <c r="B483" s="38"/>
      <c r="C483" s="2"/>
      <c r="D483" s="38"/>
      <c r="E483" s="38"/>
      <c r="F483" s="38"/>
      <c r="G483" s="38"/>
      <c r="K483" s="56"/>
      <c r="M483" s="56"/>
    </row>
    <row r="484" spans="1:13" s="55" customFormat="1" hidden="1" x14ac:dyDescent="0.35">
      <c r="A484" s="2"/>
      <c r="B484" s="38"/>
      <c r="C484" s="2"/>
      <c r="D484" s="38"/>
      <c r="E484" s="38"/>
      <c r="F484" s="38"/>
      <c r="G484" s="38"/>
      <c r="K484" s="56"/>
      <c r="M484" s="56"/>
    </row>
    <row r="485" spans="1:13" s="55" customFormat="1" hidden="1" x14ac:dyDescent="0.35">
      <c r="A485" s="2"/>
      <c r="B485" s="38"/>
      <c r="C485" s="2"/>
      <c r="D485" s="38"/>
      <c r="E485" s="38"/>
      <c r="F485" s="38"/>
      <c r="G485" s="38"/>
      <c r="K485" s="56"/>
      <c r="M485" s="56"/>
    </row>
    <row r="486" spans="1:13" s="55" customFormat="1" hidden="1" x14ac:dyDescent="0.35">
      <c r="A486" s="2"/>
      <c r="B486" s="38"/>
      <c r="C486" s="2"/>
      <c r="D486" s="38"/>
      <c r="E486" s="38"/>
      <c r="F486" s="38"/>
      <c r="G486" s="38"/>
      <c r="K486" s="56"/>
      <c r="M486" s="56"/>
    </row>
    <row r="487" spans="1:13" s="55" customFormat="1" hidden="1" x14ac:dyDescent="0.35">
      <c r="A487" s="2"/>
      <c r="B487" s="38"/>
      <c r="C487" s="2"/>
      <c r="D487" s="38"/>
      <c r="E487" s="38"/>
      <c r="F487" s="38"/>
      <c r="G487" s="38"/>
      <c r="K487" s="56"/>
      <c r="M487" s="56"/>
    </row>
    <row r="488" spans="1:13" s="55" customFormat="1" hidden="1" x14ac:dyDescent="0.35">
      <c r="A488" s="2"/>
      <c r="B488" s="38"/>
      <c r="C488" s="2"/>
      <c r="D488" s="38"/>
      <c r="E488" s="38"/>
      <c r="F488" s="38"/>
      <c r="G488" s="38"/>
      <c r="K488" s="56"/>
      <c r="M488" s="56"/>
    </row>
    <row r="489" spans="1:13" s="55" customFormat="1" hidden="1" x14ac:dyDescent="0.35">
      <c r="A489" s="2"/>
      <c r="B489" s="38"/>
      <c r="C489" s="2"/>
      <c r="D489" s="38"/>
      <c r="E489" s="38"/>
      <c r="F489" s="38"/>
      <c r="G489" s="38"/>
      <c r="K489" s="56"/>
      <c r="M489" s="56"/>
    </row>
    <row r="490" spans="1:13" s="55" customFormat="1" hidden="1" x14ac:dyDescent="0.35">
      <c r="A490" s="2"/>
      <c r="B490" s="38"/>
      <c r="C490" s="2"/>
      <c r="D490" s="38"/>
      <c r="E490" s="38"/>
      <c r="F490" s="38"/>
      <c r="G490" s="38"/>
      <c r="K490" s="56"/>
      <c r="M490" s="56"/>
    </row>
    <row r="491" spans="1:13" s="55" customFormat="1" hidden="1" x14ac:dyDescent="0.35">
      <c r="A491" s="2"/>
      <c r="B491" s="38"/>
      <c r="C491" s="2"/>
      <c r="D491" s="38"/>
      <c r="E491" s="38"/>
      <c r="F491" s="38"/>
      <c r="G491" s="38"/>
      <c r="K491" s="56"/>
      <c r="M491" s="56"/>
    </row>
    <row r="492" spans="1:13" s="55" customFormat="1" hidden="1" x14ac:dyDescent="0.35">
      <c r="A492" s="2"/>
      <c r="B492" s="38"/>
      <c r="C492" s="2"/>
      <c r="D492" s="38"/>
      <c r="E492" s="38"/>
      <c r="F492" s="38"/>
      <c r="G492" s="38"/>
      <c r="K492" s="56"/>
      <c r="M492" s="56"/>
    </row>
    <row r="493" spans="1:13" s="55" customFormat="1" hidden="1" x14ac:dyDescent="0.35">
      <c r="A493" s="2"/>
      <c r="B493" s="38"/>
      <c r="C493" s="2"/>
      <c r="D493" s="38"/>
      <c r="E493" s="38"/>
      <c r="F493" s="38"/>
      <c r="G493" s="38"/>
      <c r="K493" s="56"/>
      <c r="M493" s="56"/>
    </row>
    <row r="494" spans="1:13" s="55" customFormat="1" hidden="1" x14ac:dyDescent="0.35">
      <c r="A494" s="2"/>
      <c r="B494" s="38"/>
      <c r="C494" s="2"/>
      <c r="D494" s="38"/>
      <c r="E494" s="38"/>
      <c r="F494" s="38"/>
      <c r="G494" s="38"/>
      <c r="K494" s="56"/>
      <c r="M494" s="56"/>
    </row>
    <row r="495" spans="1:13" s="55" customFormat="1" hidden="1" x14ac:dyDescent="0.35">
      <c r="A495" s="2"/>
      <c r="B495" s="38"/>
      <c r="C495" s="2"/>
      <c r="D495" s="38"/>
      <c r="E495" s="38"/>
      <c r="F495" s="38"/>
      <c r="G495" s="38"/>
      <c r="K495" s="56"/>
      <c r="M495" s="56"/>
    </row>
    <row r="496" spans="1:13" s="55" customFormat="1" hidden="1" x14ac:dyDescent="0.35">
      <c r="A496" s="2"/>
      <c r="B496" s="38"/>
      <c r="C496" s="2"/>
      <c r="D496" s="38"/>
      <c r="E496" s="38"/>
      <c r="F496" s="38"/>
      <c r="G496" s="38"/>
      <c r="K496" s="56"/>
      <c r="M496" s="56"/>
    </row>
    <row r="497" spans="1:13" s="55" customFormat="1" hidden="1" x14ac:dyDescent="0.35">
      <c r="A497" s="2"/>
      <c r="B497" s="38"/>
      <c r="C497" s="2"/>
      <c r="D497" s="38"/>
      <c r="E497" s="38"/>
      <c r="F497" s="38"/>
      <c r="G497" s="38"/>
      <c r="K497" s="56"/>
      <c r="M497" s="56"/>
    </row>
    <row r="498" spans="1:13" s="55" customFormat="1" hidden="1" x14ac:dyDescent="0.35">
      <c r="A498" s="2"/>
      <c r="B498" s="38"/>
      <c r="C498" s="2"/>
      <c r="D498" s="38"/>
      <c r="E498" s="38"/>
      <c r="F498" s="38"/>
      <c r="G498" s="38"/>
      <c r="K498" s="56"/>
      <c r="M498" s="56"/>
    </row>
    <row r="499" spans="1:13" s="55" customFormat="1" hidden="1" x14ac:dyDescent="0.35">
      <c r="A499" s="2"/>
      <c r="B499" s="38"/>
      <c r="C499" s="2"/>
      <c r="D499" s="38"/>
      <c r="E499" s="38"/>
      <c r="F499" s="38"/>
      <c r="G499" s="38"/>
      <c r="K499" s="56"/>
      <c r="M499" s="56"/>
    </row>
    <row r="500" spans="1:13" s="55" customFormat="1" hidden="1" x14ac:dyDescent="0.35">
      <c r="A500" s="2"/>
      <c r="B500" s="38"/>
      <c r="C500" s="2"/>
      <c r="D500" s="38"/>
      <c r="E500" s="38"/>
      <c r="F500" s="38"/>
      <c r="G500" s="38"/>
      <c r="K500" s="56"/>
      <c r="M500" s="56"/>
    </row>
    <row r="501" spans="1:13" s="55" customFormat="1" hidden="1" x14ac:dyDescent="0.35">
      <c r="A501" s="2"/>
      <c r="B501" s="38"/>
      <c r="C501" s="2"/>
      <c r="D501" s="38"/>
      <c r="E501" s="38"/>
      <c r="F501" s="38"/>
      <c r="G501" s="38"/>
      <c r="K501" s="56"/>
      <c r="M501" s="56"/>
    </row>
    <row r="502" spans="1:13" s="55" customFormat="1" hidden="1" x14ac:dyDescent="0.35">
      <c r="A502" s="2"/>
      <c r="B502" s="38"/>
      <c r="C502" s="2"/>
      <c r="D502" s="38"/>
      <c r="E502" s="38"/>
      <c r="F502" s="38"/>
      <c r="G502" s="38"/>
      <c r="K502" s="56"/>
      <c r="M502" s="56"/>
    </row>
    <row r="503" spans="1:13" s="55" customFormat="1" hidden="1" x14ac:dyDescent="0.35">
      <c r="A503" s="2"/>
      <c r="B503" s="38"/>
      <c r="C503" s="2"/>
      <c r="D503" s="38"/>
      <c r="E503" s="38"/>
      <c r="F503" s="38"/>
      <c r="G503" s="38"/>
      <c r="K503" s="56"/>
      <c r="M503" s="56"/>
    </row>
    <row r="504" spans="1:13" s="55" customFormat="1" hidden="1" x14ac:dyDescent="0.35">
      <c r="A504" s="2"/>
      <c r="B504" s="38"/>
      <c r="C504" s="2"/>
      <c r="D504" s="38"/>
      <c r="E504" s="38"/>
      <c r="F504" s="38"/>
      <c r="G504" s="38"/>
      <c r="K504" s="56"/>
      <c r="M504" s="56"/>
    </row>
    <row r="505" spans="1:13" s="55" customFormat="1" hidden="1" x14ac:dyDescent="0.35">
      <c r="A505" s="2"/>
      <c r="B505" s="38"/>
      <c r="C505" s="2"/>
      <c r="D505" s="38"/>
      <c r="E505" s="38"/>
      <c r="F505" s="38"/>
      <c r="G505" s="38"/>
      <c r="K505" s="56"/>
      <c r="M505" s="56"/>
    </row>
    <row r="506" spans="1:13" s="55" customFormat="1" hidden="1" x14ac:dyDescent="0.35">
      <c r="A506" s="2"/>
      <c r="B506" s="38"/>
      <c r="C506" s="2"/>
      <c r="D506" s="38"/>
      <c r="E506" s="38"/>
      <c r="F506" s="38"/>
      <c r="G506" s="38"/>
      <c r="K506" s="56"/>
      <c r="M506" s="56"/>
    </row>
    <row r="507" spans="1:13" s="55" customFormat="1" hidden="1" x14ac:dyDescent="0.35">
      <c r="A507" s="2"/>
      <c r="B507" s="38"/>
      <c r="C507" s="2"/>
      <c r="D507" s="38"/>
      <c r="E507" s="38"/>
      <c r="F507" s="38"/>
      <c r="G507" s="38"/>
      <c r="K507" s="56"/>
      <c r="M507" s="56"/>
    </row>
    <row r="508" spans="1:13" s="55" customFormat="1" hidden="1" x14ac:dyDescent="0.35">
      <c r="A508" s="2"/>
      <c r="B508" s="38"/>
      <c r="C508" s="2"/>
      <c r="D508" s="38"/>
      <c r="E508" s="38"/>
      <c r="F508" s="38"/>
      <c r="G508" s="38"/>
      <c r="K508" s="56"/>
      <c r="M508" s="56"/>
    </row>
    <row r="509" spans="1:13" s="55" customFormat="1" hidden="1" x14ac:dyDescent="0.35">
      <c r="A509" s="2"/>
      <c r="B509" s="38"/>
      <c r="C509" s="2"/>
      <c r="D509" s="38"/>
      <c r="E509" s="38"/>
      <c r="F509" s="38"/>
      <c r="G509" s="38"/>
      <c r="K509" s="56"/>
      <c r="M509" s="56"/>
    </row>
    <row r="510" spans="1:13" s="55" customFormat="1" hidden="1" x14ac:dyDescent="0.35">
      <c r="A510" s="2"/>
      <c r="B510" s="38"/>
      <c r="C510" s="2"/>
      <c r="D510" s="38"/>
      <c r="E510" s="38"/>
      <c r="F510" s="38"/>
      <c r="G510" s="38"/>
      <c r="K510" s="56"/>
      <c r="M510" s="56"/>
    </row>
    <row r="511" spans="1:13" s="55" customFormat="1" hidden="1" x14ac:dyDescent="0.35">
      <c r="A511" s="2"/>
      <c r="B511" s="38"/>
      <c r="C511" s="2"/>
      <c r="D511" s="38"/>
      <c r="E511" s="38"/>
      <c r="F511" s="38"/>
      <c r="G511" s="38"/>
      <c r="K511" s="56"/>
      <c r="M511" s="56"/>
    </row>
    <row r="512" spans="1:13" s="55" customFormat="1" hidden="1" x14ac:dyDescent="0.35">
      <c r="A512" s="2"/>
      <c r="B512" s="38"/>
      <c r="C512" s="2"/>
      <c r="D512" s="38"/>
      <c r="E512" s="38"/>
      <c r="F512" s="38"/>
      <c r="G512" s="38"/>
      <c r="K512" s="56"/>
      <c r="M512" s="56"/>
    </row>
    <row r="513" spans="1:13" s="55" customFormat="1" hidden="1" x14ac:dyDescent="0.35">
      <c r="A513" s="2"/>
      <c r="B513" s="38"/>
      <c r="C513" s="2"/>
      <c r="D513" s="38"/>
      <c r="E513" s="38"/>
      <c r="F513" s="38"/>
      <c r="G513" s="38"/>
      <c r="K513" s="56"/>
      <c r="M513" s="56"/>
    </row>
    <row r="514" spans="1:13" s="55" customFormat="1" hidden="1" x14ac:dyDescent="0.35">
      <c r="A514" s="2"/>
      <c r="B514" s="38"/>
      <c r="C514" s="2"/>
      <c r="D514" s="38"/>
      <c r="E514" s="38"/>
      <c r="F514" s="38"/>
      <c r="G514" s="38"/>
      <c r="K514" s="56"/>
      <c r="M514" s="56"/>
    </row>
    <row r="515" spans="1:13" s="55" customFormat="1" hidden="1" x14ac:dyDescent="0.35">
      <c r="A515" s="2"/>
      <c r="B515" s="38"/>
      <c r="C515" s="2"/>
      <c r="D515" s="38"/>
      <c r="E515" s="38"/>
      <c r="F515" s="38"/>
      <c r="G515" s="38"/>
      <c r="K515" s="56"/>
      <c r="M515" s="56"/>
    </row>
    <row r="516" spans="1:13" s="55" customFormat="1" hidden="1" x14ac:dyDescent="0.35">
      <c r="A516" s="2"/>
      <c r="B516" s="38"/>
      <c r="C516" s="2"/>
      <c r="D516" s="38"/>
      <c r="E516" s="38"/>
      <c r="F516" s="38"/>
      <c r="G516" s="38"/>
      <c r="K516" s="56"/>
      <c r="M516" s="56"/>
    </row>
    <row r="517" spans="1:13" s="55" customFormat="1" hidden="1" x14ac:dyDescent="0.35">
      <c r="A517" s="2"/>
      <c r="B517" s="38"/>
      <c r="C517" s="2"/>
      <c r="D517" s="38"/>
      <c r="E517" s="38"/>
      <c r="F517" s="38"/>
      <c r="G517" s="38"/>
      <c r="K517" s="56"/>
      <c r="M517" s="56"/>
    </row>
    <row r="518" spans="1:13" s="55" customFormat="1" hidden="1" x14ac:dyDescent="0.35">
      <c r="A518" s="2"/>
      <c r="B518" s="38"/>
      <c r="C518" s="2"/>
      <c r="D518" s="38"/>
      <c r="E518" s="38"/>
      <c r="F518" s="38"/>
      <c r="G518" s="38"/>
      <c r="K518" s="56"/>
      <c r="M518" s="56"/>
    </row>
    <row r="519" spans="1:13" s="55" customFormat="1" hidden="1" x14ac:dyDescent="0.35">
      <c r="A519" s="2"/>
      <c r="B519" s="38"/>
      <c r="C519" s="2"/>
      <c r="D519" s="38"/>
      <c r="E519" s="38"/>
      <c r="F519" s="38"/>
      <c r="G519" s="38"/>
      <c r="K519" s="56"/>
      <c r="M519" s="56"/>
    </row>
    <row r="520" spans="1:13" s="55" customFormat="1" hidden="1" x14ac:dyDescent="0.35">
      <c r="A520" s="2"/>
      <c r="B520" s="38"/>
      <c r="C520" s="2"/>
      <c r="D520" s="38"/>
      <c r="E520" s="38"/>
      <c r="F520" s="38"/>
      <c r="G520" s="38"/>
      <c r="K520" s="56"/>
      <c r="M520" s="56"/>
    </row>
    <row r="521" spans="1:13" s="55" customFormat="1" hidden="1" x14ac:dyDescent="0.35">
      <c r="A521" s="2"/>
      <c r="B521" s="38"/>
      <c r="C521" s="2"/>
      <c r="D521" s="38"/>
      <c r="E521" s="38"/>
      <c r="F521" s="38"/>
      <c r="G521" s="38"/>
      <c r="K521" s="56"/>
      <c r="M521" s="56"/>
    </row>
    <row r="522" spans="1:13" s="55" customFormat="1" hidden="1" x14ac:dyDescent="0.35">
      <c r="A522" s="2"/>
      <c r="B522" s="38"/>
      <c r="C522" s="2"/>
      <c r="D522" s="38"/>
      <c r="E522" s="38"/>
      <c r="F522" s="38"/>
      <c r="G522" s="38"/>
      <c r="K522" s="56"/>
      <c r="M522" s="56"/>
    </row>
    <row r="523" spans="1:13" s="55" customFormat="1" hidden="1" x14ac:dyDescent="0.35">
      <c r="A523" s="2"/>
      <c r="B523" s="38"/>
      <c r="C523" s="2"/>
      <c r="D523" s="38"/>
      <c r="E523" s="38"/>
      <c r="F523" s="38"/>
      <c r="G523" s="38"/>
      <c r="K523" s="56"/>
      <c r="M523" s="56"/>
    </row>
    <row r="524" spans="1:13" s="55" customFormat="1" hidden="1" x14ac:dyDescent="0.35">
      <c r="A524" s="2"/>
      <c r="B524" s="38"/>
      <c r="C524" s="2"/>
      <c r="D524" s="38"/>
      <c r="E524" s="38"/>
      <c r="F524" s="38"/>
      <c r="G524" s="38"/>
      <c r="K524" s="56"/>
      <c r="M524" s="56"/>
    </row>
    <row r="525" spans="1:13" s="55" customFormat="1" hidden="1" x14ac:dyDescent="0.35">
      <c r="A525" s="2"/>
      <c r="B525" s="38"/>
      <c r="C525" s="2"/>
      <c r="D525" s="38"/>
      <c r="E525" s="38"/>
      <c r="F525" s="38"/>
      <c r="G525" s="38"/>
      <c r="K525" s="56"/>
      <c r="M525" s="56"/>
    </row>
    <row r="526" spans="1:13" s="55" customFormat="1" hidden="1" x14ac:dyDescent="0.35">
      <c r="A526" s="2"/>
      <c r="B526" s="38"/>
      <c r="C526" s="2"/>
      <c r="D526" s="38"/>
      <c r="E526" s="38"/>
      <c r="F526" s="38"/>
      <c r="G526" s="38"/>
      <c r="K526" s="56"/>
      <c r="M526" s="56"/>
    </row>
    <row r="527" spans="1:13" s="55" customFormat="1" hidden="1" x14ac:dyDescent="0.35">
      <c r="A527" s="2"/>
      <c r="B527" s="38"/>
      <c r="C527" s="2"/>
      <c r="D527" s="38"/>
      <c r="E527" s="38"/>
      <c r="F527" s="38"/>
      <c r="G527" s="38"/>
      <c r="K527" s="56"/>
      <c r="M527" s="56"/>
    </row>
    <row r="528" spans="1:13" s="55" customFormat="1" hidden="1" x14ac:dyDescent="0.35">
      <c r="A528" s="2"/>
      <c r="B528" s="38"/>
      <c r="C528" s="2"/>
      <c r="D528" s="38"/>
      <c r="E528" s="38"/>
      <c r="F528" s="38"/>
      <c r="G528" s="38"/>
      <c r="K528" s="56"/>
      <c r="M528" s="56"/>
    </row>
    <row r="529" spans="1:13" s="55" customFormat="1" hidden="1" x14ac:dyDescent="0.35">
      <c r="A529" s="2"/>
      <c r="B529" s="38"/>
      <c r="C529" s="2"/>
      <c r="D529" s="38"/>
      <c r="E529" s="38"/>
      <c r="F529" s="38"/>
      <c r="G529" s="38"/>
      <c r="K529" s="56"/>
      <c r="M529" s="56"/>
    </row>
    <row r="530" spans="1:13" s="55" customFormat="1" hidden="1" x14ac:dyDescent="0.35">
      <c r="A530" s="2"/>
      <c r="B530" s="38"/>
      <c r="C530" s="2"/>
      <c r="D530" s="38"/>
      <c r="E530" s="38"/>
      <c r="F530" s="38"/>
      <c r="G530" s="38"/>
      <c r="K530" s="56"/>
      <c r="M530" s="56"/>
    </row>
    <row r="531" spans="1:13" s="55" customFormat="1" hidden="1" x14ac:dyDescent="0.35">
      <c r="A531" s="2"/>
      <c r="B531" s="38"/>
      <c r="C531" s="2"/>
      <c r="D531" s="38"/>
      <c r="E531" s="38"/>
      <c r="F531" s="38"/>
      <c r="G531" s="38"/>
      <c r="K531" s="56"/>
      <c r="M531" s="56"/>
    </row>
    <row r="532" spans="1:13" s="55" customFormat="1" hidden="1" x14ac:dyDescent="0.35">
      <c r="A532" s="2"/>
      <c r="B532" s="38"/>
      <c r="C532" s="2"/>
      <c r="D532" s="38"/>
      <c r="E532" s="38"/>
      <c r="F532" s="38"/>
      <c r="G532" s="38"/>
      <c r="K532" s="56"/>
      <c r="M532" s="56"/>
    </row>
    <row r="533" spans="1:13" s="55" customFormat="1" hidden="1" x14ac:dyDescent="0.35">
      <c r="A533" s="2"/>
      <c r="B533" s="38"/>
      <c r="C533" s="2"/>
      <c r="D533" s="38"/>
      <c r="E533" s="38"/>
      <c r="F533" s="38"/>
      <c r="G533" s="38"/>
      <c r="K533" s="56"/>
      <c r="M533" s="56"/>
    </row>
    <row r="534" spans="1:13" s="55" customFormat="1" hidden="1" x14ac:dyDescent="0.35">
      <c r="A534" s="2"/>
      <c r="B534" s="38"/>
      <c r="C534" s="2"/>
      <c r="D534" s="38"/>
      <c r="E534" s="38"/>
      <c r="F534" s="38"/>
      <c r="G534" s="38"/>
      <c r="K534" s="56"/>
      <c r="M534" s="56"/>
    </row>
    <row r="535" spans="1:13" s="55" customFormat="1" hidden="1" x14ac:dyDescent="0.35">
      <c r="A535" s="2"/>
      <c r="B535" s="38"/>
      <c r="C535" s="2"/>
      <c r="D535" s="38"/>
      <c r="E535" s="38"/>
      <c r="F535" s="38"/>
      <c r="G535" s="38"/>
      <c r="K535" s="56"/>
      <c r="M535" s="56"/>
    </row>
    <row r="536" spans="1:13" s="55" customFormat="1" hidden="1" x14ac:dyDescent="0.35">
      <c r="A536" s="2"/>
      <c r="B536" s="38"/>
      <c r="C536" s="2"/>
      <c r="D536" s="38"/>
      <c r="E536" s="38"/>
      <c r="F536" s="38"/>
      <c r="G536" s="38"/>
      <c r="K536" s="56"/>
      <c r="M536" s="56"/>
    </row>
    <row r="537" spans="1:13" s="55" customFormat="1" hidden="1" x14ac:dyDescent="0.35">
      <c r="A537" s="2"/>
      <c r="B537" s="38"/>
      <c r="C537" s="2"/>
      <c r="D537" s="38"/>
      <c r="E537" s="38"/>
      <c r="F537" s="38"/>
      <c r="G537" s="38"/>
      <c r="K537" s="56"/>
      <c r="M537" s="56"/>
    </row>
    <row r="538" spans="1:13" s="55" customFormat="1" hidden="1" x14ac:dyDescent="0.35">
      <c r="A538" s="2"/>
      <c r="B538" s="38"/>
      <c r="C538" s="2"/>
      <c r="D538" s="38"/>
      <c r="E538" s="38"/>
      <c r="F538" s="38"/>
      <c r="G538" s="38"/>
      <c r="K538" s="56"/>
      <c r="M538" s="56"/>
    </row>
    <row r="539" spans="1:13" s="55" customFormat="1" hidden="1" x14ac:dyDescent="0.35">
      <c r="A539" s="2"/>
      <c r="B539" s="38"/>
      <c r="C539" s="2"/>
      <c r="D539" s="38"/>
      <c r="E539" s="38"/>
      <c r="F539" s="38"/>
      <c r="G539" s="38"/>
      <c r="K539" s="56"/>
      <c r="M539" s="56"/>
    </row>
    <row r="540" spans="1:13" s="55" customFormat="1" hidden="1" x14ac:dyDescent="0.35">
      <c r="A540" s="2"/>
      <c r="B540" s="38"/>
      <c r="C540" s="2"/>
      <c r="D540" s="38"/>
      <c r="E540" s="38"/>
      <c r="F540" s="38"/>
      <c r="G540" s="38"/>
      <c r="K540" s="56"/>
      <c r="M540" s="56"/>
    </row>
    <row r="541" spans="1:13" s="55" customFormat="1" hidden="1" x14ac:dyDescent="0.35">
      <c r="A541" s="2"/>
      <c r="B541" s="38"/>
      <c r="C541" s="2"/>
      <c r="D541" s="38"/>
      <c r="E541" s="38"/>
      <c r="F541" s="38"/>
      <c r="G541" s="38"/>
      <c r="K541" s="56"/>
      <c r="M541" s="56"/>
    </row>
    <row r="542" spans="1:13" s="55" customFormat="1" hidden="1" x14ac:dyDescent="0.35">
      <c r="A542" s="2"/>
      <c r="B542" s="38"/>
      <c r="C542" s="2"/>
      <c r="D542" s="38"/>
      <c r="E542" s="38"/>
      <c r="F542" s="38"/>
      <c r="G542" s="38"/>
      <c r="K542" s="56"/>
      <c r="M542" s="56"/>
    </row>
    <row r="543" spans="1:13" s="55" customFormat="1" hidden="1" x14ac:dyDescent="0.35">
      <c r="A543" s="2"/>
      <c r="B543" s="38"/>
      <c r="C543" s="2"/>
      <c r="D543" s="38"/>
      <c r="E543" s="38"/>
      <c r="F543" s="38"/>
      <c r="G543" s="38"/>
      <c r="K543" s="56"/>
      <c r="M543" s="56"/>
    </row>
    <row r="544" spans="1:13" s="55" customFormat="1" hidden="1" x14ac:dyDescent="0.35">
      <c r="A544" s="2"/>
      <c r="B544" s="38"/>
      <c r="C544" s="2"/>
      <c r="D544" s="38"/>
      <c r="E544" s="38"/>
      <c r="F544" s="38"/>
      <c r="G544" s="38"/>
      <c r="K544" s="56"/>
      <c r="M544" s="56"/>
    </row>
    <row r="545" spans="1:13" s="55" customFormat="1" hidden="1" x14ac:dyDescent="0.35">
      <c r="A545" s="2"/>
      <c r="B545" s="38"/>
      <c r="C545" s="2"/>
      <c r="D545" s="38"/>
      <c r="E545" s="38"/>
      <c r="F545" s="38"/>
      <c r="G545" s="38"/>
      <c r="K545" s="56"/>
      <c r="M545" s="56"/>
    </row>
    <row r="546" spans="1:13" s="55" customFormat="1" hidden="1" x14ac:dyDescent="0.35">
      <c r="A546" s="2"/>
      <c r="B546" s="38"/>
      <c r="C546" s="2"/>
      <c r="D546" s="38"/>
      <c r="E546" s="38"/>
      <c r="F546" s="38"/>
      <c r="G546" s="38"/>
      <c r="K546" s="56"/>
      <c r="M546" s="56"/>
    </row>
    <row r="547" spans="1:13" s="55" customFormat="1" hidden="1" x14ac:dyDescent="0.35">
      <c r="A547" s="2"/>
      <c r="B547" s="38"/>
      <c r="C547" s="2"/>
      <c r="D547" s="38"/>
      <c r="E547" s="38"/>
      <c r="F547" s="38"/>
      <c r="G547" s="38"/>
      <c r="K547" s="56"/>
      <c r="M547" s="56"/>
    </row>
    <row r="548" spans="1:13" s="55" customFormat="1" hidden="1" x14ac:dyDescent="0.35">
      <c r="A548" s="2"/>
      <c r="B548" s="38"/>
      <c r="C548" s="2"/>
      <c r="D548" s="38"/>
      <c r="E548" s="38"/>
      <c r="F548" s="38"/>
      <c r="G548" s="38"/>
      <c r="K548" s="56"/>
      <c r="M548" s="56"/>
    </row>
    <row r="549" spans="1:13" s="55" customFormat="1" hidden="1" x14ac:dyDescent="0.35">
      <c r="A549" s="2"/>
      <c r="B549" s="38"/>
      <c r="C549" s="2"/>
      <c r="D549" s="38"/>
      <c r="E549" s="38"/>
      <c r="F549" s="38"/>
      <c r="G549" s="38"/>
      <c r="K549" s="56"/>
      <c r="M549" s="56"/>
    </row>
    <row r="550" spans="1:13" s="55" customFormat="1" hidden="1" x14ac:dyDescent="0.35">
      <c r="A550" s="2"/>
      <c r="B550" s="38"/>
      <c r="C550" s="2"/>
      <c r="D550" s="38"/>
      <c r="E550" s="38"/>
      <c r="F550" s="38"/>
      <c r="G550" s="38"/>
      <c r="K550" s="56"/>
      <c r="M550" s="56"/>
    </row>
    <row r="551" spans="1:13" s="55" customFormat="1" hidden="1" x14ac:dyDescent="0.35">
      <c r="A551" s="2"/>
      <c r="B551" s="38"/>
      <c r="C551" s="2"/>
      <c r="D551" s="38"/>
      <c r="E551" s="38"/>
      <c r="F551" s="38"/>
      <c r="G551" s="38"/>
      <c r="K551" s="56"/>
      <c r="M551" s="56"/>
    </row>
    <row r="552" spans="1:13" s="55" customFormat="1" hidden="1" x14ac:dyDescent="0.35">
      <c r="A552" s="2"/>
      <c r="B552" s="38"/>
      <c r="C552" s="2"/>
      <c r="D552" s="38"/>
      <c r="E552" s="38"/>
      <c r="F552" s="38"/>
      <c r="G552" s="38"/>
      <c r="K552" s="56"/>
      <c r="M552" s="56"/>
    </row>
    <row r="553" spans="1:13" s="55" customFormat="1" hidden="1" x14ac:dyDescent="0.35">
      <c r="A553" s="2"/>
      <c r="B553" s="38"/>
      <c r="C553" s="2"/>
      <c r="D553" s="38"/>
      <c r="E553" s="38"/>
      <c r="F553" s="38"/>
      <c r="G553" s="38"/>
      <c r="K553" s="56"/>
      <c r="M553" s="56"/>
    </row>
    <row r="554" spans="1:13" s="55" customFormat="1" hidden="1" x14ac:dyDescent="0.35">
      <c r="A554" s="2"/>
      <c r="B554" s="38"/>
      <c r="C554" s="2"/>
      <c r="D554" s="38"/>
      <c r="E554" s="38"/>
      <c r="F554" s="38"/>
      <c r="G554" s="38"/>
      <c r="K554" s="56"/>
      <c r="M554" s="56"/>
    </row>
    <row r="555" spans="1:13" s="55" customFormat="1" hidden="1" x14ac:dyDescent="0.35">
      <c r="A555" s="2"/>
      <c r="B555" s="38"/>
      <c r="C555" s="2"/>
      <c r="D555" s="38"/>
      <c r="E555" s="38"/>
      <c r="F555" s="38"/>
      <c r="G555" s="38"/>
      <c r="K555" s="56"/>
      <c r="M555" s="56"/>
    </row>
    <row r="556" spans="1:13" s="55" customFormat="1" hidden="1" x14ac:dyDescent="0.35">
      <c r="A556" s="2"/>
      <c r="B556" s="38"/>
      <c r="C556" s="2"/>
      <c r="D556" s="38"/>
      <c r="E556" s="38"/>
      <c r="F556" s="38"/>
      <c r="G556" s="38"/>
      <c r="K556" s="56"/>
      <c r="M556" s="56"/>
    </row>
    <row r="557" spans="1:13" s="55" customFormat="1" hidden="1" x14ac:dyDescent="0.35">
      <c r="A557" s="2"/>
      <c r="B557" s="38"/>
      <c r="C557" s="2"/>
      <c r="D557" s="38"/>
      <c r="E557" s="38"/>
      <c r="F557" s="38"/>
      <c r="G557" s="38"/>
      <c r="K557" s="56"/>
      <c r="M557" s="56"/>
    </row>
    <row r="558" spans="1:13" s="55" customFormat="1" hidden="1" x14ac:dyDescent="0.35">
      <c r="A558" s="2"/>
      <c r="B558" s="38"/>
      <c r="C558" s="2"/>
      <c r="D558" s="38"/>
      <c r="E558" s="38"/>
      <c r="F558" s="38"/>
      <c r="G558" s="38"/>
      <c r="K558" s="56"/>
      <c r="M558" s="56"/>
    </row>
    <row r="559" spans="1:13" s="55" customFormat="1" hidden="1" x14ac:dyDescent="0.35">
      <c r="A559" s="2"/>
      <c r="B559" s="38"/>
      <c r="C559" s="2"/>
      <c r="D559" s="38"/>
      <c r="E559" s="38"/>
      <c r="F559" s="38"/>
      <c r="G559" s="38"/>
      <c r="K559" s="56"/>
      <c r="M559" s="56"/>
    </row>
    <row r="560" spans="1:13" s="55" customFormat="1" hidden="1" x14ac:dyDescent="0.35">
      <c r="A560" s="2"/>
      <c r="B560" s="38"/>
      <c r="C560" s="2"/>
      <c r="D560" s="38"/>
      <c r="E560" s="38"/>
      <c r="F560" s="38"/>
      <c r="G560" s="38"/>
      <c r="K560" s="56"/>
      <c r="M560" s="56"/>
    </row>
    <row r="561" spans="1:13" s="55" customFormat="1" hidden="1" x14ac:dyDescent="0.35">
      <c r="A561" s="2"/>
      <c r="B561" s="38"/>
      <c r="C561" s="2"/>
      <c r="D561" s="38"/>
      <c r="E561" s="38"/>
      <c r="F561" s="38"/>
      <c r="G561" s="38"/>
      <c r="K561" s="56"/>
      <c r="M561" s="56"/>
    </row>
    <row r="562" spans="1:13" s="55" customFormat="1" hidden="1" x14ac:dyDescent="0.35">
      <c r="A562" s="2"/>
      <c r="B562" s="38"/>
      <c r="C562" s="2"/>
      <c r="D562" s="38"/>
      <c r="E562" s="38"/>
      <c r="F562" s="38"/>
      <c r="G562" s="38"/>
      <c r="K562" s="56"/>
      <c r="M562" s="56"/>
    </row>
    <row r="563" spans="1:13" s="55" customFormat="1" hidden="1" x14ac:dyDescent="0.35">
      <c r="A563" s="2"/>
      <c r="B563" s="38"/>
      <c r="C563" s="2"/>
      <c r="D563" s="38"/>
      <c r="E563" s="38"/>
      <c r="F563" s="38"/>
      <c r="G563" s="38"/>
      <c r="K563" s="56"/>
      <c r="M563" s="56"/>
    </row>
    <row r="564" spans="1:13" s="55" customFormat="1" hidden="1" x14ac:dyDescent="0.35">
      <c r="A564" s="2"/>
      <c r="B564" s="38"/>
      <c r="C564" s="2"/>
      <c r="D564" s="38"/>
      <c r="E564" s="38"/>
      <c r="F564" s="38"/>
      <c r="G564" s="38"/>
      <c r="K564" s="56"/>
      <c r="M564" s="56"/>
    </row>
    <row r="565" spans="1:13" s="55" customFormat="1" hidden="1" x14ac:dyDescent="0.35">
      <c r="A565" s="2"/>
      <c r="B565" s="38"/>
      <c r="C565" s="2"/>
      <c r="D565" s="38"/>
      <c r="E565" s="38"/>
      <c r="F565" s="38"/>
      <c r="G565" s="38"/>
      <c r="K565" s="56"/>
      <c r="M565" s="56"/>
    </row>
    <row r="566" spans="1:13" s="55" customFormat="1" hidden="1" x14ac:dyDescent="0.35">
      <c r="A566" s="2"/>
      <c r="B566" s="38"/>
      <c r="C566" s="2"/>
      <c r="D566" s="38"/>
      <c r="E566" s="38"/>
      <c r="F566" s="38"/>
      <c r="G566" s="38"/>
      <c r="K566" s="56"/>
      <c r="M566" s="56"/>
    </row>
    <row r="567" spans="1:13" s="55" customFormat="1" hidden="1" x14ac:dyDescent="0.35">
      <c r="A567" s="2"/>
      <c r="B567" s="38"/>
      <c r="C567" s="2"/>
      <c r="D567" s="38"/>
      <c r="E567" s="38"/>
      <c r="F567" s="38"/>
      <c r="G567" s="38"/>
      <c r="K567" s="56"/>
      <c r="M567" s="56"/>
    </row>
    <row r="568" spans="1:13" s="55" customFormat="1" hidden="1" x14ac:dyDescent="0.35">
      <c r="A568" s="2"/>
      <c r="B568" s="38"/>
      <c r="C568" s="2"/>
      <c r="D568" s="38"/>
      <c r="E568" s="38"/>
      <c r="F568" s="38"/>
      <c r="G568" s="38"/>
      <c r="K568" s="56"/>
      <c r="M568" s="56"/>
    </row>
    <row r="569" spans="1:13" s="55" customFormat="1" hidden="1" x14ac:dyDescent="0.35">
      <c r="A569" s="2"/>
      <c r="B569" s="38"/>
      <c r="C569" s="2"/>
      <c r="D569" s="38"/>
      <c r="E569" s="38"/>
      <c r="F569" s="38"/>
      <c r="G569" s="38"/>
      <c r="K569" s="56"/>
      <c r="M569" s="56"/>
    </row>
    <row r="570" spans="1:13" s="55" customFormat="1" hidden="1" x14ac:dyDescent="0.35">
      <c r="A570" s="2"/>
      <c r="B570" s="38"/>
      <c r="C570" s="2"/>
      <c r="D570" s="38"/>
      <c r="E570" s="38"/>
      <c r="F570" s="38"/>
      <c r="G570" s="38"/>
      <c r="K570" s="56"/>
      <c r="M570" s="56"/>
    </row>
    <row r="571" spans="1:13" s="55" customFormat="1" hidden="1" x14ac:dyDescent="0.35">
      <c r="A571" s="2"/>
      <c r="B571" s="38"/>
      <c r="C571" s="2"/>
      <c r="D571" s="38"/>
      <c r="E571" s="38"/>
      <c r="F571" s="38"/>
      <c r="G571" s="38"/>
      <c r="K571" s="56"/>
      <c r="M571" s="56"/>
    </row>
    <row r="572" spans="1:13" s="55" customFormat="1" hidden="1" x14ac:dyDescent="0.35">
      <c r="A572" s="2"/>
      <c r="B572" s="38"/>
      <c r="C572" s="2"/>
      <c r="D572" s="38"/>
      <c r="E572" s="38"/>
      <c r="F572" s="38"/>
      <c r="G572" s="38"/>
      <c r="K572" s="56"/>
      <c r="M572" s="56"/>
    </row>
    <row r="573" spans="1:13" s="55" customFormat="1" hidden="1" x14ac:dyDescent="0.35">
      <c r="A573" s="2"/>
      <c r="B573" s="38"/>
      <c r="C573" s="2"/>
      <c r="D573" s="38"/>
      <c r="E573" s="38"/>
      <c r="F573" s="38"/>
      <c r="G573" s="38"/>
      <c r="K573" s="56"/>
      <c r="M573" s="56"/>
    </row>
    <row r="574" spans="1:13" s="55" customFormat="1" hidden="1" x14ac:dyDescent="0.35">
      <c r="A574" s="2"/>
      <c r="B574" s="38"/>
      <c r="C574" s="2"/>
      <c r="D574" s="38"/>
      <c r="E574" s="38"/>
      <c r="F574" s="38"/>
      <c r="G574" s="38"/>
      <c r="K574" s="56"/>
      <c r="M574" s="56"/>
    </row>
    <row r="575" spans="1:13" s="55" customFormat="1" hidden="1" x14ac:dyDescent="0.35">
      <c r="A575" s="2"/>
      <c r="B575" s="38"/>
      <c r="C575" s="2"/>
      <c r="D575" s="38"/>
      <c r="E575" s="38"/>
      <c r="F575" s="38"/>
      <c r="G575" s="38"/>
      <c r="K575" s="56"/>
      <c r="M575" s="56"/>
    </row>
    <row r="576" spans="1:13" s="55" customFormat="1" hidden="1" x14ac:dyDescent="0.35">
      <c r="A576" s="2"/>
      <c r="B576" s="38"/>
      <c r="C576" s="2"/>
      <c r="D576" s="38"/>
      <c r="E576" s="38"/>
      <c r="F576" s="38"/>
      <c r="G576" s="38"/>
      <c r="K576" s="56"/>
      <c r="M576" s="56"/>
    </row>
    <row r="577" spans="1:13" s="55" customFormat="1" hidden="1" x14ac:dyDescent="0.35">
      <c r="A577" s="2"/>
      <c r="B577" s="38"/>
      <c r="C577" s="2"/>
      <c r="D577" s="38"/>
      <c r="E577" s="38"/>
      <c r="F577" s="38"/>
      <c r="G577" s="38"/>
      <c r="K577" s="56"/>
      <c r="M577" s="56"/>
    </row>
    <row r="578" spans="1:13" s="55" customFormat="1" hidden="1" x14ac:dyDescent="0.35">
      <c r="A578" s="2"/>
      <c r="B578" s="38"/>
      <c r="C578" s="2"/>
      <c r="D578" s="38"/>
      <c r="E578" s="38"/>
      <c r="F578" s="38"/>
      <c r="G578" s="38"/>
      <c r="K578" s="56"/>
      <c r="M578" s="56"/>
    </row>
    <row r="579" spans="1:13" s="55" customFormat="1" hidden="1" x14ac:dyDescent="0.35">
      <c r="A579" s="2"/>
      <c r="B579" s="38"/>
      <c r="C579" s="2"/>
      <c r="D579" s="38"/>
      <c r="E579" s="38"/>
      <c r="F579" s="38"/>
      <c r="G579" s="38"/>
      <c r="K579" s="56"/>
      <c r="M579" s="56"/>
    </row>
    <row r="580" spans="1:13" s="55" customFormat="1" hidden="1" x14ac:dyDescent="0.35">
      <c r="A580" s="2"/>
      <c r="B580" s="38"/>
      <c r="C580" s="2"/>
      <c r="D580" s="38"/>
      <c r="E580" s="38"/>
      <c r="F580" s="38"/>
      <c r="G580" s="38"/>
      <c r="K580" s="56"/>
      <c r="M580" s="56"/>
    </row>
    <row r="581" spans="1:13" s="55" customFormat="1" hidden="1" x14ac:dyDescent="0.35">
      <c r="A581" s="2"/>
      <c r="B581" s="38"/>
      <c r="C581" s="2"/>
      <c r="D581" s="38"/>
      <c r="E581" s="38"/>
      <c r="F581" s="38"/>
      <c r="G581" s="38"/>
      <c r="K581" s="56"/>
      <c r="M581" s="56"/>
    </row>
    <row r="582" spans="1:13" s="55" customFormat="1" hidden="1" x14ac:dyDescent="0.35">
      <c r="A582" s="2"/>
      <c r="B582" s="38"/>
      <c r="C582" s="2"/>
      <c r="D582" s="38"/>
      <c r="E582" s="38"/>
      <c r="F582" s="38"/>
      <c r="G582" s="38"/>
      <c r="K582" s="56"/>
      <c r="M582" s="56"/>
    </row>
    <row r="583" spans="1:13" s="55" customFormat="1" hidden="1" x14ac:dyDescent="0.35">
      <c r="A583" s="2"/>
      <c r="B583" s="38"/>
      <c r="C583" s="2"/>
      <c r="D583" s="38"/>
      <c r="E583" s="38"/>
      <c r="F583" s="38"/>
      <c r="G583" s="38"/>
      <c r="K583" s="56"/>
      <c r="M583" s="56"/>
    </row>
    <row r="584" spans="1:13" s="55" customFormat="1" hidden="1" x14ac:dyDescent="0.35">
      <c r="A584" s="2"/>
      <c r="B584" s="38"/>
      <c r="C584" s="2"/>
      <c r="D584" s="38"/>
      <c r="E584" s="38"/>
      <c r="F584" s="38"/>
      <c r="G584" s="38"/>
      <c r="K584" s="56"/>
      <c r="M584" s="56"/>
    </row>
    <row r="585" spans="1:13" s="55" customFormat="1" hidden="1" x14ac:dyDescent="0.35">
      <c r="A585" s="2"/>
      <c r="B585" s="38"/>
      <c r="C585" s="2"/>
      <c r="D585" s="38"/>
      <c r="E585" s="38"/>
      <c r="F585" s="38"/>
      <c r="G585" s="38"/>
      <c r="K585" s="56"/>
      <c r="M585" s="56"/>
    </row>
    <row r="586" spans="1:13" s="55" customFormat="1" hidden="1" x14ac:dyDescent="0.35">
      <c r="A586" s="2"/>
      <c r="B586" s="38"/>
      <c r="C586" s="2"/>
      <c r="D586" s="38"/>
      <c r="E586" s="38"/>
      <c r="F586" s="38"/>
      <c r="G586" s="38"/>
      <c r="K586" s="56"/>
      <c r="M586" s="56"/>
    </row>
    <row r="587" spans="1:13" s="55" customFormat="1" hidden="1" x14ac:dyDescent="0.35">
      <c r="A587" s="2"/>
      <c r="B587" s="38"/>
      <c r="C587" s="2"/>
      <c r="D587" s="38"/>
      <c r="E587" s="38"/>
      <c r="F587" s="38"/>
      <c r="G587" s="38"/>
      <c r="K587" s="56"/>
      <c r="M587" s="56"/>
    </row>
    <row r="588" spans="1:13" s="55" customFormat="1" hidden="1" x14ac:dyDescent="0.35">
      <c r="A588" s="2"/>
      <c r="B588" s="38"/>
      <c r="C588" s="2"/>
      <c r="D588" s="38"/>
      <c r="E588" s="38"/>
      <c r="F588" s="38"/>
      <c r="G588" s="38"/>
      <c r="K588" s="56"/>
      <c r="M588" s="56"/>
    </row>
    <row r="589" spans="1:13" s="55" customFormat="1" hidden="1" x14ac:dyDescent="0.35">
      <c r="A589" s="2"/>
      <c r="B589" s="38"/>
      <c r="C589" s="2"/>
      <c r="D589" s="38"/>
      <c r="E589" s="38"/>
      <c r="F589" s="38"/>
      <c r="G589" s="38"/>
      <c r="K589" s="56"/>
      <c r="M589" s="56"/>
    </row>
    <row r="590" spans="1:13" s="55" customFormat="1" hidden="1" x14ac:dyDescent="0.35">
      <c r="A590" s="2"/>
      <c r="B590" s="38"/>
      <c r="C590" s="2"/>
      <c r="D590" s="38"/>
      <c r="E590" s="38"/>
      <c r="F590" s="38"/>
      <c r="G590" s="38"/>
      <c r="K590" s="56"/>
      <c r="M590" s="56"/>
    </row>
    <row r="591" spans="1:13" s="55" customFormat="1" hidden="1" x14ac:dyDescent="0.35">
      <c r="A591" s="2"/>
      <c r="B591" s="38"/>
      <c r="C591" s="2"/>
      <c r="D591" s="38"/>
      <c r="E591" s="38"/>
      <c r="F591" s="38"/>
      <c r="G591" s="38"/>
      <c r="K591" s="56"/>
      <c r="M591" s="56"/>
    </row>
    <row r="592" spans="1:13" s="55" customFormat="1" hidden="1" x14ac:dyDescent="0.35">
      <c r="A592" s="2"/>
      <c r="B592" s="38"/>
      <c r="C592" s="2"/>
      <c r="D592" s="38"/>
      <c r="E592" s="38"/>
      <c r="F592" s="38"/>
      <c r="G592" s="38"/>
      <c r="K592" s="56"/>
      <c r="M592" s="56"/>
    </row>
    <row r="593" spans="1:13" s="55" customFormat="1" hidden="1" x14ac:dyDescent="0.35">
      <c r="A593" s="2"/>
      <c r="B593" s="38"/>
      <c r="C593" s="2"/>
      <c r="D593" s="38"/>
      <c r="E593" s="38"/>
      <c r="F593" s="38"/>
      <c r="G593" s="38"/>
      <c r="K593" s="56"/>
      <c r="M593" s="56"/>
    </row>
    <row r="594" spans="1:13" s="55" customFormat="1" hidden="1" x14ac:dyDescent="0.35">
      <c r="A594" s="2"/>
      <c r="B594" s="38"/>
      <c r="C594" s="2"/>
      <c r="D594" s="38"/>
      <c r="E594" s="38"/>
      <c r="F594" s="38"/>
      <c r="G594" s="38"/>
      <c r="K594" s="56"/>
      <c r="M594" s="56"/>
    </row>
    <row r="595" spans="1:13" s="55" customFormat="1" hidden="1" x14ac:dyDescent="0.35">
      <c r="A595" s="2"/>
      <c r="B595" s="38"/>
      <c r="C595" s="2"/>
      <c r="D595" s="38"/>
      <c r="E595" s="38"/>
      <c r="F595" s="38"/>
      <c r="G595" s="38"/>
      <c r="K595" s="56"/>
      <c r="M595" s="56"/>
    </row>
    <row r="596" spans="1:13" s="55" customFormat="1" hidden="1" x14ac:dyDescent="0.35">
      <c r="A596" s="2"/>
      <c r="B596" s="38"/>
      <c r="C596" s="2"/>
      <c r="D596" s="38"/>
      <c r="E596" s="38"/>
      <c r="F596" s="38"/>
      <c r="G596" s="38"/>
      <c r="K596" s="56"/>
      <c r="M596" s="56"/>
    </row>
    <row r="597" spans="1:13" s="55" customFormat="1" hidden="1" x14ac:dyDescent="0.35">
      <c r="A597" s="2"/>
      <c r="B597" s="38"/>
      <c r="C597" s="2"/>
      <c r="D597" s="38"/>
      <c r="E597" s="38"/>
      <c r="F597" s="38"/>
      <c r="G597" s="38"/>
      <c r="K597" s="56"/>
      <c r="M597" s="56"/>
    </row>
    <row r="598" spans="1:13" s="55" customFormat="1" hidden="1" x14ac:dyDescent="0.35">
      <c r="A598" s="2"/>
      <c r="B598" s="38"/>
      <c r="C598" s="2"/>
      <c r="D598" s="38"/>
      <c r="E598" s="38"/>
      <c r="F598" s="38"/>
      <c r="G598" s="38"/>
      <c r="K598" s="56"/>
      <c r="M598" s="56"/>
    </row>
    <row r="599" spans="1:13" s="55" customFormat="1" hidden="1" x14ac:dyDescent="0.35">
      <c r="A599" s="2"/>
      <c r="B599" s="38"/>
      <c r="C599" s="2"/>
      <c r="D599" s="38"/>
      <c r="E599" s="38"/>
      <c r="F599" s="38"/>
      <c r="G599" s="38"/>
      <c r="K599" s="56"/>
      <c r="M599" s="56"/>
    </row>
    <row r="600" spans="1:13" s="55" customFormat="1" hidden="1" x14ac:dyDescent="0.35">
      <c r="A600" s="2"/>
      <c r="B600" s="38"/>
      <c r="C600" s="2"/>
      <c r="D600" s="38"/>
      <c r="E600" s="38"/>
      <c r="F600" s="38"/>
      <c r="G600" s="38"/>
      <c r="K600" s="56"/>
      <c r="M600" s="56"/>
    </row>
    <row r="601" spans="1:13" s="55" customFormat="1" hidden="1" x14ac:dyDescent="0.35">
      <c r="A601" s="2"/>
      <c r="B601" s="38"/>
      <c r="C601" s="2"/>
      <c r="D601" s="38"/>
      <c r="E601" s="38"/>
      <c r="F601" s="38"/>
      <c r="G601" s="38"/>
      <c r="K601" s="56"/>
      <c r="M601" s="56"/>
    </row>
    <row r="602" spans="1:13" s="55" customFormat="1" hidden="1" x14ac:dyDescent="0.35">
      <c r="A602" s="2"/>
      <c r="B602" s="38"/>
      <c r="C602" s="2"/>
      <c r="D602" s="38"/>
      <c r="E602" s="38"/>
      <c r="F602" s="38"/>
      <c r="G602" s="38"/>
      <c r="K602" s="56"/>
      <c r="M602" s="56"/>
    </row>
    <row r="603" spans="1:13" s="55" customFormat="1" hidden="1" x14ac:dyDescent="0.35">
      <c r="A603" s="2"/>
      <c r="B603" s="38"/>
      <c r="C603" s="2"/>
      <c r="D603" s="38"/>
      <c r="E603" s="38"/>
      <c r="F603" s="38"/>
      <c r="G603" s="38"/>
      <c r="K603" s="56"/>
      <c r="M603" s="56"/>
    </row>
    <row r="604" spans="1:13" s="55" customFormat="1" hidden="1" x14ac:dyDescent="0.35">
      <c r="A604" s="2"/>
      <c r="B604" s="38"/>
      <c r="C604" s="2"/>
      <c r="D604" s="38"/>
      <c r="E604" s="38"/>
      <c r="F604" s="38"/>
      <c r="G604" s="38"/>
      <c r="K604" s="56"/>
      <c r="M604" s="56"/>
    </row>
    <row r="605" spans="1:13" s="55" customFormat="1" hidden="1" x14ac:dyDescent="0.35">
      <c r="A605" s="2"/>
      <c r="B605" s="38"/>
      <c r="C605" s="2"/>
      <c r="D605" s="38"/>
      <c r="E605" s="38"/>
      <c r="F605" s="38"/>
      <c r="G605" s="38"/>
      <c r="K605" s="56"/>
      <c r="M605" s="56"/>
    </row>
    <row r="606" spans="1:13" s="55" customFormat="1" hidden="1" x14ac:dyDescent="0.35">
      <c r="A606" s="2"/>
      <c r="B606" s="38"/>
      <c r="C606" s="2"/>
      <c r="D606" s="38"/>
      <c r="E606" s="38"/>
      <c r="F606" s="38"/>
      <c r="G606" s="38"/>
      <c r="K606" s="56"/>
      <c r="M606" s="56"/>
    </row>
    <row r="607" spans="1:13" s="55" customFormat="1" hidden="1" x14ac:dyDescent="0.35">
      <c r="A607" s="2"/>
      <c r="B607" s="38"/>
      <c r="C607" s="2"/>
      <c r="D607" s="38"/>
      <c r="E607" s="38"/>
      <c r="F607" s="38"/>
      <c r="G607" s="38"/>
      <c r="K607" s="56"/>
      <c r="M607" s="56"/>
    </row>
    <row r="608" spans="1:13" s="55" customFormat="1" hidden="1" x14ac:dyDescent="0.35">
      <c r="A608" s="2"/>
      <c r="B608" s="38"/>
      <c r="C608" s="2"/>
      <c r="D608" s="38"/>
      <c r="E608" s="38"/>
      <c r="F608" s="38"/>
      <c r="G608" s="38"/>
      <c r="K608" s="56"/>
      <c r="M608" s="56"/>
    </row>
    <row r="609" spans="1:13" s="55" customFormat="1" hidden="1" x14ac:dyDescent="0.35">
      <c r="A609" s="2"/>
      <c r="B609" s="38"/>
      <c r="C609" s="2"/>
      <c r="D609" s="38"/>
      <c r="E609" s="38"/>
      <c r="F609" s="38"/>
      <c r="G609" s="38"/>
      <c r="K609" s="56"/>
      <c r="M609" s="56"/>
    </row>
    <row r="610" spans="1:13" s="55" customFormat="1" hidden="1" x14ac:dyDescent="0.35">
      <c r="A610" s="2"/>
      <c r="B610" s="38"/>
      <c r="C610" s="2"/>
      <c r="D610" s="38"/>
      <c r="E610" s="38"/>
      <c r="F610" s="38"/>
      <c r="G610" s="38"/>
      <c r="K610" s="56"/>
      <c r="M610" s="56"/>
    </row>
    <row r="611" spans="1:13" s="55" customFormat="1" hidden="1" x14ac:dyDescent="0.35">
      <c r="A611" s="2"/>
      <c r="B611" s="38"/>
      <c r="C611" s="2"/>
      <c r="D611" s="38"/>
      <c r="E611" s="38"/>
      <c r="F611" s="38"/>
      <c r="G611" s="38"/>
      <c r="K611" s="56"/>
      <c r="M611" s="56"/>
    </row>
    <row r="612" spans="1:13" s="55" customFormat="1" hidden="1" x14ac:dyDescent="0.35">
      <c r="A612" s="2"/>
      <c r="B612" s="38"/>
      <c r="C612" s="2"/>
      <c r="D612" s="38"/>
      <c r="E612" s="38"/>
      <c r="F612" s="38"/>
      <c r="G612" s="38"/>
      <c r="K612" s="56"/>
      <c r="M612" s="56"/>
    </row>
    <row r="613" spans="1:13" s="55" customFormat="1" hidden="1" x14ac:dyDescent="0.35">
      <c r="A613" s="2"/>
      <c r="B613" s="38"/>
      <c r="C613" s="2"/>
      <c r="D613" s="38"/>
      <c r="E613" s="38"/>
      <c r="F613" s="38"/>
      <c r="G613" s="38"/>
      <c r="K613" s="56"/>
      <c r="M613" s="56"/>
    </row>
    <row r="614" spans="1:13" s="55" customFormat="1" hidden="1" x14ac:dyDescent="0.35">
      <c r="A614" s="2"/>
      <c r="B614" s="38"/>
      <c r="C614" s="2"/>
      <c r="D614" s="38"/>
      <c r="E614" s="38"/>
      <c r="F614" s="38"/>
      <c r="G614" s="38"/>
      <c r="K614" s="56"/>
      <c r="M614" s="56"/>
    </row>
    <row r="615" spans="1:13" s="55" customFormat="1" hidden="1" x14ac:dyDescent="0.35">
      <c r="A615" s="2"/>
      <c r="B615" s="38"/>
      <c r="C615" s="2"/>
      <c r="D615" s="38"/>
      <c r="E615" s="38"/>
      <c r="F615" s="38"/>
      <c r="G615" s="38"/>
      <c r="K615" s="56"/>
      <c r="M615" s="56"/>
    </row>
    <row r="616" spans="1:13" s="55" customFormat="1" hidden="1" x14ac:dyDescent="0.35">
      <c r="A616" s="2"/>
      <c r="B616" s="38"/>
      <c r="C616" s="2"/>
      <c r="D616" s="38"/>
      <c r="E616" s="38"/>
      <c r="F616" s="38"/>
      <c r="G616" s="38"/>
      <c r="K616" s="56"/>
      <c r="M616" s="56"/>
    </row>
    <row r="617" spans="1:13" s="55" customFormat="1" hidden="1" x14ac:dyDescent="0.35">
      <c r="A617" s="2"/>
      <c r="B617" s="38"/>
      <c r="C617" s="2"/>
      <c r="D617" s="38"/>
      <c r="E617" s="38"/>
      <c r="F617" s="38"/>
      <c r="G617" s="38"/>
      <c r="K617" s="56"/>
      <c r="M617" s="56"/>
    </row>
    <row r="618" spans="1:13" s="55" customFormat="1" hidden="1" x14ac:dyDescent="0.35">
      <c r="A618" s="2"/>
      <c r="B618" s="38"/>
      <c r="C618" s="2"/>
      <c r="D618" s="38"/>
      <c r="E618" s="38"/>
      <c r="F618" s="38"/>
      <c r="G618" s="38"/>
      <c r="K618" s="56"/>
      <c r="M618" s="56"/>
    </row>
    <row r="619" spans="1:13" s="55" customFormat="1" hidden="1" x14ac:dyDescent="0.35">
      <c r="A619" s="2"/>
      <c r="B619" s="38"/>
      <c r="C619" s="2"/>
      <c r="D619" s="38"/>
      <c r="E619" s="38"/>
      <c r="F619" s="38"/>
      <c r="G619" s="38"/>
      <c r="K619" s="56"/>
      <c r="M619" s="56"/>
    </row>
    <row r="620" spans="1:13" s="55" customFormat="1" hidden="1" x14ac:dyDescent="0.35">
      <c r="A620" s="2"/>
      <c r="B620" s="38"/>
      <c r="C620" s="2"/>
      <c r="D620" s="38"/>
      <c r="E620" s="38"/>
      <c r="F620" s="38"/>
      <c r="G620" s="38"/>
      <c r="K620" s="56"/>
      <c r="M620" s="56"/>
    </row>
    <row r="621" spans="1:13" s="55" customFormat="1" hidden="1" x14ac:dyDescent="0.35">
      <c r="A621" s="2"/>
      <c r="B621" s="38"/>
      <c r="C621" s="2"/>
      <c r="D621" s="38"/>
      <c r="E621" s="38"/>
      <c r="F621" s="38"/>
      <c r="G621" s="38"/>
      <c r="K621" s="56"/>
      <c r="M621" s="56"/>
    </row>
    <row r="622" spans="1:13" s="55" customFormat="1" hidden="1" x14ac:dyDescent="0.35">
      <c r="A622" s="2"/>
      <c r="B622" s="38"/>
      <c r="C622" s="2"/>
      <c r="D622" s="38"/>
      <c r="E622" s="38"/>
      <c r="F622" s="38"/>
      <c r="G622" s="38"/>
      <c r="K622" s="56"/>
      <c r="M622" s="56"/>
    </row>
    <row r="623" spans="1:13" s="55" customFormat="1" hidden="1" x14ac:dyDescent="0.35">
      <c r="A623" s="2"/>
      <c r="B623" s="38"/>
      <c r="C623" s="2"/>
      <c r="D623" s="38"/>
      <c r="E623" s="38"/>
      <c r="F623" s="38"/>
      <c r="G623" s="38"/>
      <c r="K623" s="56"/>
      <c r="M623" s="56"/>
    </row>
    <row r="624" spans="1:13" s="55" customFormat="1" hidden="1" x14ac:dyDescent="0.35">
      <c r="A624" s="2"/>
      <c r="B624" s="38"/>
      <c r="C624" s="2"/>
      <c r="D624" s="38"/>
      <c r="E624" s="38"/>
      <c r="F624" s="38"/>
      <c r="G624" s="38"/>
      <c r="K624" s="56"/>
      <c r="M624" s="56"/>
    </row>
    <row r="625" spans="1:13" s="55" customFormat="1" hidden="1" x14ac:dyDescent="0.35">
      <c r="A625" s="2"/>
      <c r="B625" s="38"/>
      <c r="C625" s="2"/>
      <c r="D625" s="38"/>
      <c r="E625" s="38"/>
      <c r="F625" s="38"/>
      <c r="G625" s="38"/>
      <c r="K625" s="56"/>
      <c r="M625" s="56"/>
    </row>
    <row r="626" spans="1:13" s="55" customFormat="1" hidden="1" x14ac:dyDescent="0.35">
      <c r="A626" s="2"/>
      <c r="B626" s="38"/>
      <c r="C626" s="2"/>
      <c r="D626" s="38"/>
      <c r="E626" s="38"/>
      <c r="F626" s="38"/>
      <c r="G626" s="38"/>
      <c r="K626" s="56"/>
      <c r="M626" s="56"/>
    </row>
    <row r="627" spans="1:13" s="55" customFormat="1" hidden="1" x14ac:dyDescent="0.35">
      <c r="A627" s="2"/>
      <c r="B627" s="38"/>
      <c r="C627" s="2"/>
      <c r="D627" s="38"/>
      <c r="E627" s="38"/>
      <c r="F627" s="38"/>
      <c r="G627" s="38"/>
      <c r="K627" s="56"/>
      <c r="M627" s="56"/>
    </row>
    <row r="628" spans="1:13" s="55" customFormat="1" hidden="1" x14ac:dyDescent="0.35">
      <c r="A628" s="2"/>
      <c r="B628" s="38"/>
      <c r="C628" s="2"/>
      <c r="D628" s="38"/>
      <c r="E628" s="38"/>
      <c r="F628" s="38"/>
      <c r="G628" s="38"/>
      <c r="K628" s="56"/>
      <c r="M628" s="56"/>
    </row>
    <row r="629" spans="1:13" s="55" customFormat="1" hidden="1" x14ac:dyDescent="0.35">
      <c r="A629" s="2"/>
      <c r="B629" s="38"/>
      <c r="C629" s="2"/>
      <c r="D629" s="38"/>
      <c r="E629" s="38"/>
      <c r="F629" s="38"/>
      <c r="G629" s="38"/>
      <c r="K629" s="56"/>
      <c r="M629" s="56"/>
    </row>
    <row r="630" spans="1:13" s="55" customFormat="1" hidden="1" x14ac:dyDescent="0.35">
      <c r="A630" s="2"/>
      <c r="B630" s="38"/>
      <c r="C630" s="2"/>
      <c r="D630" s="38"/>
      <c r="E630" s="38"/>
      <c r="F630" s="38"/>
      <c r="G630" s="38"/>
      <c r="K630" s="56"/>
      <c r="M630" s="56"/>
    </row>
    <row r="631" spans="1:13" s="55" customFormat="1" hidden="1" x14ac:dyDescent="0.35">
      <c r="A631" s="2"/>
      <c r="B631" s="38"/>
      <c r="C631" s="2"/>
      <c r="D631" s="38"/>
      <c r="E631" s="38"/>
      <c r="F631" s="38"/>
      <c r="G631" s="38"/>
      <c r="K631" s="56"/>
      <c r="M631" s="56"/>
    </row>
    <row r="632" spans="1:13" s="55" customFormat="1" hidden="1" x14ac:dyDescent="0.35">
      <c r="A632" s="2"/>
      <c r="B632" s="38"/>
      <c r="C632" s="2"/>
      <c r="D632" s="38"/>
      <c r="E632" s="38"/>
      <c r="F632" s="38"/>
      <c r="G632" s="38"/>
      <c r="K632" s="56"/>
      <c r="M632" s="56"/>
    </row>
    <row r="633" spans="1:13" s="55" customFormat="1" hidden="1" x14ac:dyDescent="0.35">
      <c r="A633" s="2"/>
      <c r="B633" s="38"/>
      <c r="C633" s="2"/>
      <c r="D633" s="38"/>
      <c r="E633" s="38"/>
      <c r="F633" s="38"/>
      <c r="G633" s="38"/>
      <c r="K633" s="56"/>
      <c r="M633" s="56"/>
    </row>
    <row r="634" spans="1:13" s="55" customFormat="1" hidden="1" x14ac:dyDescent="0.35">
      <c r="A634" s="2"/>
      <c r="B634" s="38"/>
      <c r="C634" s="2"/>
      <c r="D634" s="38"/>
      <c r="E634" s="38"/>
      <c r="F634" s="38"/>
      <c r="G634" s="38"/>
      <c r="K634" s="56"/>
      <c r="M634" s="56"/>
    </row>
    <row r="635" spans="1:13" s="55" customFormat="1" hidden="1" x14ac:dyDescent="0.35">
      <c r="A635" s="2"/>
      <c r="B635" s="38"/>
      <c r="C635" s="2"/>
      <c r="D635" s="38"/>
      <c r="E635" s="38"/>
      <c r="F635" s="38"/>
      <c r="G635" s="38"/>
      <c r="K635" s="56"/>
      <c r="M635" s="56"/>
    </row>
    <row r="636" spans="1:13" s="55" customFormat="1" hidden="1" x14ac:dyDescent="0.35">
      <c r="A636" s="2"/>
      <c r="B636" s="38"/>
      <c r="C636" s="2"/>
      <c r="D636" s="38"/>
      <c r="E636" s="38"/>
      <c r="F636" s="38"/>
      <c r="G636" s="38"/>
      <c r="K636" s="56"/>
      <c r="M636" s="56"/>
    </row>
    <row r="637" spans="1:13" s="55" customFormat="1" hidden="1" x14ac:dyDescent="0.35">
      <c r="A637" s="2"/>
      <c r="B637" s="38"/>
      <c r="C637" s="2"/>
      <c r="D637" s="38"/>
      <c r="E637" s="38"/>
      <c r="F637" s="38"/>
      <c r="G637" s="38"/>
      <c r="K637" s="56"/>
      <c r="M637" s="56"/>
    </row>
    <row r="638" spans="1:13" s="55" customFormat="1" hidden="1" x14ac:dyDescent="0.35">
      <c r="A638" s="2"/>
      <c r="B638" s="38"/>
      <c r="C638" s="2"/>
      <c r="D638" s="38"/>
      <c r="E638" s="38"/>
      <c r="F638" s="38"/>
      <c r="G638" s="38"/>
      <c r="K638" s="56"/>
      <c r="M638" s="56"/>
    </row>
    <row r="639" spans="1:13" s="55" customFormat="1" hidden="1" x14ac:dyDescent="0.35">
      <c r="A639" s="2"/>
      <c r="B639" s="38"/>
      <c r="C639" s="2"/>
      <c r="D639" s="38"/>
      <c r="E639" s="38"/>
      <c r="F639" s="38"/>
      <c r="G639" s="38"/>
      <c r="K639" s="56"/>
      <c r="M639" s="56"/>
    </row>
    <row r="640" spans="1:13" s="55" customFormat="1" hidden="1" x14ac:dyDescent="0.35">
      <c r="A640" s="2"/>
      <c r="B640" s="38"/>
      <c r="C640" s="2"/>
      <c r="D640" s="38"/>
      <c r="E640" s="38"/>
      <c r="F640" s="38"/>
      <c r="G640" s="38"/>
      <c r="K640" s="56"/>
      <c r="M640" s="56"/>
    </row>
    <row r="641" spans="1:13" s="55" customFormat="1" hidden="1" x14ac:dyDescent="0.35">
      <c r="A641" s="2"/>
      <c r="B641" s="38"/>
      <c r="C641" s="2"/>
      <c r="D641" s="38"/>
      <c r="E641" s="38"/>
      <c r="F641" s="38"/>
      <c r="G641" s="38"/>
      <c r="K641" s="56"/>
      <c r="M641" s="56"/>
    </row>
    <row r="642" spans="1:13" s="55" customFormat="1" hidden="1" x14ac:dyDescent="0.35">
      <c r="A642" s="2"/>
      <c r="B642" s="38"/>
      <c r="C642" s="2"/>
      <c r="D642" s="38"/>
      <c r="E642" s="38"/>
      <c r="F642" s="38"/>
      <c r="G642" s="38"/>
      <c r="K642" s="56"/>
      <c r="M642" s="56"/>
    </row>
    <row r="643" spans="1:13" s="55" customFormat="1" hidden="1" x14ac:dyDescent="0.35">
      <c r="A643" s="2"/>
      <c r="B643" s="38"/>
      <c r="C643" s="2"/>
      <c r="D643" s="38"/>
      <c r="E643" s="38"/>
      <c r="F643" s="38"/>
      <c r="G643" s="38"/>
      <c r="K643" s="56"/>
      <c r="M643" s="56"/>
    </row>
    <row r="644" spans="1:13" s="55" customFormat="1" hidden="1" x14ac:dyDescent="0.35">
      <c r="A644" s="2"/>
      <c r="B644" s="38"/>
      <c r="C644" s="2"/>
      <c r="D644" s="38"/>
      <c r="E644" s="38"/>
      <c r="F644" s="38"/>
      <c r="G644" s="38"/>
      <c r="K644" s="56"/>
      <c r="M644" s="56"/>
    </row>
    <row r="645" spans="1:13" s="55" customFormat="1" hidden="1" x14ac:dyDescent="0.35">
      <c r="A645" s="2"/>
      <c r="B645" s="38"/>
      <c r="C645" s="2"/>
      <c r="D645" s="38"/>
      <c r="E645" s="38"/>
      <c r="F645" s="38"/>
      <c r="G645" s="38"/>
      <c r="K645" s="56"/>
      <c r="M645" s="56"/>
    </row>
    <row r="646" spans="1:13" s="55" customFormat="1" hidden="1" x14ac:dyDescent="0.35">
      <c r="A646" s="2"/>
      <c r="B646" s="38"/>
      <c r="C646" s="2"/>
      <c r="D646" s="38"/>
      <c r="E646" s="38"/>
      <c r="F646" s="38"/>
      <c r="G646" s="38"/>
      <c r="K646" s="56"/>
      <c r="M646" s="56"/>
    </row>
    <row r="647" spans="1:13" s="55" customFormat="1" hidden="1" x14ac:dyDescent="0.35">
      <c r="A647" s="2"/>
      <c r="B647" s="38"/>
      <c r="C647" s="2"/>
      <c r="D647" s="38"/>
      <c r="E647" s="38"/>
      <c r="F647" s="38"/>
      <c r="G647" s="38"/>
      <c r="K647" s="56"/>
      <c r="M647" s="56"/>
    </row>
    <row r="648" spans="1:13" s="55" customFormat="1" hidden="1" x14ac:dyDescent="0.35">
      <c r="A648" s="2"/>
      <c r="B648" s="38"/>
      <c r="C648" s="2"/>
      <c r="D648" s="38"/>
      <c r="E648" s="38"/>
      <c r="F648" s="38"/>
      <c r="G648" s="38"/>
      <c r="K648" s="56"/>
      <c r="M648" s="56"/>
    </row>
    <row r="649" spans="1:13" s="55" customFormat="1" hidden="1" x14ac:dyDescent="0.35">
      <c r="A649" s="2"/>
      <c r="B649" s="38"/>
      <c r="C649" s="2"/>
      <c r="D649" s="38"/>
      <c r="E649" s="38"/>
      <c r="F649" s="38"/>
      <c r="G649" s="38"/>
      <c r="K649" s="56"/>
      <c r="M649" s="56"/>
    </row>
    <row r="650" spans="1:13" s="55" customFormat="1" hidden="1" x14ac:dyDescent="0.35">
      <c r="A650" s="2"/>
      <c r="B650" s="38"/>
      <c r="C650" s="2"/>
      <c r="D650" s="38"/>
      <c r="E650" s="38"/>
      <c r="F650" s="38"/>
      <c r="G650" s="38"/>
      <c r="K650" s="56"/>
      <c r="M650" s="56"/>
    </row>
    <row r="651" spans="1:13" s="55" customFormat="1" hidden="1" x14ac:dyDescent="0.35">
      <c r="A651" s="2"/>
      <c r="B651" s="38"/>
      <c r="C651" s="2"/>
      <c r="D651" s="38"/>
      <c r="E651" s="38"/>
      <c r="F651" s="38"/>
      <c r="G651" s="38"/>
      <c r="K651" s="56"/>
      <c r="M651" s="56"/>
    </row>
    <row r="652" spans="1:13" s="55" customFormat="1" hidden="1" x14ac:dyDescent="0.35">
      <c r="A652" s="2"/>
      <c r="B652" s="38"/>
      <c r="C652" s="2"/>
      <c r="D652" s="38"/>
      <c r="E652" s="38"/>
      <c r="F652" s="38"/>
      <c r="G652" s="38"/>
      <c r="K652" s="56"/>
      <c r="M652" s="56"/>
    </row>
    <row r="653" spans="1:13" s="55" customFormat="1" hidden="1" x14ac:dyDescent="0.35">
      <c r="A653" s="2"/>
      <c r="B653" s="38"/>
      <c r="C653" s="2"/>
      <c r="D653" s="38"/>
      <c r="E653" s="38"/>
      <c r="F653" s="38"/>
      <c r="G653" s="38"/>
      <c r="K653" s="56"/>
      <c r="M653" s="56"/>
    </row>
    <row r="654" spans="1:13" s="55" customFormat="1" hidden="1" x14ac:dyDescent="0.35">
      <c r="A654" s="2"/>
      <c r="B654" s="38"/>
      <c r="C654" s="2"/>
      <c r="D654" s="38"/>
      <c r="E654" s="38"/>
      <c r="F654" s="38"/>
      <c r="G654" s="38"/>
      <c r="K654" s="56"/>
      <c r="M654" s="56"/>
    </row>
    <row r="655" spans="1:13" s="55" customFormat="1" hidden="1" x14ac:dyDescent="0.35">
      <c r="A655" s="2"/>
      <c r="B655" s="38"/>
      <c r="C655" s="2"/>
      <c r="D655" s="38"/>
      <c r="E655" s="38"/>
      <c r="F655" s="38"/>
      <c r="G655" s="38"/>
      <c r="K655" s="56"/>
      <c r="M655" s="56"/>
    </row>
    <row r="656" spans="1:13" s="55" customFormat="1" hidden="1" x14ac:dyDescent="0.35">
      <c r="A656" s="2"/>
      <c r="B656" s="38"/>
      <c r="C656" s="2"/>
      <c r="D656" s="38"/>
      <c r="E656" s="38"/>
      <c r="F656" s="38"/>
      <c r="G656" s="38"/>
      <c r="K656" s="56"/>
      <c r="M656" s="56"/>
    </row>
    <row r="657" spans="1:13" s="55" customFormat="1" hidden="1" x14ac:dyDescent="0.35">
      <c r="A657" s="2"/>
      <c r="B657" s="38"/>
      <c r="C657" s="2"/>
      <c r="D657" s="38"/>
      <c r="E657" s="38"/>
      <c r="F657" s="38"/>
      <c r="G657" s="38"/>
      <c r="K657" s="56"/>
      <c r="M657" s="56"/>
    </row>
    <row r="658" spans="1:13" s="55" customFormat="1" hidden="1" x14ac:dyDescent="0.35">
      <c r="A658" s="2"/>
      <c r="B658" s="38"/>
      <c r="C658" s="2"/>
      <c r="D658" s="38"/>
      <c r="E658" s="38"/>
      <c r="F658" s="38"/>
      <c r="G658" s="38"/>
      <c r="K658" s="56"/>
      <c r="M658" s="56"/>
    </row>
    <row r="659" spans="1:13" s="55" customFormat="1" hidden="1" x14ac:dyDescent="0.35">
      <c r="A659" s="2"/>
      <c r="B659" s="38"/>
      <c r="C659" s="2"/>
      <c r="D659" s="38"/>
      <c r="E659" s="38"/>
      <c r="F659" s="38"/>
      <c r="G659" s="38"/>
      <c r="K659" s="56"/>
      <c r="M659" s="56"/>
    </row>
    <row r="660" spans="1:13" s="55" customFormat="1" hidden="1" x14ac:dyDescent="0.35">
      <c r="A660" s="2"/>
      <c r="B660" s="38"/>
      <c r="C660" s="2"/>
      <c r="D660" s="38"/>
      <c r="E660" s="38"/>
      <c r="F660" s="38"/>
      <c r="G660" s="38"/>
      <c r="K660" s="56"/>
      <c r="M660" s="56"/>
    </row>
    <row r="661" spans="1:13" s="55" customFormat="1" hidden="1" x14ac:dyDescent="0.35">
      <c r="A661" s="2"/>
      <c r="B661" s="38"/>
      <c r="C661" s="2"/>
      <c r="D661" s="38"/>
      <c r="E661" s="38"/>
      <c r="F661" s="38"/>
      <c r="G661" s="38"/>
      <c r="K661" s="56"/>
      <c r="M661" s="56"/>
    </row>
    <row r="662" spans="1:13" s="55" customFormat="1" hidden="1" x14ac:dyDescent="0.35">
      <c r="A662" s="2"/>
      <c r="B662" s="38"/>
      <c r="C662" s="2"/>
      <c r="D662" s="38"/>
      <c r="E662" s="38"/>
      <c r="F662" s="38"/>
      <c r="G662" s="38"/>
      <c r="K662" s="56"/>
      <c r="M662" s="56"/>
    </row>
    <row r="663" spans="1:13" s="55" customFormat="1" hidden="1" x14ac:dyDescent="0.35">
      <c r="A663" s="2"/>
      <c r="B663" s="38"/>
      <c r="C663" s="2"/>
      <c r="D663" s="38"/>
      <c r="E663" s="38"/>
      <c r="F663" s="38"/>
      <c r="G663" s="38"/>
      <c r="K663" s="56"/>
      <c r="M663" s="56"/>
    </row>
    <row r="664" spans="1:13" s="55" customFormat="1" hidden="1" x14ac:dyDescent="0.35">
      <c r="A664" s="2"/>
      <c r="B664" s="38"/>
      <c r="C664" s="2"/>
      <c r="D664" s="38"/>
      <c r="E664" s="38"/>
      <c r="F664" s="38"/>
      <c r="G664" s="38"/>
      <c r="K664" s="56"/>
      <c r="M664" s="56"/>
    </row>
    <row r="665" spans="1:13" s="55" customFormat="1" hidden="1" x14ac:dyDescent="0.35">
      <c r="A665" s="2"/>
      <c r="B665" s="38"/>
      <c r="C665" s="2"/>
      <c r="D665" s="38"/>
      <c r="E665" s="38"/>
      <c r="F665" s="38"/>
      <c r="G665" s="38"/>
      <c r="K665" s="56"/>
      <c r="M665" s="56"/>
    </row>
    <row r="666" spans="1:13" s="55" customFormat="1" hidden="1" x14ac:dyDescent="0.35">
      <c r="A666" s="2"/>
      <c r="B666" s="38"/>
      <c r="C666" s="2"/>
      <c r="D666" s="38"/>
      <c r="E666" s="38"/>
      <c r="F666" s="38"/>
      <c r="G666" s="38"/>
      <c r="K666" s="56"/>
      <c r="M666" s="56"/>
    </row>
    <row r="667" spans="1:13" s="55" customFormat="1" hidden="1" x14ac:dyDescent="0.35">
      <c r="A667" s="2"/>
      <c r="B667" s="38"/>
      <c r="C667" s="2"/>
      <c r="D667" s="38"/>
      <c r="E667" s="38"/>
      <c r="F667" s="38"/>
      <c r="G667" s="38"/>
      <c r="K667" s="56"/>
      <c r="M667" s="56"/>
    </row>
    <row r="668" spans="1:13" s="55" customFormat="1" hidden="1" x14ac:dyDescent="0.35">
      <c r="A668" s="2"/>
      <c r="B668" s="38"/>
      <c r="C668" s="2"/>
      <c r="D668" s="38"/>
      <c r="E668" s="38"/>
      <c r="F668" s="38"/>
      <c r="G668" s="38"/>
      <c r="K668" s="56"/>
      <c r="M668" s="56"/>
    </row>
    <row r="669" spans="1:13" s="55" customFormat="1" hidden="1" x14ac:dyDescent="0.35">
      <c r="A669" s="2"/>
      <c r="B669" s="38"/>
      <c r="C669" s="2"/>
      <c r="D669" s="38"/>
      <c r="E669" s="38"/>
      <c r="F669" s="38"/>
      <c r="G669" s="38"/>
      <c r="K669" s="56"/>
      <c r="M669" s="56"/>
    </row>
    <row r="670" spans="1:13" s="55" customFormat="1" hidden="1" x14ac:dyDescent="0.35">
      <c r="A670" s="2"/>
      <c r="B670" s="38"/>
      <c r="C670" s="2"/>
      <c r="D670" s="38"/>
      <c r="E670" s="38"/>
      <c r="F670" s="38"/>
      <c r="G670" s="38"/>
      <c r="K670" s="56"/>
      <c r="M670" s="56"/>
    </row>
    <row r="671" spans="1:13" s="55" customFormat="1" hidden="1" x14ac:dyDescent="0.35">
      <c r="A671" s="2"/>
      <c r="B671" s="38"/>
      <c r="C671" s="2"/>
      <c r="D671" s="38"/>
      <c r="E671" s="38"/>
      <c r="F671" s="38"/>
      <c r="G671" s="38"/>
      <c r="K671" s="56"/>
      <c r="M671" s="56"/>
    </row>
    <row r="672" spans="1:13" s="55" customFormat="1" hidden="1" x14ac:dyDescent="0.35">
      <c r="A672" s="2"/>
      <c r="B672" s="38"/>
      <c r="C672" s="2"/>
      <c r="D672" s="38"/>
      <c r="E672" s="38"/>
      <c r="F672" s="38"/>
      <c r="G672" s="38"/>
      <c r="K672" s="56"/>
      <c r="M672" s="56"/>
    </row>
    <row r="673" spans="1:13" s="55" customFormat="1" hidden="1" x14ac:dyDescent="0.35">
      <c r="A673" s="2"/>
      <c r="B673" s="38"/>
      <c r="C673" s="2"/>
      <c r="D673" s="38"/>
      <c r="E673" s="38"/>
      <c r="F673" s="38"/>
      <c r="G673" s="38"/>
      <c r="K673" s="56"/>
      <c r="M673" s="56"/>
    </row>
    <row r="674" spans="1:13" s="55" customFormat="1" hidden="1" x14ac:dyDescent="0.35">
      <c r="A674" s="2"/>
      <c r="B674" s="38"/>
      <c r="C674" s="2"/>
      <c r="D674" s="38"/>
      <c r="E674" s="38"/>
      <c r="F674" s="38"/>
      <c r="G674" s="38"/>
      <c r="K674" s="56"/>
      <c r="M674" s="56"/>
    </row>
    <row r="675" spans="1:13" s="55" customFormat="1" hidden="1" x14ac:dyDescent="0.35">
      <c r="A675" s="2"/>
      <c r="B675" s="38"/>
      <c r="C675" s="2"/>
      <c r="D675" s="38"/>
      <c r="E675" s="38"/>
      <c r="F675" s="38"/>
      <c r="G675" s="38"/>
      <c r="K675" s="56"/>
      <c r="M675" s="56"/>
    </row>
    <row r="676" spans="1:13" s="55" customFormat="1" hidden="1" x14ac:dyDescent="0.35">
      <c r="A676" s="2"/>
      <c r="B676" s="38"/>
      <c r="C676" s="2"/>
      <c r="D676" s="38"/>
      <c r="E676" s="38"/>
      <c r="F676" s="38"/>
      <c r="G676" s="38"/>
      <c r="K676" s="56"/>
      <c r="M676" s="56"/>
    </row>
    <row r="677" spans="1:13" s="55" customFormat="1" hidden="1" x14ac:dyDescent="0.35">
      <c r="A677" s="2"/>
      <c r="B677" s="38"/>
      <c r="C677" s="2"/>
      <c r="D677" s="38"/>
      <c r="E677" s="38"/>
      <c r="F677" s="38"/>
      <c r="G677" s="38"/>
      <c r="K677" s="56"/>
      <c r="M677" s="56"/>
    </row>
    <row r="678" spans="1:13" s="55" customFormat="1" hidden="1" x14ac:dyDescent="0.35">
      <c r="A678" s="2"/>
      <c r="B678" s="38"/>
      <c r="C678" s="2"/>
      <c r="D678" s="38"/>
      <c r="E678" s="38"/>
      <c r="F678" s="38"/>
      <c r="G678" s="38"/>
      <c r="K678" s="56"/>
      <c r="M678" s="56"/>
    </row>
    <row r="679" spans="1:13" s="55" customFormat="1" hidden="1" x14ac:dyDescent="0.35">
      <c r="A679" s="2"/>
      <c r="B679" s="38"/>
      <c r="C679" s="2"/>
      <c r="D679" s="38"/>
      <c r="E679" s="38"/>
      <c r="F679" s="38"/>
      <c r="G679" s="38"/>
      <c r="K679" s="56"/>
      <c r="M679" s="56"/>
    </row>
    <row r="680" spans="1:13" s="55" customFormat="1" hidden="1" x14ac:dyDescent="0.35">
      <c r="A680" s="2"/>
      <c r="B680" s="38"/>
      <c r="C680" s="2"/>
      <c r="D680" s="38"/>
      <c r="E680" s="38"/>
      <c r="F680" s="38"/>
      <c r="G680" s="38"/>
      <c r="K680" s="56"/>
      <c r="M680" s="56"/>
    </row>
    <row r="681" spans="1:13" s="55" customFormat="1" hidden="1" x14ac:dyDescent="0.35">
      <c r="A681" s="2"/>
      <c r="B681" s="38"/>
      <c r="C681" s="2"/>
      <c r="D681" s="38"/>
      <c r="E681" s="38"/>
      <c r="F681" s="38"/>
      <c r="G681" s="38"/>
      <c r="K681" s="56"/>
      <c r="M681" s="56"/>
    </row>
    <row r="682" spans="1:13" s="55" customFormat="1" hidden="1" x14ac:dyDescent="0.35">
      <c r="A682" s="2"/>
      <c r="B682" s="38"/>
      <c r="C682" s="2"/>
      <c r="D682" s="38"/>
      <c r="E682" s="38"/>
      <c r="F682" s="38"/>
      <c r="G682" s="38"/>
      <c r="K682" s="56"/>
      <c r="M682" s="56"/>
    </row>
    <row r="683" spans="1:13" s="55" customFormat="1" hidden="1" x14ac:dyDescent="0.35">
      <c r="A683" s="2"/>
      <c r="B683" s="38"/>
      <c r="C683" s="2"/>
      <c r="D683" s="38"/>
      <c r="E683" s="38"/>
      <c r="F683" s="38"/>
      <c r="G683" s="38"/>
      <c r="K683" s="56"/>
      <c r="M683" s="56"/>
    </row>
    <row r="684" spans="1:13" s="55" customFormat="1" hidden="1" x14ac:dyDescent="0.35">
      <c r="A684" s="2"/>
      <c r="B684" s="38"/>
      <c r="C684" s="2"/>
      <c r="D684" s="38"/>
      <c r="E684" s="38"/>
      <c r="F684" s="38"/>
      <c r="G684" s="38"/>
      <c r="K684" s="56"/>
      <c r="M684" s="56"/>
    </row>
    <row r="685" spans="1:13" s="55" customFormat="1" hidden="1" x14ac:dyDescent="0.35">
      <c r="A685" s="2"/>
      <c r="B685" s="38"/>
      <c r="C685" s="2"/>
      <c r="D685" s="38"/>
      <c r="E685" s="38"/>
      <c r="F685" s="38"/>
      <c r="G685" s="38"/>
      <c r="K685" s="56"/>
      <c r="M685" s="56"/>
    </row>
    <row r="686" spans="1:13" s="55" customFormat="1" hidden="1" x14ac:dyDescent="0.35">
      <c r="A686" s="2"/>
      <c r="B686" s="38"/>
      <c r="C686" s="2"/>
      <c r="D686" s="38"/>
      <c r="E686" s="38"/>
      <c r="F686" s="38"/>
      <c r="G686" s="38"/>
      <c r="K686" s="56"/>
      <c r="M686" s="56"/>
    </row>
    <row r="687" spans="1:13" s="55" customFormat="1" hidden="1" x14ac:dyDescent="0.35">
      <c r="A687" s="2"/>
      <c r="B687" s="38"/>
      <c r="C687" s="2"/>
      <c r="D687" s="38"/>
      <c r="E687" s="38"/>
      <c r="F687" s="38"/>
      <c r="G687" s="38"/>
      <c r="K687" s="56"/>
      <c r="M687" s="56"/>
    </row>
    <row r="688" spans="1:13" s="55" customFormat="1" hidden="1" x14ac:dyDescent="0.35">
      <c r="A688" s="2"/>
      <c r="B688" s="38"/>
      <c r="C688" s="2"/>
      <c r="D688" s="38"/>
      <c r="E688" s="38"/>
      <c r="F688" s="38"/>
      <c r="G688" s="38"/>
      <c r="K688" s="56"/>
      <c r="M688" s="56"/>
    </row>
    <row r="689" spans="1:13" s="55" customFormat="1" hidden="1" x14ac:dyDescent="0.35">
      <c r="A689" s="2"/>
      <c r="B689" s="38"/>
      <c r="C689" s="2"/>
      <c r="D689" s="38"/>
      <c r="E689" s="38"/>
      <c r="F689" s="38"/>
      <c r="G689" s="38"/>
      <c r="K689" s="56"/>
      <c r="M689" s="56"/>
    </row>
    <row r="690" spans="1:13" s="55" customFormat="1" hidden="1" x14ac:dyDescent="0.35">
      <c r="A690" s="2"/>
      <c r="B690" s="38"/>
      <c r="C690" s="2"/>
      <c r="D690" s="38"/>
      <c r="E690" s="38"/>
      <c r="F690" s="38"/>
      <c r="G690" s="38"/>
      <c r="K690" s="56"/>
      <c r="M690" s="56"/>
    </row>
    <row r="691" spans="1:13" s="55" customFormat="1" hidden="1" x14ac:dyDescent="0.35">
      <c r="A691" s="2"/>
      <c r="B691" s="38"/>
      <c r="C691" s="2"/>
      <c r="D691" s="38"/>
      <c r="E691" s="38"/>
      <c r="F691" s="38"/>
      <c r="G691" s="38"/>
      <c r="K691" s="56"/>
      <c r="M691" s="56"/>
    </row>
    <row r="692" spans="1:13" s="55" customFormat="1" hidden="1" x14ac:dyDescent="0.35">
      <c r="A692" s="2"/>
      <c r="B692" s="38"/>
      <c r="C692" s="2"/>
      <c r="D692" s="38"/>
      <c r="E692" s="38"/>
      <c r="F692" s="38"/>
      <c r="G692" s="38"/>
      <c r="K692" s="56"/>
      <c r="M692" s="56"/>
    </row>
    <row r="693" spans="1:13" s="55" customFormat="1" hidden="1" x14ac:dyDescent="0.35">
      <c r="A693" s="2"/>
      <c r="B693" s="38"/>
      <c r="C693" s="2"/>
      <c r="D693" s="38"/>
      <c r="E693" s="38"/>
      <c r="F693" s="38"/>
      <c r="G693" s="38"/>
      <c r="K693" s="56"/>
      <c r="M693" s="56"/>
    </row>
    <row r="694" spans="1:13" s="55" customFormat="1" hidden="1" x14ac:dyDescent="0.35">
      <c r="A694" s="2"/>
      <c r="B694" s="38"/>
      <c r="C694" s="2"/>
      <c r="D694" s="38"/>
      <c r="E694" s="38"/>
      <c r="F694" s="38"/>
      <c r="G694" s="38"/>
      <c r="K694" s="56"/>
      <c r="M694" s="56"/>
    </row>
    <row r="695" spans="1:13" s="55" customFormat="1" hidden="1" x14ac:dyDescent="0.35">
      <c r="A695" s="2"/>
      <c r="B695" s="38"/>
      <c r="C695" s="2"/>
      <c r="D695" s="38"/>
      <c r="E695" s="38"/>
      <c r="F695" s="38"/>
      <c r="G695" s="38"/>
      <c r="K695" s="56"/>
      <c r="M695" s="56"/>
    </row>
    <row r="696" spans="1:13" s="55" customFormat="1" hidden="1" x14ac:dyDescent="0.35">
      <c r="A696" s="2"/>
      <c r="B696" s="38"/>
      <c r="C696" s="2"/>
      <c r="D696" s="38"/>
      <c r="E696" s="38"/>
      <c r="F696" s="38"/>
      <c r="G696" s="38"/>
      <c r="K696" s="56"/>
      <c r="M696" s="56"/>
    </row>
    <row r="697" spans="1:13" s="55" customFormat="1" hidden="1" x14ac:dyDescent="0.35">
      <c r="A697" s="2"/>
      <c r="B697" s="38"/>
      <c r="C697" s="2"/>
      <c r="D697" s="38"/>
      <c r="E697" s="38"/>
      <c r="F697" s="38"/>
      <c r="G697" s="38"/>
      <c r="K697" s="56"/>
      <c r="M697" s="56"/>
    </row>
    <row r="698" spans="1:13" s="55" customFormat="1" hidden="1" x14ac:dyDescent="0.35">
      <c r="A698" s="2"/>
      <c r="B698" s="38"/>
      <c r="C698" s="2"/>
      <c r="D698" s="38"/>
      <c r="E698" s="38"/>
      <c r="F698" s="38"/>
      <c r="G698" s="38"/>
      <c r="K698" s="56"/>
      <c r="M698" s="56"/>
    </row>
    <row r="699" spans="1:13" s="55" customFormat="1" hidden="1" x14ac:dyDescent="0.35">
      <c r="A699" s="2"/>
      <c r="B699" s="38"/>
      <c r="C699" s="2"/>
      <c r="D699" s="38"/>
      <c r="E699" s="38"/>
      <c r="F699" s="38"/>
      <c r="G699" s="38"/>
      <c r="K699" s="56"/>
      <c r="M699" s="56"/>
    </row>
    <row r="700" spans="1:13" s="55" customFormat="1" hidden="1" x14ac:dyDescent="0.35">
      <c r="A700" s="2"/>
      <c r="B700" s="38"/>
      <c r="C700" s="2"/>
      <c r="D700" s="38"/>
      <c r="E700" s="38"/>
      <c r="F700" s="38"/>
      <c r="G700" s="38"/>
      <c r="K700" s="56"/>
      <c r="M700" s="56"/>
    </row>
    <row r="701" spans="1:13" s="55" customFormat="1" hidden="1" x14ac:dyDescent="0.35">
      <c r="A701" s="2"/>
      <c r="B701" s="38"/>
      <c r="C701" s="2"/>
      <c r="D701" s="38"/>
      <c r="E701" s="38"/>
      <c r="F701" s="38"/>
      <c r="G701" s="38"/>
      <c r="K701" s="56"/>
      <c r="M701" s="56"/>
    </row>
    <row r="702" spans="1:13" s="55" customFormat="1" hidden="1" x14ac:dyDescent="0.35">
      <c r="A702" s="2"/>
      <c r="B702" s="38"/>
      <c r="C702" s="2"/>
      <c r="D702" s="38"/>
      <c r="E702" s="38"/>
      <c r="F702" s="38"/>
      <c r="G702" s="38"/>
      <c r="K702" s="56"/>
      <c r="M702" s="56"/>
    </row>
    <row r="703" spans="1:13" s="55" customFormat="1" hidden="1" x14ac:dyDescent="0.35">
      <c r="A703" s="2"/>
      <c r="B703" s="38"/>
      <c r="C703" s="2"/>
      <c r="D703" s="38"/>
      <c r="E703" s="38"/>
      <c r="F703" s="38"/>
      <c r="G703" s="38"/>
      <c r="K703" s="56"/>
      <c r="M703" s="56"/>
    </row>
    <row r="704" spans="1:13" s="55" customFormat="1" hidden="1" x14ac:dyDescent="0.35">
      <c r="A704" s="2"/>
      <c r="B704" s="38"/>
      <c r="C704" s="2"/>
      <c r="D704" s="38"/>
      <c r="E704" s="38"/>
      <c r="F704" s="38"/>
      <c r="G704" s="38"/>
      <c r="K704" s="56"/>
      <c r="M704" s="56"/>
    </row>
    <row r="705" spans="1:13" s="55" customFormat="1" hidden="1" x14ac:dyDescent="0.35">
      <c r="A705" s="2"/>
      <c r="B705" s="38"/>
      <c r="C705" s="2"/>
      <c r="D705" s="38"/>
      <c r="E705" s="38"/>
      <c r="F705" s="38"/>
      <c r="G705" s="38"/>
      <c r="K705" s="56"/>
      <c r="M705" s="56"/>
    </row>
    <row r="706" spans="1:13" s="55" customFormat="1" hidden="1" x14ac:dyDescent="0.35">
      <c r="A706" s="2"/>
      <c r="B706" s="38"/>
      <c r="C706" s="2"/>
      <c r="D706" s="38"/>
      <c r="E706" s="38"/>
      <c r="F706" s="38"/>
      <c r="G706" s="38"/>
      <c r="K706" s="56"/>
      <c r="M706" s="56"/>
    </row>
    <row r="707" spans="1:13" s="55" customFormat="1" hidden="1" x14ac:dyDescent="0.35">
      <c r="A707" s="2"/>
      <c r="B707" s="38"/>
      <c r="C707" s="2"/>
      <c r="D707" s="38"/>
      <c r="E707" s="38"/>
      <c r="F707" s="38"/>
      <c r="G707" s="38"/>
      <c r="K707" s="56"/>
      <c r="M707" s="56"/>
    </row>
    <row r="708" spans="1:13" s="55" customFormat="1" hidden="1" x14ac:dyDescent="0.35">
      <c r="A708" s="2"/>
      <c r="B708" s="38"/>
      <c r="C708" s="2"/>
      <c r="D708" s="38"/>
      <c r="E708" s="38"/>
      <c r="F708" s="38"/>
      <c r="G708" s="38"/>
      <c r="K708" s="56"/>
      <c r="M708" s="56"/>
    </row>
    <row r="709" spans="1:13" s="55" customFormat="1" hidden="1" x14ac:dyDescent="0.35">
      <c r="A709" s="2"/>
      <c r="B709" s="38"/>
      <c r="C709" s="2"/>
      <c r="D709" s="38"/>
      <c r="E709" s="38"/>
      <c r="F709" s="38"/>
      <c r="G709" s="38"/>
      <c r="K709" s="56"/>
      <c r="M709" s="56"/>
    </row>
    <row r="710" spans="1:13" s="55" customFormat="1" hidden="1" x14ac:dyDescent="0.35">
      <c r="A710" s="2"/>
      <c r="B710" s="38"/>
      <c r="C710" s="2"/>
      <c r="D710" s="38"/>
      <c r="E710" s="38"/>
      <c r="F710" s="38"/>
      <c r="G710" s="38"/>
      <c r="K710" s="56"/>
      <c r="M710" s="56"/>
    </row>
    <row r="711" spans="1:13" s="55" customFormat="1" hidden="1" x14ac:dyDescent="0.35">
      <c r="A711" s="2"/>
      <c r="B711" s="38"/>
      <c r="C711" s="2"/>
      <c r="D711" s="38"/>
      <c r="E711" s="38"/>
      <c r="F711" s="38"/>
      <c r="G711" s="38"/>
      <c r="K711" s="56"/>
      <c r="M711" s="56"/>
    </row>
    <row r="712" spans="1:13" s="55" customFormat="1" hidden="1" x14ac:dyDescent="0.35">
      <c r="A712" s="2"/>
      <c r="B712" s="38"/>
      <c r="C712" s="2"/>
      <c r="D712" s="38"/>
      <c r="E712" s="38"/>
      <c r="F712" s="38"/>
      <c r="G712" s="38"/>
      <c r="K712" s="56"/>
      <c r="M712" s="56"/>
    </row>
    <row r="713" spans="1:13" s="55" customFormat="1" hidden="1" x14ac:dyDescent="0.35">
      <c r="A713" s="2"/>
      <c r="B713" s="38"/>
      <c r="C713" s="2"/>
      <c r="D713" s="38"/>
      <c r="E713" s="38"/>
      <c r="F713" s="38"/>
      <c r="G713" s="38"/>
      <c r="K713" s="56"/>
      <c r="M713" s="56"/>
    </row>
    <row r="714" spans="1:13" s="55" customFormat="1" hidden="1" x14ac:dyDescent="0.35">
      <c r="A714" s="2"/>
      <c r="B714" s="38"/>
      <c r="C714" s="2"/>
      <c r="D714" s="38"/>
      <c r="E714" s="38"/>
      <c r="F714" s="38"/>
      <c r="G714" s="38"/>
      <c r="K714" s="56"/>
      <c r="M714" s="56"/>
    </row>
    <row r="715" spans="1:13" s="55" customFormat="1" hidden="1" x14ac:dyDescent="0.35">
      <c r="A715" s="2"/>
      <c r="B715" s="38"/>
      <c r="C715" s="2"/>
      <c r="D715" s="38"/>
      <c r="E715" s="38"/>
      <c r="F715" s="38"/>
      <c r="G715" s="38"/>
      <c r="K715" s="56"/>
      <c r="M715" s="56"/>
    </row>
    <row r="716" spans="1:13" s="55" customFormat="1" hidden="1" x14ac:dyDescent="0.35">
      <c r="A716" s="2"/>
      <c r="B716" s="38"/>
      <c r="C716" s="2"/>
      <c r="D716" s="38"/>
      <c r="E716" s="38"/>
      <c r="F716" s="38"/>
      <c r="G716" s="38"/>
      <c r="K716" s="56"/>
      <c r="M716" s="56"/>
    </row>
    <row r="717" spans="1:13" s="55" customFormat="1" hidden="1" x14ac:dyDescent="0.35">
      <c r="A717" s="2"/>
      <c r="B717" s="38"/>
      <c r="C717" s="2"/>
      <c r="D717" s="38"/>
      <c r="E717" s="38"/>
      <c r="F717" s="38"/>
      <c r="G717" s="38"/>
      <c r="K717" s="56"/>
      <c r="M717" s="56"/>
    </row>
    <row r="718" spans="1:13" s="55" customFormat="1" hidden="1" x14ac:dyDescent="0.35">
      <c r="A718" s="2"/>
      <c r="B718" s="38"/>
      <c r="C718" s="2"/>
      <c r="D718" s="38"/>
      <c r="E718" s="38"/>
      <c r="F718" s="38"/>
      <c r="G718" s="38"/>
      <c r="K718" s="56"/>
      <c r="M718" s="56"/>
    </row>
    <row r="719" spans="1:13" s="55" customFormat="1" hidden="1" x14ac:dyDescent="0.35">
      <c r="A719" s="2"/>
      <c r="B719" s="38"/>
      <c r="C719" s="2"/>
      <c r="D719" s="38"/>
      <c r="E719" s="38"/>
      <c r="F719" s="38"/>
      <c r="G719" s="38"/>
      <c r="K719" s="56"/>
      <c r="M719" s="56"/>
    </row>
    <row r="720" spans="1:13" s="55" customFormat="1" hidden="1" x14ac:dyDescent="0.35">
      <c r="A720" s="2"/>
      <c r="B720" s="38"/>
      <c r="C720" s="2"/>
      <c r="D720" s="38"/>
      <c r="E720" s="38"/>
      <c r="F720" s="38"/>
      <c r="G720" s="38"/>
      <c r="K720" s="56"/>
      <c r="M720" s="56"/>
    </row>
    <row r="721" spans="1:13" s="55" customFormat="1" hidden="1" x14ac:dyDescent="0.35">
      <c r="A721" s="2"/>
      <c r="B721" s="38"/>
      <c r="C721" s="2"/>
      <c r="D721" s="38"/>
      <c r="E721" s="38"/>
      <c r="F721" s="38"/>
      <c r="G721" s="38"/>
      <c r="K721" s="56"/>
      <c r="M721" s="56"/>
    </row>
    <row r="722" spans="1:13" s="55" customFormat="1" hidden="1" x14ac:dyDescent="0.35">
      <c r="A722" s="2"/>
      <c r="B722" s="38"/>
      <c r="C722" s="2"/>
      <c r="D722" s="38"/>
      <c r="E722" s="38"/>
      <c r="F722" s="38"/>
      <c r="G722" s="38"/>
      <c r="K722" s="56"/>
      <c r="M722" s="56"/>
    </row>
    <row r="723" spans="1:13" s="55" customFormat="1" hidden="1" x14ac:dyDescent="0.35">
      <c r="A723" s="2"/>
      <c r="B723" s="38"/>
      <c r="C723" s="2"/>
      <c r="D723" s="38"/>
      <c r="E723" s="38"/>
      <c r="F723" s="38"/>
      <c r="G723" s="38"/>
      <c r="K723" s="56"/>
      <c r="M723" s="56"/>
    </row>
    <row r="724" spans="1:13" s="55" customFormat="1" hidden="1" x14ac:dyDescent="0.35">
      <c r="A724" s="2"/>
      <c r="B724" s="38"/>
      <c r="C724" s="2"/>
      <c r="D724" s="38"/>
      <c r="E724" s="38"/>
      <c r="F724" s="38"/>
      <c r="G724" s="38"/>
      <c r="K724" s="56"/>
      <c r="M724" s="56"/>
    </row>
    <row r="725" spans="1:13" s="55" customFormat="1" hidden="1" x14ac:dyDescent="0.35">
      <c r="A725" s="2"/>
      <c r="B725" s="38"/>
      <c r="C725" s="2"/>
      <c r="D725" s="38"/>
      <c r="E725" s="38"/>
      <c r="F725" s="38"/>
      <c r="G725" s="38"/>
      <c r="K725" s="56"/>
      <c r="M725" s="56"/>
    </row>
    <row r="726" spans="1:13" s="55" customFormat="1" hidden="1" x14ac:dyDescent="0.35">
      <c r="A726" s="2"/>
      <c r="B726" s="38"/>
      <c r="C726" s="2"/>
      <c r="D726" s="38"/>
      <c r="E726" s="38"/>
      <c r="F726" s="38"/>
      <c r="G726" s="38"/>
      <c r="K726" s="56"/>
      <c r="M726" s="56"/>
    </row>
    <row r="727" spans="1:13" s="55" customFormat="1" hidden="1" x14ac:dyDescent="0.35">
      <c r="A727" s="2"/>
      <c r="B727" s="38"/>
      <c r="C727" s="2"/>
      <c r="D727" s="38"/>
      <c r="E727" s="38"/>
      <c r="F727" s="38"/>
      <c r="G727" s="38"/>
      <c r="K727" s="56"/>
      <c r="M727" s="56"/>
    </row>
    <row r="728" spans="1:13" s="55" customFormat="1" hidden="1" x14ac:dyDescent="0.35">
      <c r="A728" s="2"/>
      <c r="B728" s="38"/>
      <c r="C728" s="2"/>
      <c r="D728" s="38"/>
      <c r="E728" s="38"/>
      <c r="F728" s="38"/>
      <c r="G728" s="38"/>
      <c r="K728" s="56"/>
      <c r="M728" s="56"/>
    </row>
    <row r="729" spans="1:13" s="55" customFormat="1" hidden="1" x14ac:dyDescent="0.35">
      <c r="A729" s="2"/>
      <c r="B729" s="38"/>
      <c r="C729" s="2"/>
      <c r="D729" s="38"/>
      <c r="E729" s="38"/>
      <c r="F729" s="38"/>
      <c r="G729" s="38"/>
      <c r="K729" s="56"/>
      <c r="M729" s="56"/>
    </row>
    <row r="730" spans="1:13" s="55" customFormat="1" hidden="1" x14ac:dyDescent="0.35">
      <c r="A730" s="2"/>
      <c r="B730" s="38"/>
      <c r="C730" s="2"/>
      <c r="D730" s="38"/>
      <c r="E730" s="38"/>
      <c r="F730" s="38"/>
      <c r="G730" s="38"/>
      <c r="K730" s="56"/>
      <c r="M730" s="56"/>
    </row>
    <row r="731" spans="1:13" s="55" customFormat="1" hidden="1" x14ac:dyDescent="0.35">
      <c r="A731" s="2"/>
      <c r="B731" s="38"/>
      <c r="C731" s="2"/>
      <c r="D731" s="38"/>
      <c r="E731" s="38"/>
      <c r="F731" s="38"/>
      <c r="G731" s="38"/>
      <c r="K731" s="56"/>
      <c r="M731" s="56"/>
    </row>
    <row r="732" spans="1:13" s="55" customFormat="1" hidden="1" x14ac:dyDescent="0.35">
      <c r="A732" s="2"/>
      <c r="B732" s="38"/>
      <c r="C732" s="2"/>
      <c r="D732" s="38"/>
      <c r="E732" s="38"/>
      <c r="F732" s="38"/>
      <c r="G732" s="38"/>
      <c r="K732" s="56"/>
      <c r="M732" s="56"/>
    </row>
    <row r="733" spans="1:13" s="55" customFormat="1" hidden="1" x14ac:dyDescent="0.35">
      <c r="A733" s="2"/>
      <c r="B733" s="38"/>
      <c r="C733" s="2"/>
      <c r="D733" s="38"/>
      <c r="E733" s="38"/>
      <c r="F733" s="38"/>
      <c r="G733" s="38"/>
      <c r="K733" s="56"/>
      <c r="M733" s="56"/>
    </row>
    <row r="734" spans="1:13" s="55" customFormat="1" hidden="1" x14ac:dyDescent="0.35">
      <c r="A734" s="2"/>
      <c r="B734" s="38"/>
      <c r="C734" s="2"/>
      <c r="D734" s="38"/>
      <c r="E734" s="38"/>
      <c r="F734" s="38"/>
      <c r="G734" s="38"/>
      <c r="K734" s="56"/>
      <c r="M734" s="56"/>
    </row>
    <row r="735" spans="1:13" s="55" customFormat="1" hidden="1" x14ac:dyDescent="0.35">
      <c r="A735" s="2"/>
      <c r="B735" s="38"/>
      <c r="C735" s="2"/>
      <c r="D735" s="38"/>
      <c r="E735" s="38"/>
      <c r="F735" s="38"/>
      <c r="G735" s="38"/>
      <c r="K735" s="56"/>
      <c r="M735" s="56"/>
    </row>
    <row r="736" spans="1:13" s="55" customFormat="1" hidden="1" x14ac:dyDescent="0.35">
      <c r="A736" s="2"/>
      <c r="B736" s="38"/>
      <c r="C736" s="2"/>
      <c r="D736" s="38"/>
      <c r="E736" s="38"/>
      <c r="F736" s="38"/>
      <c r="G736" s="38"/>
      <c r="K736" s="56"/>
      <c r="M736" s="56"/>
    </row>
    <row r="737" spans="1:13" s="55" customFormat="1" hidden="1" x14ac:dyDescent="0.35">
      <c r="A737" s="2"/>
      <c r="B737" s="38"/>
      <c r="C737" s="2"/>
      <c r="D737" s="38"/>
      <c r="E737" s="38"/>
      <c r="F737" s="38"/>
      <c r="G737" s="38"/>
      <c r="K737" s="56"/>
      <c r="M737" s="56"/>
    </row>
    <row r="738" spans="1:13" s="55" customFormat="1" hidden="1" x14ac:dyDescent="0.35">
      <c r="A738" s="2"/>
      <c r="B738" s="38"/>
      <c r="C738" s="2"/>
      <c r="D738" s="38"/>
      <c r="E738" s="38"/>
      <c r="F738" s="38"/>
      <c r="G738" s="38"/>
      <c r="K738" s="56"/>
      <c r="M738" s="56"/>
    </row>
    <row r="739" spans="1:13" s="55" customFormat="1" hidden="1" x14ac:dyDescent="0.35">
      <c r="A739" s="2"/>
      <c r="B739" s="38"/>
      <c r="C739" s="2"/>
      <c r="D739" s="38"/>
      <c r="E739" s="38"/>
      <c r="F739" s="38"/>
      <c r="G739" s="38"/>
      <c r="K739" s="56"/>
      <c r="M739" s="56"/>
    </row>
    <row r="740" spans="1:13" s="55" customFormat="1" hidden="1" x14ac:dyDescent="0.35">
      <c r="A740" s="2"/>
      <c r="B740" s="38"/>
      <c r="C740" s="2"/>
      <c r="D740" s="38"/>
      <c r="E740" s="38"/>
      <c r="F740" s="38"/>
      <c r="G740" s="38"/>
      <c r="K740" s="56"/>
      <c r="M740" s="56"/>
    </row>
    <row r="741" spans="1:13" s="55" customFormat="1" hidden="1" x14ac:dyDescent="0.35">
      <c r="A741" s="2"/>
      <c r="B741" s="38"/>
      <c r="C741" s="2"/>
      <c r="D741" s="38"/>
      <c r="E741" s="38"/>
      <c r="F741" s="38"/>
      <c r="G741" s="38"/>
      <c r="K741" s="56"/>
      <c r="M741" s="56"/>
    </row>
    <row r="742" spans="1:13" s="55" customFormat="1" hidden="1" x14ac:dyDescent="0.35">
      <c r="A742" s="2"/>
      <c r="B742" s="38"/>
      <c r="C742" s="2"/>
      <c r="D742" s="38"/>
      <c r="E742" s="38"/>
      <c r="F742" s="38"/>
      <c r="G742" s="38"/>
      <c r="K742" s="56"/>
      <c r="M742" s="56"/>
    </row>
    <row r="743" spans="1:13" s="55" customFormat="1" hidden="1" x14ac:dyDescent="0.35">
      <c r="A743" s="2"/>
      <c r="B743" s="38"/>
      <c r="C743" s="2"/>
      <c r="D743" s="38"/>
      <c r="E743" s="38"/>
      <c r="F743" s="38"/>
      <c r="G743" s="38"/>
      <c r="K743" s="56"/>
      <c r="M743" s="56"/>
    </row>
    <row r="744" spans="1:13" s="55" customFormat="1" hidden="1" x14ac:dyDescent="0.35">
      <c r="A744" s="2"/>
      <c r="B744" s="38"/>
      <c r="C744" s="2"/>
      <c r="D744" s="38"/>
      <c r="E744" s="38"/>
      <c r="F744" s="38"/>
      <c r="G744" s="38"/>
      <c r="K744" s="56"/>
      <c r="M744" s="56"/>
    </row>
    <row r="745" spans="1:13" s="55" customFormat="1" hidden="1" x14ac:dyDescent="0.35">
      <c r="A745" s="2"/>
      <c r="B745" s="38"/>
      <c r="C745" s="2"/>
      <c r="D745" s="38"/>
      <c r="E745" s="38"/>
      <c r="F745" s="38"/>
      <c r="G745" s="38"/>
      <c r="K745" s="56"/>
      <c r="M745" s="56"/>
    </row>
    <row r="746" spans="1:13" s="55" customFormat="1" hidden="1" x14ac:dyDescent="0.35">
      <c r="A746" s="2"/>
      <c r="B746" s="38"/>
      <c r="C746" s="2"/>
      <c r="D746" s="38"/>
      <c r="E746" s="38"/>
      <c r="F746" s="38"/>
      <c r="G746" s="38"/>
      <c r="K746" s="56"/>
      <c r="M746" s="56"/>
    </row>
    <row r="747" spans="1:13" s="55" customFormat="1" hidden="1" x14ac:dyDescent="0.35">
      <c r="A747" s="2"/>
      <c r="B747" s="38"/>
      <c r="C747" s="2"/>
      <c r="D747" s="38"/>
      <c r="E747" s="38"/>
      <c r="F747" s="38"/>
      <c r="G747" s="38"/>
      <c r="K747" s="56"/>
      <c r="M747" s="56"/>
    </row>
    <row r="748" spans="1:13" s="55" customFormat="1" hidden="1" x14ac:dyDescent="0.35">
      <c r="A748" s="2"/>
      <c r="B748" s="38"/>
      <c r="C748" s="2"/>
      <c r="D748" s="38"/>
      <c r="E748" s="38"/>
      <c r="F748" s="38"/>
      <c r="G748" s="38"/>
      <c r="K748" s="56"/>
      <c r="M748" s="56"/>
    </row>
    <row r="749" spans="1:13" s="55" customFormat="1" hidden="1" x14ac:dyDescent="0.35">
      <c r="A749" s="2"/>
      <c r="B749" s="38"/>
      <c r="C749" s="2"/>
      <c r="D749" s="38"/>
      <c r="E749" s="38"/>
      <c r="F749" s="38"/>
      <c r="G749" s="38"/>
      <c r="K749" s="56"/>
      <c r="M749" s="56"/>
    </row>
    <row r="750" spans="1:13" s="55" customFormat="1" hidden="1" x14ac:dyDescent="0.35">
      <c r="A750" s="2"/>
      <c r="B750" s="38"/>
      <c r="C750" s="2"/>
      <c r="D750" s="38"/>
      <c r="E750" s="38"/>
      <c r="F750" s="38"/>
      <c r="G750" s="38"/>
      <c r="K750" s="56"/>
      <c r="M750" s="56"/>
    </row>
    <row r="751" spans="1:13" s="55" customFormat="1" hidden="1" x14ac:dyDescent="0.35">
      <c r="A751" s="2"/>
      <c r="B751" s="38"/>
      <c r="C751" s="2"/>
      <c r="D751" s="38"/>
      <c r="E751" s="38"/>
      <c r="F751" s="38"/>
      <c r="G751" s="38"/>
      <c r="K751" s="56"/>
      <c r="M751" s="56"/>
    </row>
    <row r="752" spans="1:13" hidden="1" x14ac:dyDescent="0.35">
      <c r="I752" s="55"/>
    </row>
    <row r="753" spans="9:9" hidden="1" x14ac:dyDescent="0.35">
      <c r="I753" s="55"/>
    </row>
    <row r="754" spans="9:9" hidden="1" x14ac:dyDescent="0.35">
      <c r="I754" s="55"/>
    </row>
    <row r="755" spans="9:9" x14ac:dyDescent="0.35"/>
  </sheetData>
  <autoFilter ref="K1:K754" xr:uid="{EAF3BBF6-53E4-48B5-9767-2A072C03D06C}"/>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29"/>
    <mergeCell ref="H26:H29"/>
    <mergeCell ref="C30:C31"/>
    <mergeCell ref="D30:D31"/>
    <mergeCell ref="E30:E31"/>
    <mergeCell ref="F30:F31"/>
    <mergeCell ref="G30:G31"/>
    <mergeCell ref="H30:H31"/>
    <mergeCell ref="B25:E25"/>
    <mergeCell ref="B26:B31"/>
    <mergeCell ref="C26:C29"/>
    <mergeCell ref="D26:D29"/>
    <mergeCell ref="E26:E29"/>
    <mergeCell ref="F26:F29"/>
    <mergeCell ref="H32:H33"/>
    <mergeCell ref="B35:B44"/>
    <mergeCell ref="C35:C42"/>
    <mergeCell ref="D35:D42"/>
    <mergeCell ref="E35:E42"/>
    <mergeCell ref="F35:F42"/>
    <mergeCell ref="G35:G42"/>
    <mergeCell ref="B32:B33"/>
    <mergeCell ref="C32:C33"/>
    <mergeCell ref="D32:D33"/>
    <mergeCell ref="E32:E33"/>
    <mergeCell ref="F32:F33"/>
    <mergeCell ref="G32:G33"/>
    <mergeCell ref="H35:H42"/>
    <mergeCell ref="C43:C44"/>
    <mergeCell ref="D43:D44"/>
    <mergeCell ref="E43:E44"/>
    <mergeCell ref="F43:F44"/>
    <mergeCell ref="G43:G44"/>
    <mergeCell ref="H43:H44"/>
    <mergeCell ref="G45:G46"/>
    <mergeCell ref="B60:E60"/>
    <mergeCell ref="B61:B62"/>
    <mergeCell ref="C61:C62"/>
    <mergeCell ref="D61:D62"/>
    <mergeCell ref="E61:E62"/>
    <mergeCell ref="F61:F62"/>
    <mergeCell ref="H45:H46"/>
    <mergeCell ref="G61:G62"/>
    <mergeCell ref="H61:H62"/>
    <mergeCell ref="B48:B59"/>
    <mergeCell ref="C48:C59"/>
    <mergeCell ref="D48:D59"/>
    <mergeCell ref="E48:E59"/>
    <mergeCell ref="F52:F53"/>
    <mergeCell ref="F57:F59"/>
    <mergeCell ref="B45:B46"/>
    <mergeCell ref="C45:C46"/>
    <mergeCell ref="D45:D46"/>
    <mergeCell ref="E45:E46"/>
    <mergeCell ref="F45:F46"/>
    <mergeCell ref="B63:B64"/>
    <mergeCell ref="C63:C64"/>
    <mergeCell ref="D63:D64"/>
    <mergeCell ref="E63:E64"/>
    <mergeCell ref="F63:F64"/>
    <mergeCell ref="G63:G64"/>
    <mergeCell ref="H63:H64"/>
    <mergeCell ref="H65:H66"/>
    <mergeCell ref="B67:B69"/>
    <mergeCell ref="C67:C69"/>
    <mergeCell ref="D67:D69"/>
    <mergeCell ref="E67:E69"/>
    <mergeCell ref="F67:F68"/>
    <mergeCell ref="G67:G68"/>
    <mergeCell ref="H67:H68"/>
    <mergeCell ref="B65:B66"/>
    <mergeCell ref="C65:C66"/>
    <mergeCell ref="D65:D66"/>
    <mergeCell ref="E65:E66"/>
    <mergeCell ref="F65:F66"/>
    <mergeCell ref="G65:G66"/>
    <mergeCell ref="H71:H72"/>
    <mergeCell ref="F74:F76"/>
    <mergeCell ref="G74:G76"/>
    <mergeCell ref="H74:H76"/>
    <mergeCell ref="F77:F79"/>
    <mergeCell ref="B80:B83"/>
    <mergeCell ref="C80:C83"/>
    <mergeCell ref="D80:D83"/>
    <mergeCell ref="E80:E83"/>
    <mergeCell ref="F80:F82"/>
    <mergeCell ref="B70:B79"/>
    <mergeCell ref="C70:C79"/>
    <mergeCell ref="D70:D79"/>
    <mergeCell ref="E70:E79"/>
    <mergeCell ref="F71:F72"/>
    <mergeCell ref="G71:G72"/>
    <mergeCell ref="G80:G82"/>
    <mergeCell ref="H80:H82"/>
    <mergeCell ref="G85:G87"/>
    <mergeCell ref="H85:H87"/>
    <mergeCell ref="B92:B93"/>
    <mergeCell ref="C92:C93"/>
    <mergeCell ref="D92:D93"/>
    <mergeCell ref="E92:E93"/>
    <mergeCell ref="F92:F93"/>
    <mergeCell ref="G92:G93"/>
    <mergeCell ref="H88:H89"/>
    <mergeCell ref="C90:C91"/>
    <mergeCell ref="D90:D91"/>
    <mergeCell ref="E90:E91"/>
    <mergeCell ref="F90:F91"/>
    <mergeCell ref="G90:G91"/>
    <mergeCell ref="H90:H91"/>
    <mergeCell ref="B88:B91"/>
    <mergeCell ref="C88:C89"/>
    <mergeCell ref="D88:D89"/>
    <mergeCell ref="G88:G89"/>
    <mergeCell ref="B96:B108"/>
    <mergeCell ref="C96:C108"/>
    <mergeCell ref="D96:D108"/>
    <mergeCell ref="E96:E108"/>
    <mergeCell ref="F100:F101"/>
    <mergeCell ref="B84:C84"/>
    <mergeCell ref="B85:B87"/>
    <mergeCell ref="C85:C87"/>
    <mergeCell ref="D85:D87"/>
    <mergeCell ref="E85:E87"/>
    <mergeCell ref="F85:F87"/>
    <mergeCell ref="E88:E89"/>
    <mergeCell ref="F88:F89"/>
    <mergeCell ref="B109:B112"/>
    <mergeCell ref="C109:C112"/>
    <mergeCell ref="D109:D112"/>
    <mergeCell ref="E109:E112"/>
    <mergeCell ref="F109:F111"/>
    <mergeCell ref="B114:B115"/>
    <mergeCell ref="C114:C115"/>
    <mergeCell ref="D114:D115"/>
    <mergeCell ref="E114:E115"/>
    <mergeCell ref="H100:H101"/>
    <mergeCell ref="F103:F105"/>
    <mergeCell ref="G103:G105"/>
    <mergeCell ref="H103:H105"/>
    <mergeCell ref="F106:F108"/>
    <mergeCell ref="G100:G101"/>
    <mergeCell ref="F118:F119"/>
    <mergeCell ref="G118:G119"/>
    <mergeCell ref="G136:G137"/>
    <mergeCell ref="H136:H137"/>
    <mergeCell ref="F114:F115"/>
    <mergeCell ref="G114:G115"/>
    <mergeCell ref="H114:H115"/>
    <mergeCell ref="G109:G111"/>
    <mergeCell ref="H109:H111"/>
    <mergeCell ref="H123:H124"/>
    <mergeCell ref="G123:G124"/>
    <mergeCell ref="H118:H119"/>
    <mergeCell ref="F121:F122"/>
    <mergeCell ref="G121:G122"/>
    <mergeCell ref="H121:H122"/>
    <mergeCell ref="F123:F124"/>
    <mergeCell ref="F125:F127"/>
    <mergeCell ref="B120:B129"/>
    <mergeCell ref="C120:C129"/>
    <mergeCell ref="D120:D129"/>
    <mergeCell ref="E120:E129"/>
    <mergeCell ref="B118:B119"/>
    <mergeCell ref="C118:C119"/>
    <mergeCell ref="D118:D119"/>
    <mergeCell ref="E118:E119"/>
    <mergeCell ref="H154:H155"/>
    <mergeCell ref="B154:B156"/>
    <mergeCell ref="C154:C156"/>
    <mergeCell ref="D154:D156"/>
    <mergeCell ref="E154:E156"/>
    <mergeCell ref="F154:F155"/>
    <mergeCell ref="G154:G155"/>
    <mergeCell ref="H146:H148"/>
    <mergeCell ref="B150:E150"/>
    <mergeCell ref="B151:B153"/>
    <mergeCell ref="C151:C153"/>
    <mergeCell ref="D151:D153"/>
    <mergeCell ref="E151:E153"/>
    <mergeCell ref="F151:F152"/>
    <mergeCell ref="G151:G152"/>
    <mergeCell ref="H151:H152"/>
    <mergeCell ref="B146:B149"/>
    <mergeCell ref="E146:E149"/>
    <mergeCell ref="B130:B145"/>
    <mergeCell ref="C130:C145"/>
    <mergeCell ref="F146:F148"/>
    <mergeCell ref="G146:G148"/>
    <mergeCell ref="F139:F142"/>
    <mergeCell ref="G139:G142"/>
    <mergeCell ref="H139:H142"/>
    <mergeCell ref="E143:E145"/>
    <mergeCell ref="F143:F145"/>
    <mergeCell ref="C146:C149"/>
    <mergeCell ref="D146:D149"/>
    <mergeCell ref="D130:D145"/>
    <mergeCell ref="E130:E142"/>
    <mergeCell ref="F130:F132"/>
    <mergeCell ref="G130:G132"/>
    <mergeCell ref="H130:H132"/>
    <mergeCell ref="F136:F13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838"/>
  <sheetViews>
    <sheetView topLeftCell="H29" zoomScaleNormal="100" workbookViewId="0">
      <selection activeCell="H40" sqref="H40:H41"/>
    </sheetView>
  </sheetViews>
  <sheetFormatPr baseColWidth="10" defaultColWidth="0" defaultRowHeight="12" zeroHeight="1" x14ac:dyDescent="0.35"/>
  <cols>
    <col min="1" max="1" width="1.453125" style="2" customWidth="1"/>
    <col min="2" max="2" width="4.26953125" style="38" customWidth="1"/>
    <col min="3" max="3" width="40.26953125" style="2" customWidth="1"/>
    <col min="4" max="6" width="11.453125" style="2" customWidth="1"/>
    <col min="7" max="7" width="14.7265625" style="2" customWidth="1"/>
    <col min="8" max="8" width="35.26953125" style="621" customWidth="1"/>
    <col min="9" max="9" width="53.54296875" style="621" customWidth="1"/>
    <col min="10" max="10" width="10.26953125" style="38" customWidth="1"/>
    <col min="11" max="11" width="7.81640625" style="56" bestFit="1" customWidth="1"/>
    <col min="12" max="12" width="35.1796875" style="621" customWidth="1"/>
    <col min="13" max="13" width="17.26953125" style="54" customWidth="1"/>
    <col min="14" max="14" width="11.453125" style="2" customWidth="1"/>
    <col min="15" max="16384" width="11.453125" style="2" hidden="1"/>
  </cols>
  <sheetData>
    <row r="1" spans="2:13" s="701" customFormat="1" ht="11.5" x14ac:dyDescent="0.35">
      <c r="B1" s="1739" t="s">
        <v>7204</v>
      </c>
      <c r="C1" s="1739"/>
      <c r="D1" s="1739"/>
      <c r="E1" s="1739"/>
      <c r="F1" s="1739"/>
      <c r="G1" s="1739"/>
      <c r="H1" s="1739"/>
      <c r="I1" s="702"/>
      <c r="J1" s="697"/>
      <c r="K1" s="698"/>
      <c r="L1" s="699"/>
      <c r="M1" s="700"/>
    </row>
    <row r="2" spans="2:13" s="699" customFormat="1" ht="36" x14ac:dyDescent="0.35">
      <c r="B2" s="703" t="s">
        <v>0</v>
      </c>
      <c r="C2" s="703" t="s">
        <v>56</v>
      </c>
      <c r="D2" s="704" t="s">
        <v>1</v>
      </c>
      <c r="E2" s="704" t="s">
        <v>2798</v>
      </c>
      <c r="F2" s="703" t="s">
        <v>2799</v>
      </c>
      <c r="G2" s="703" t="s">
        <v>2</v>
      </c>
      <c r="H2" s="703" t="s">
        <v>26</v>
      </c>
      <c r="I2" s="705" t="s">
        <v>2484</v>
      </c>
      <c r="J2" s="75" t="s">
        <v>2483</v>
      </c>
      <c r="K2" s="263" t="s">
        <v>2482</v>
      </c>
      <c r="L2" s="75" t="s">
        <v>2797</v>
      </c>
      <c r="M2" s="75" t="s">
        <v>2736</v>
      </c>
    </row>
    <row r="3" spans="2:13" x14ac:dyDescent="0.3">
      <c r="B3" s="1740" t="s">
        <v>7205</v>
      </c>
      <c r="C3" s="1741"/>
      <c r="D3" s="1741"/>
      <c r="E3" s="1741"/>
      <c r="F3" s="1741"/>
      <c r="G3" s="1741"/>
      <c r="H3" s="1742"/>
      <c r="I3" s="706"/>
      <c r="J3" s="707"/>
      <c r="K3" s="708"/>
      <c r="L3" s="709"/>
      <c r="M3" s="710"/>
    </row>
    <row r="4" spans="2:13" ht="48" x14ac:dyDescent="0.35">
      <c r="B4" s="1743">
        <v>1</v>
      </c>
      <c r="C4" s="1745" t="s">
        <v>22</v>
      </c>
      <c r="D4" s="1743" t="s">
        <v>3</v>
      </c>
      <c r="E4" s="1743" t="s">
        <v>4</v>
      </c>
      <c r="F4" s="1743" t="s">
        <v>141</v>
      </c>
      <c r="G4" s="1743" t="s">
        <v>24</v>
      </c>
      <c r="H4" s="1747" t="s">
        <v>32</v>
      </c>
      <c r="I4" s="1379" t="s">
        <v>6905</v>
      </c>
      <c r="J4" s="882" t="s">
        <v>177</v>
      </c>
      <c r="K4" s="883" t="s">
        <v>2216</v>
      </c>
      <c r="L4" s="711" t="str">
        <f>VLOOKUP(K4,CódigosRetorno!$A$2:$B$1784,2,FALSE)</f>
        <v>Presentacion fuera de fecha</v>
      </c>
      <c r="M4" s="610" t="s">
        <v>6839</v>
      </c>
    </row>
    <row r="5" spans="2:13" ht="24" x14ac:dyDescent="0.35">
      <c r="B5" s="1744"/>
      <c r="C5" s="1746"/>
      <c r="D5" s="1744"/>
      <c r="E5" s="1744"/>
      <c r="F5" s="1744"/>
      <c r="G5" s="1744"/>
      <c r="H5" s="1748"/>
      <c r="I5" s="608" t="s">
        <v>3055</v>
      </c>
      <c r="J5" s="607" t="s">
        <v>177</v>
      </c>
      <c r="K5" s="617" t="s">
        <v>1989</v>
      </c>
      <c r="L5" s="711" t="str">
        <f>VLOOKUP(K5,CódigosRetorno!$A$2:$B$1784,2,FALSE)</f>
        <v>La fecha de emision se encuentra fuera del limite permitido</v>
      </c>
      <c r="M5" s="610" t="s">
        <v>169</v>
      </c>
    </row>
    <row r="6" spans="2:13" x14ac:dyDescent="0.35">
      <c r="B6" s="712">
        <v>2</v>
      </c>
      <c r="C6" s="713" t="s">
        <v>5570</v>
      </c>
      <c r="D6" s="607" t="s">
        <v>3</v>
      </c>
      <c r="E6" s="607" t="s">
        <v>4</v>
      </c>
      <c r="F6" s="607" t="s">
        <v>25</v>
      </c>
      <c r="G6" s="607"/>
      <c r="H6" s="608"/>
      <c r="I6" s="611" t="s">
        <v>3037</v>
      </c>
      <c r="J6" s="607"/>
      <c r="K6" s="617" t="s">
        <v>169</v>
      </c>
      <c r="L6" s="711" t="str">
        <f>VLOOKUP(K6,CódigosRetorno!$A$2:$B$1784,2,FALSE)</f>
        <v>-</v>
      </c>
      <c r="M6" s="610"/>
    </row>
    <row r="7" spans="2:13" x14ac:dyDescent="0.35">
      <c r="B7" s="1697" t="s">
        <v>7206</v>
      </c>
      <c r="C7" s="1698"/>
      <c r="D7" s="1698"/>
      <c r="E7" s="1698"/>
      <c r="F7" s="1698"/>
      <c r="G7" s="1698"/>
      <c r="H7" s="1699"/>
      <c r="I7" s="714"/>
      <c r="J7" s="715"/>
      <c r="K7" s="716" t="s">
        <v>169</v>
      </c>
      <c r="L7" s="711" t="str">
        <f>VLOOKUP(K7,CódigosRetorno!$A$2:$B$1784,2,FALSE)</f>
        <v>-</v>
      </c>
      <c r="M7" s="717"/>
    </row>
    <row r="8" spans="2:13" ht="24" x14ac:dyDescent="0.35">
      <c r="B8" s="1497">
        <f>B6+1</f>
        <v>3</v>
      </c>
      <c r="C8" s="1527" t="s">
        <v>30</v>
      </c>
      <c r="D8" s="1497" t="s">
        <v>3</v>
      </c>
      <c r="E8" s="1497" t="s">
        <v>4</v>
      </c>
      <c r="F8" s="1497" t="s">
        <v>13</v>
      </c>
      <c r="G8" s="1497" t="s">
        <v>3861</v>
      </c>
      <c r="H8" s="1527" t="s">
        <v>40</v>
      </c>
      <c r="I8" s="608" t="s">
        <v>2837</v>
      </c>
      <c r="J8" s="607" t="s">
        <v>177</v>
      </c>
      <c r="K8" s="617" t="s">
        <v>2253</v>
      </c>
      <c r="L8" s="711" t="str">
        <f>VLOOKUP(K8,CódigosRetorno!$A$2:$B$1784,2,FALSE)</f>
        <v>El XML no contiene el tag o no existe informacion de UBLVersionID</v>
      </c>
      <c r="M8" s="610" t="s">
        <v>169</v>
      </c>
    </row>
    <row r="9" spans="2:13" x14ac:dyDescent="0.35">
      <c r="B9" s="1498"/>
      <c r="C9" s="1528"/>
      <c r="D9" s="1498"/>
      <c r="E9" s="1498"/>
      <c r="F9" s="1498"/>
      <c r="G9" s="1498"/>
      <c r="H9" s="1528"/>
      <c r="I9" s="608" t="s">
        <v>3237</v>
      </c>
      <c r="J9" s="607" t="s">
        <v>177</v>
      </c>
      <c r="K9" s="617" t="s">
        <v>2254</v>
      </c>
      <c r="L9" s="711" t="str">
        <f>VLOOKUP(K9,CódigosRetorno!$A$2:$B$1784,2,FALSE)</f>
        <v>UBLVersionID - La versión del UBL no es correcta</v>
      </c>
      <c r="M9" s="610" t="s">
        <v>169</v>
      </c>
    </row>
    <row r="10" spans="2:13" x14ac:dyDescent="0.35">
      <c r="B10" s="1497">
        <f>B8+1</f>
        <v>4</v>
      </c>
      <c r="C10" s="1527" t="s">
        <v>31</v>
      </c>
      <c r="D10" s="1509" t="s">
        <v>3</v>
      </c>
      <c r="E10" s="1509" t="s">
        <v>4</v>
      </c>
      <c r="F10" s="1723" t="s">
        <v>13</v>
      </c>
      <c r="G10" s="1723" t="s">
        <v>3862</v>
      </c>
      <c r="H10" s="1737" t="s">
        <v>41</v>
      </c>
      <c r="I10" s="611" t="s">
        <v>2837</v>
      </c>
      <c r="J10" s="607" t="s">
        <v>177</v>
      </c>
      <c r="K10" s="617" t="s">
        <v>2255</v>
      </c>
      <c r="L10" s="711" t="str">
        <f>VLOOKUP(K10,CódigosRetorno!$A$2:$B$1784,2,FALSE)</f>
        <v>El XML no existe informacion de CustomizationID</v>
      </c>
      <c r="M10" s="610" t="s">
        <v>169</v>
      </c>
    </row>
    <row r="11" spans="2:13" ht="24" x14ac:dyDescent="0.35">
      <c r="B11" s="1515"/>
      <c r="C11" s="1532"/>
      <c r="D11" s="1510"/>
      <c r="E11" s="1511"/>
      <c r="F11" s="1724"/>
      <c r="G11" s="1724"/>
      <c r="H11" s="1738"/>
      <c r="I11" s="611" t="s">
        <v>2490</v>
      </c>
      <c r="J11" s="607" t="s">
        <v>177</v>
      </c>
      <c r="K11" s="617" t="s">
        <v>2256</v>
      </c>
      <c r="L11" s="711" t="str">
        <f>VLOOKUP(K11,CódigosRetorno!$A$2:$B$1784,2,FALSE)</f>
        <v>CustomizationID - La versión del documento no es la correcta</v>
      </c>
      <c r="M11" s="610" t="s">
        <v>169</v>
      </c>
    </row>
    <row r="12" spans="2:13" ht="24" x14ac:dyDescent="0.35">
      <c r="B12" s="1498"/>
      <c r="C12" s="1528"/>
      <c r="D12" s="1511"/>
      <c r="E12" s="607" t="s">
        <v>9</v>
      </c>
      <c r="F12" s="610"/>
      <c r="G12" s="617" t="s">
        <v>3863</v>
      </c>
      <c r="H12" s="624" t="s">
        <v>3880</v>
      </c>
      <c r="I12" s="624" t="s">
        <v>4201</v>
      </c>
      <c r="J12" s="607" t="s">
        <v>1071</v>
      </c>
      <c r="K12" s="617" t="s">
        <v>4195</v>
      </c>
      <c r="L12" s="711" t="str">
        <f>VLOOKUP(K12,CódigosRetorno!$A$2:$B$1784,2,FALSE)</f>
        <v>El dato ingresado como atributo @schemeAgencyName es incorrecto.</v>
      </c>
      <c r="M12" s="610" t="s">
        <v>169</v>
      </c>
    </row>
    <row r="13" spans="2:13" ht="36" x14ac:dyDescent="0.35">
      <c r="B13" s="1497">
        <f>B10+1</f>
        <v>5</v>
      </c>
      <c r="C13" s="1527" t="s">
        <v>27</v>
      </c>
      <c r="D13" s="1497" t="s">
        <v>3</v>
      </c>
      <c r="E13" s="1497" t="s">
        <v>4</v>
      </c>
      <c r="F13" s="1497" t="s">
        <v>44</v>
      </c>
      <c r="G13" s="1497" t="s">
        <v>55</v>
      </c>
      <c r="H13" s="1718" t="s">
        <v>35</v>
      </c>
      <c r="I13" s="608" t="s">
        <v>2794</v>
      </c>
      <c r="J13" s="607" t="s">
        <v>177</v>
      </c>
      <c r="K13" s="617" t="s">
        <v>2374</v>
      </c>
      <c r="L13" s="711" t="str">
        <f>VLOOKUP(K13,CódigosRetorno!$A$2:$B$1784,2,FALSE)</f>
        <v>Numero de Serie del nombre del archivo no coincide con el consignado en el contenido del archivo XML</v>
      </c>
      <c r="M13" s="610" t="s">
        <v>169</v>
      </c>
    </row>
    <row r="14" spans="2:13" ht="36" x14ac:dyDescent="0.35">
      <c r="B14" s="1515"/>
      <c r="C14" s="1532"/>
      <c r="D14" s="1515"/>
      <c r="E14" s="1515"/>
      <c r="F14" s="1515"/>
      <c r="G14" s="1515"/>
      <c r="H14" s="1735"/>
      <c r="I14" s="608" t="s">
        <v>2795</v>
      </c>
      <c r="J14" s="607" t="s">
        <v>177</v>
      </c>
      <c r="K14" s="617" t="s">
        <v>2373</v>
      </c>
      <c r="L14" s="711" t="str">
        <f>VLOOKUP(K14,CódigosRetorno!$A$2:$B$1784,2,FALSE)</f>
        <v>Número de documento en el nombre del archivo no coincide con el consignado en el contenido del XML</v>
      </c>
      <c r="M14" s="610" t="s">
        <v>169</v>
      </c>
    </row>
    <row r="15" spans="2:13" ht="36" x14ac:dyDescent="0.35">
      <c r="B15" s="1515"/>
      <c r="C15" s="1532"/>
      <c r="D15" s="1515"/>
      <c r="E15" s="1515"/>
      <c r="F15" s="1515"/>
      <c r="G15" s="1515"/>
      <c r="H15" s="1735"/>
      <c r="I15" s="608" t="s">
        <v>7207</v>
      </c>
      <c r="J15" s="607" t="s">
        <v>177</v>
      </c>
      <c r="K15" s="617" t="s">
        <v>2413</v>
      </c>
      <c r="L15" s="711" t="str">
        <f>VLOOKUP(K15,CódigosRetorno!$A$2:$B$1784,2,FALSE)</f>
        <v>ID - El dato SERIE-CORRELATIVO no cumple con el formato de acuerdo al tipo de comprobante</v>
      </c>
      <c r="M15" s="610" t="s">
        <v>169</v>
      </c>
    </row>
    <row r="16" spans="2:13" ht="24" x14ac:dyDescent="0.35">
      <c r="B16" s="1515"/>
      <c r="C16" s="1532"/>
      <c r="D16" s="1515"/>
      <c r="E16" s="1515"/>
      <c r="F16" s="1515"/>
      <c r="G16" s="1515"/>
      <c r="H16" s="1735"/>
      <c r="I16" s="608" t="s">
        <v>7208</v>
      </c>
      <c r="J16" s="607" t="s">
        <v>177</v>
      </c>
      <c r="K16" s="617" t="s">
        <v>2376</v>
      </c>
      <c r="L16" s="711" t="str">
        <f>VLOOKUP(K16,CódigosRetorno!$A$2:$B$1784,2,FALSE)</f>
        <v>El comprobante fue registrado previamente con otros datos</v>
      </c>
      <c r="M16" s="610" t="s">
        <v>2488</v>
      </c>
    </row>
    <row r="17" spans="2:13" ht="24" x14ac:dyDescent="0.35">
      <c r="B17" s="1498"/>
      <c r="C17" s="1528"/>
      <c r="D17" s="1498"/>
      <c r="E17" s="1498"/>
      <c r="F17" s="1498"/>
      <c r="G17" s="1498"/>
      <c r="H17" s="1719"/>
      <c r="I17" s="608" t="s">
        <v>7209</v>
      </c>
      <c r="J17" s="607" t="s">
        <v>177</v>
      </c>
      <c r="K17" s="617" t="s">
        <v>2377</v>
      </c>
      <c r="L17" s="711" t="str">
        <f>VLOOKUP(K17,CódigosRetorno!$A$2:$B$1784,2,FALSE)</f>
        <v>El comprobante ya esta informado y se encuentra con estado anulado o rechazado</v>
      </c>
      <c r="M17" s="610" t="s">
        <v>2488</v>
      </c>
    </row>
    <row r="18" spans="2:13" x14ac:dyDescent="0.35">
      <c r="B18" s="610">
        <f>B13+1</f>
        <v>6</v>
      </c>
      <c r="C18" s="608" t="s">
        <v>1070</v>
      </c>
      <c r="D18" s="718" t="s">
        <v>3</v>
      </c>
      <c r="E18" s="719" t="s">
        <v>7210</v>
      </c>
      <c r="F18" s="719" t="s">
        <v>166</v>
      </c>
      <c r="G18" s="613" t="s">
        <v>2759</v>
      </c>
      <c r="H18" s="608" t="s">
        <v>2758</v>
      </c>
      <c r="I18" s="614" t="s">
        <v>2502</v>
      </c>
      <c r="J18" s="607"/>
      <c r="K18" s="617" t="s">
        <v>169</v>
      </c>
      <c r="L18" s="711" t="str">
        <f>VLOOKUP(K18,CódigosRetorno!$A$2:$B$1784,2,FALSE)</f>
        <v>-</v>
      </c>
      <c r="M18" s="610"/>
    </row>
    <row r="19" spans="2:13" ht="24" x14ac:dyDescent="0.35">
      <c r="B19" s="1716">
        <f>+B18+1</f>
        <v>7</v>
      </c>
      <c r="C19" s="1718" t="s">
        <v>99</v>
      </c>
      <c r="D19" s="1497" t="s">
        <v>3</v>
      </c>
      <c r="E19" s="1497" t="s">
        <v>4</v>
      </c>
      <c r="F19" s="1497" t="s">
        <v>10</v>
      </c>
      <c r="G19" s="1497" t="s">
        <v>7211</v>
      </c>
      <c r="H19" s="1718" t="s">
        <v>2496</v>
      </c>
      <c r="I19" s="608" t="s">
        <v>2837</v>
      </c>
      <c r="J19" s="607" t="s">
        <v>177</v>
      </c>
      <c r="K19" s="617" t="s">
        <v>2410</v>
      </c>
      <c r="L19" s="711" t="str">
        <f>VLOOKUP(K19,CódigosRetorno!$A$2:$B$1784,2,FALSE)</f>
        <v>El XML no contiene el tag o no existe informacion de InvoiceTypeCode</v>
      </c>
      <c r="M19" s="610" t="s">
        <v>169</v>
      </c>
    </row>
    <row r="20" spans="2:13" ht="24" x14ac:dyDescent="0.35">
      <c r="B20" s="1736"/>
      <c r="C20" s="1735"/>
      <c r="D20" s="1515"/>
      <c r="E20" s="1515"/>
      <c r="F20" s="1515"/>
      <c r="G20" s="1515"/>
      <c r="H20" s="1735"/>
      <c r="I20" s="608" t="s">
        <v>7212</v>
      </c>
      <c r="J20" s="607" t="s">
        <v>177</v>
      </c>
      <c r="K20" s="617" t="s">
        <v>2411</v>
      </c>
      <c r="L20" s="711" t="str">
        <f>VLOOKUP(K20,CódigosRetorno!$A$2:$B$1784,2,FALSE)</f>
        <v>InvoiceTypeCode - El valor del tipo de documento es invalido o no coincide con el nombre del archivo</v>
      </c>
      <c r="M20" s="610" t="s">
        <v>4492</v>
      </c>
    </row>
    <row r="21" spans="2:13" x14ac:dyDescent="0.35">
      <c r="B21" s="610">
        <f>+B19+1</f>
        <v>8</v>
      </c>
      <c r="C21" s="608" t="s">
        <v>5615</v>
      </c>
      <c r="D21" s="718" t="s">
        <v>3</v>
      </c>
      <c r="E21" s="610" t="s">
        <v>9</v>
      </c>
      <c r="F21" s="610" t="s">
        <v>141</v>
      </c>
      <c r="G21" s="610" t="s">
        <v>24</v>
      </c>
      <c r="H21" s="612" t="s">
        <v>4568</v>
      </c>
      <c r="I21" s="611" t="s">
        <v>2502</v>
      </c>
      <c r="J21" s="720"/>
      <c r="K21" s="721" t="s">
        <v>169</v>
      </c>
      <c r="L21" s="711" t="str">
        <f>VLOOKUP(K21,CódigosRetorno!$A$2:$B$1784,2,FALSE)</f>
        <v>-</v>
      </c>
      <c r="M21" s="156"/>
    </row>
    <row r="22" spans="2:13" x14ac:dyDescent="0.35">
      <c r="B22" s="1725" t="s">
        <v>7213</v>
      </c>
      <c r="C22" s="1726"/>
      <c r="D22" s="1726"/>
      <c r="E22" s="1726"/>
      <c r="F22" s="1726"/>
      <c r="G22" s="1726"/>
      <c r="H22" s="1727"/>
      <c r="I22" s="722"/>
      <c r="J22" s="707"/>
      <c r="K22" s="708" t="s">
        <v>169</v>
      </c>
      <c r="L22" s="711" t="str">
        <f>VLOOKUP(K22,CódigosRetorno!$A$2:$B$1784,2,FALSE)</f>
        <v>-</v>
      </c>
      <c r="M22" s="710"/>
    </row>
    <row r="23" spans="2:13" ht="24" x14ac:dyDescent="0.35">
      <c r="B23" s="1497">
        <f>B21+1</f>
        <v>9</v>
      </c>
      <c r="C23" s="1527" t="s">
        <v>6</v>
      </c>
      <c r="D23" s="1706" t="s">
        <v>3</v>
      </c>
      <c r="E23" s="1509" t="s">
        <v>4</v>
      </c>
      <c r="F23" s="1509" t="s">
        <v>7</v>
      </c>
      <c r="G23" s="1509"/>
      <c r="H23" s="1527" t="s">
        <v>3875</v>
      </c>
      <c r="I23" s="608" t="s">
        <v>3933</v>
      </c>
      <c r="J23" s="607" t="s">
        <v>177</v>
      </c>
      <c r="K23" s="617" t="s">
        <v>3811</v>
      </c>
      <c r="L23" s="711" t="str">
        <f>VLOOKUP(K23,CódigosRetorno!$A$2:$B$1784,2,FALSE)</f>
        <v>El XML contiene mas de un tag como elemento de numero de documento del emisor</v>
      </c>
      <c r="M23" s="610" t="s">
        <v>169</v>
      </c>
    </row>
    <row r="24" spans="2:13" ht="36" x14ac:dyDescent="0.35">
      <c r="B24" s="1515"/>
      <c r="C24" s="1532"/>
      <c r="D24" s="1707"/>
      <c r="E24" s="1510"/>
      <c r="F24" s="1510"/>
      <c r="G24" s="1510"/>
      <c r="H24" s="1532"/>
      <c r="I24" s="608" t="s">
        <v>3056</v>
      </c>
      <c r="J24" s="607" t="s">
        <v>177</v>
      </c>
      <c r="K24" s="617" t="s">
        <v>2375</v>
      </c>
      <c r="L24" s="711" t="str">
        <f>VLOOKUP(K24,CódigosRetorno!$A$2:$B$1784,2,FALSE)</f>
        <v>Número de RUC del nombre del archivo no coincide con el consignado en el contenido del archivo XML</v>
      </c>
      <c r="M24" s="610" t="s">
        <v>169</v>
      </c>
    </row>
    <row r="25" spans="2:13" x14ac:dyDescent="0.35">
      <c r="B25" s="1515"/>
      <c r="C25" s="1532"/>
      <c r="D25" s="1707"/>
      <c r="E25" s="1510"/>
      <c r="F25" s="1510"/>
      <c r="G25" s="1510"/>
      <c r="H25" s="1532"/>
      <c r="I25" s="608" t="s">
        <v>7214</v>
      </c>
      <c r="J25" s="607" t="s">
        <v>177</v>
      </c>
      <c r="K25" s="617" t="s">
        <v>2311</v>
      </c>
      <c r="L25" s="711" t="str">
        <f>VLOOKUP(K25,CódigosRetorno!$A$2:$B$1784,2,FALSE)</f>
        <v>El contribuyente no esta activo</v>
      </c>
      <c r="M25" s="610" t="s">
        <v>2500</v>
      </c>
    </row>
    <row r="26" spans="2:13" x14ac:dyDescent="0.35">
      <c r="B26" s="1515"/>
      <c r="C26" s="1532"/>
      <c r="D26" s="1708"/>
      <c r="E26" s="1511"/>
      <c r="F26" s="1511"/>
      <c r="G26" s="1511"/>
      <c r="H26" s="1528"/>
      <c r="I26" s="608" t="s">
        <v>7215</v>
      </c>
      <c r="J26" s="607" t="s">
        <v>177</v>
      </c>
      <c r="K26" s="617" t="s">
        <v>2310</v>
      </c>
      <c r="L26" s="711" t="str">
        <f>VLOOKUP(K26,CódigosRetorno!$A$2:$B$1784,2,FALSE)</f>
        <v>El contribuyente no esta habido</v>
      </c>
      <c r="M26" s="610" t="s">
        <v>2500</v>
      </c>
    </row>
    <row r="27" spans="2:13" ht="24" x14ac:dyDescent="0.35">
      <c r="B27" s="1515"/>
      <c r="C27" s="1527" t="s">
        <v>2503</v>
      </c>
      <c r="D27" s="1497" t="s">
        <v>3</v>
      </c>
      <c r="E27" s="1497" t="s">
        <v>4</v>
      </c>
      <c r="F27" s="1497" t="s">
        <v>7216</v>
      </c>
      <c r="G27" s="1497" t="s">
        <v>3876</v>
      </c>
      <c r="H27" s="1720" t="s">
        <v>3877</v>
      </c>
      <c r="I27" s="608" t="s">
        <v>2837</v>
      </c>
      <c r="J27" s="607" t="s">
        <v>177</v>
      </c>
      <c r="K27" s="617" t="s">
        <v>2406</v>
      </c>
      <c r="L27" s="711" t="str">
        <f>VLOOKUP(K27,CódigosRetorno!$A$2:$B$1784,2,FALSE)</f>
        <v>El XML no contiene el tag o no existe informacion en tipo de documento del emisor.</v>
      </c>
      <c r="M27" s="610" t="s">
        <v>169</v>
      </c>
    </row>
    <row r="28" spans="2:13" x14ac:dyDescent="0.35">
      <c r="B28" s="1498"/>
      <c r="C28" s="1528"/>
      <c r="D28" s="1498"/>
      <c r="E28" s="1498"/>
      <c r="F28" s="1498"/>
      <c r="G28" s="1498"/>
      <c r="H28" s="1722"/>
      <c r="I28" s="608" t="s">
        <v>2922</v>
      </c>
      <c r="J28" s="607" t="s">
        <v>177</v>
      </c>
      <c r="K28" s="617" t="s">
        <v>2407</v>
      </c>
      <c r="L28" s="711" t="str">
        <f>VLOOKUP(K28,CódigosRetorno!$A$2:$B$1784,2,FALSE)</f>
        <v>El dato ingresado no cumple con el estandar</v>
      </c>
      <c r="M28" s="610" t="s">
        <v>169</v>
      </c>
    </row>
    <row r="29" spans="2:13" ht="24" x14ac:dyDescent="0.35">
      <c r="B29" s="1605">
        <f>B23+1</f>
        <v>10</v>
      </c>
      <c r="C29" s="1527" t="s">
        <v>51</v>
      </c>
      <c r="D29" s="1733" t="s">
        <v>3</v>
      </c>
      <c r="E29" s="1733" t="s">
        <v>4</v>
      </c>
      <c r="F29" s="1733" t="s">
        <v>3883</v>
      </c>
      <c r="G29" s="1720"/>
      <c r="H29" s="1720" t="s">
        <v>33</v>
      </c>
      <c r="I29" s="608" t="s">
        <v>2837</v>
      </c>
      <c r="J29" s="607" t="s">
        <v>177</v>
      </c>
      <c r="K29" s="617" t="s">
        <v>2372</v>
      </c>
      <c r="L29" s="711" t="str">
        <f>VLOOKUP(K29,CódigosRetorno!$A$2:$B$1784,2,FALSE)</f>
        <v>El XML no contiene el tag o no existe informacion de RegistrationName del emisor del documento</v>
      </c>
      <c r="M29" s="610" t="s">
        <v>169</v>
      </c>
    </row>
    <row r="30" spans="2:13" ht="48" x14ac:dyDescent="0.35">
      <c r="B30" s="1661"/>
      <c r="C30" s="1528"/>
      <c r="D30" s="1734"/>
      <c r="E30" s="1734"/>
      <c r="F30" s="1734"/>
      <c r="G30" s="1722"/>
      <c r="H30" s="1722"/>
      <c r="I30" s="608" t="s">
        <v>6294</v>
      </c>
      <c r="J30" s="607" t="s">
        <v>1071</v>
      </c>
      <c r="K30" s="617" t="s">
        <v>6547</v>
      </c>
      <c r="L30" s="711" t="str">
        <f>VLOOKUP(K30,CódigosRetorno!$A$2:$B$1784,2,FALSE)</f>
        <v>RegistrationName - El nombre o razon social del emisor no cumple con el estandar</v>
      </c>
      <c r="M30" s="610" t="s">
        <v>169</v>
      </c>
    </row>
    <row r="31" spans="2:13" x14ac:dyDescent="0.35">
      <c r="B31" s="1697" t="s">
        <v>7217</v>
      </c>
      <c r="C31" s="1698"/>
      <c r="D31" s="1698"/>
      <c r="E31" s="1698"/>
      <c r="F31" s="1698"/>
      <c r="G31" s="1698"/>
      <c r="H31" s="1699"/>
      <c r="I31" s="722"/>
      <c r="J31" s="707"/>
      <c r="K31" s="708" t="s">
        <v>169</v>
      </c>
      <c r="L31" s="711" t="str">
        <f>VLOOKUP(K31,CódigosRetorno!$A$2:$B$1784,2,FALSE)</f>
        <v>-</v>
      </c>
      <c r="M31" s="710"/>
    </row>
    <row r="32" spans="2:13" ht="24" x14ac:dyDescent="0.35">
      <c r="B32" s="1497">
        <f>B29+1</f>
        <v>11</v>
      </c>
      <c r="C32" s="1527" t="s">
        <v>5422</v>
      </c>
      <c r="D32" s="1706" t="s">
        <v>3</v>
      </c>
      <c r="E32" s="1706" t="s">
        <v>4</v>
      </c>
      <c r="F32" s="1706" t="s">
        <v>7</v>
      </c>
      <c r="G32" s="1730"/>
      <c r="H32" s="1527" t="s">
        <v>3898</v>
      </c>
      <c r="I32" s="608" t="s">
        <v>3946</v>
      </c>
      <c r="J32" s="607" t="s">
        <v>177</v>
      </c>
      <c r="K32" s="617" t="s">
        <v>3813</v>
      </c>
      <c r="L32" s="711" t="str">
        <f>VLOOKUP(K32,CódigosRetorno!$A$2:$B$1784,2,FALSE)</f>
        <v>El XML contiene mas de un tag como elemento de numero de documento del receptor.</v>
      </c>
      <c r="M32" s="610" t="s">
        <v>169</v>
      </c>
    </row>
    <row r="33" spans="2:13" ht="36" x14ac:dyDescent="0.35">
      <c r="B33" s="1515"/>
      <c r="C33" s="1532"/>
      <c r="D33" s="1707"/>
      <c r="E33" s="1707"/>
      <c r="F33" s="1707"/>
      <c r="G33" s="1731"/>
      <c r="H33" s="1532"/>
      <c r="I33" s="608" t="s">
        <v>2489</v>
      </c>
      <c r="J33" s="607" t="s">
        <v>177</v>
      </c>
      <c r="K33" s="617" t="s">
        <v>698</v>
      </c>
      <c r="L33" s="711" t="str">
        <f>VLOOKUP(K33,CódigosRetorno!$A$2:$B$1784,2,FALSE)</f>
        <v>El XML no contiene el tag o no existe informacion del número de documento de identidad del receptor del documento</v>
      </c>
      <c r="M33" s="610" t="s">
        <v>169</v>
      </c>
    </row>
    <row r="34" spans="2:13" ht="24" x14ac:dyDescent="0.35">
      <c r="B34" s="1515"/>
      <c r="C34" s="1532"/>
      <c r="D34" s="1707"/>
      <c r="E34" s="1707"/>
      <c r="F34" s="1707"/>
      <c r="G34" s="1731"/>
      <c r="H34" s="1532"/>
      <c r="I34" s="608" t="s">
        <v>3059</v>
      </c>
      <c r="J34" s="607" t="s">
        <v>177</v>
      </c>
      <c r="K34" s="617" t="s">
        <v>699</v>
      </c>
      <c r="L34" s="711" t="str">
        <f>VLOOKUP(K34,CódigosRetorno!$A$2:$B$1784,2,FALSE)</f>
        <v>El numero de documento de identidad del receptor debe ser  RUC</v>
      </c>
      <c r="M34" s="610" t="s">
        <v>169</v>
      </c>
    </row>
    <row r="35" spans="2:13" ht="31.5" customHeight="1" x14ac:dyDescent="0.35">
      <c r="B35" s="1515"/>
      <c r="C35" s="1532"/>
      <c r="D35" s="1707"/>
      <c r="E35" s="1707"/>
      <c r="F35" s="1707"/>
      <c r="G35" s="1731"/>
      <c r="H35" s="1532"/>
      <c r="I35" s="1223" t="s">
        <v>7218</v>
      </c>
      <c r="J35" s="1138" t="s">
        <v>177</v>
      </c>
      <c r="K35" s="1138" t="s">
        <v>8100</v>
      </c>
      <c r="L35" s="1212" t="str">
        <f>VLOOKUP(MID(K35,1,4),CódigosRetorno!$A$2:$B$1784,2,FALSE)</f>
        <v>El numero de RUC del receptor no existe.</v>
      </c>
      <c r="M35" s="1222" t="s">
        <v>2500</v>
      </c>
    </row>
    <row r="36" spans="2:13" ht="24" x14ac:dyDescent="0.35">
      <c r="B36" s="1515"/>
      <c r="C36" s="1532"/>
      <c r="D36" s="1707"/>
      <c r="E36" s="1707"/>
      <c r="F36" s="1707"/>
      <c r="G36" s="1731"/>
      <c r="H36" s="1532"/>
      <c r="I36" s="608" t="s">
        <v>7219</v>
      </c>
      <c r="J36" s="607" t="s">
        <v>1071</v>
      </c>
      <c r="K36" s="617" t="s">
        <v>1316</v>
      </c>
      <c r="L36" s="711" t="str">
        <f>VLOOKUP(K36,CódigosRetorno!$A$2:$B$1784,2,FALSE)</f>
        <v>El RUC  del receptor no esta activo</v>
      </c>
      <c r="M36" s="610" t="s">
        <v>2500</v>
      </c>
    </row>
    <row r="37" spans="2:13" ht="24" x14ac:dyDescent="0.35">
      <c r="B37" s="1515"/>
      <c r="C37" s="1532"/>
      <c r="D37" s="1707"/>
      <c r="E37" s="1707"/>
      <c r="F37" s="1707"/>
      <c r="G37" s="1731"/>
      <c r="H37" s="1532"/>
      <c r="I37" s="608" t="s">
        <v>7220</v>
      </c>
      <c r="J37" s="607" t="s">
        <v>1071</v>
      </c>
      <c r="K37" s="617" t="s">
        <v>1314</v>
      </c>
      <c r="L37" s="711" t="str">
        <f>VLOOKUP(K37,CódigosRetorno!$A$2:$B$1784,2,FALSE)</f>
        <v>El RUC del receptor no esta habido</v>
      </c>
      <c r="M37" s="610" t="s">
        <v>2500</v>
      </c>
    </row>
    <row r="38" spans="2:13" ht="48" x14ac:dyDescent="0.35">
      <c r="B38" s="1515"/>
      <c r="C38" s="1532"/>
      <c r="D38" s="1707"/>
      <c r="E38" s="1707"/>
      <c r="F38" s="1707"/>
      <c r="G38" s="1731"/>
      <c r="H38" s="1532"/>
      <c r="I38" s="608" t="s">
        <v>4210</v>
      </c>
      <c r="J38" s="607" t="s">
        <v>177</v>
      </c>
      <c r="K38" s="617" t="s">
        <v>1466</v>
      </c>
      <c r="L38" s="711" t="str">
        <f>VLOOKUP(K38,CódigosRetorno!$A$2:$B$1784,2,FALSE)</f>
        <v>El dato ingresado como numero de documento de identidad del receptor no cumple con el formato establecido</v>
      </c>
      <c r="M38" s="610" t="s">
        <v>169</v>
      </c>
    </row>
    <row r="39" spans="2:13" ht="24" x14ac:dyDescent="0.35">
      <c r="B39" s="1515"/>
      <c r="C39" s="1532"/>
      <c r="D39" s="1708"/>
      <c r="E39" s="1708"/>
      <c r="F39" s="1708"/>
      <c r="G39" s="1732"/>
      <c r="H39" s="1528"/>
      <c r="I39" s="608" t="s">
        <v>7221</v>
      </c>
      <c r="J39" s="607" t="s">
        <v>177</v>
      </c>
      <c r="K39" s="617" t="s">
        <v>1467</v>
      </c>
      <c r="L39" s="711" t="str">
        <f>VLOOKUP(K39,CódigosRetorno!$A$2:$B$1784,2,FALSE)</f>
        <v>El DNI ingresado no cumple con el estandar.</v>
      </c>
      <c r="M39" s="610" t="s">
        <v>169</v>
      </c>
    </row>
    <row r="40" spans="2:13" ht="36" x14ac:dyDescent="0.35">
      <c r="B40" s="1515"/>
      <c r="C40" s="1527" t="s">
        <v>7222</v>
      </c>
      <c r="D40" s="1497" t="s">
        <v>3</v>
      </c>
      <c r="E40" s="1497" t="s">
        <v>4</v>
      </c>
      <c r="F40" s="1497" t="s">
        <v>7216</v>
      </c>
      <c r="G40" s="1497" t="s">
        <v>7013</v>
      </c>
      <c r="H40" s="1527" t="s">
        <v>3899</v>
      </c>
      <c r="I40" s="608" t="s">
        <v>2489</v>
      </c>
      <c r="J40" s="607" t="s">
        <v>177</v>
      </c>
      <c r="K40" s="617" t="s">
        <v>701</v>
      </c>
      <c r="L40" s="711" t="str">
        <f>VLOOKUP(K40,CódigosRetorno!$A$2:$B$1784,2,FALSE)</f>
        <v>El XML no contiene el tag o no existe informacion del tipo de documento de identidad del receptor del documento</v>
      </c>
      <c r="M40" s="610" t="s">
        <v>169</v>
      </c>
    </row>
    <row r="41" spans="2:13" ht="24" x14ac:dyDescent="0.35">
      <c r="B41" s="1515"/>
      <c r="C41" s="1532"/>
      <c r="D41" s="1515"/>
      <c r="E41" s="1515"/>
      <c r="F41" s="1515"/>
      <c r="G41" s="1515"/>
      <c r="H41" s="1532"/>
      <c r="I41" s="608" t="s">
        <v>2872</v>
      </c>
      <c r="J41" s="607" t="s">
        <v>177</v>
      </c>
      <c r="K41" s="617" t="s">
        <v>1468</v>
      </c>
      <c r="L41" s="711" t="str">
        <f>VLOOKUP(K41,CódigosRetorno!$A$2:$B$1784,2,FALSE)</f>
        <v>El dato ingresado en el tipo de documento de identidad del receptor no esta permitido.</v>
      </c>
      <c r="M41" s="610" t="s">
        <v>4614</v>
      </c>
    </row>
    <row r="42" spans="2:13" ht="24" x14ac:dyDescent="0.35">
      <c r="B42" s="1495">
        <f>+B32+1</f>
        <v>12</v>
      </c>
      <c r="C42" s="1489" t="s">
        <v>52</v>
      </c>
      <c r="D42" s="1495" t="s">
        <v>3</v>
      </c>
      <c r="E42" s="1495" t="s">
        <v>4</v>
      </c>
      <c r="F42" s="1728" t="s">
        <v>3883</v>
      </c>
      <c r="G42" s="1729"/>
      <c r="H42" s="1543" t="s">
        <v>36</v>
      </c>
      <c r="I42" s="608" t="s">
        <v>2837</v>
      </c>
      <c r="J42" s="607" t="s">
        <v>177</v>
      </c>
      <c r="K42" s="617" t="s">
        <v>703</v>
      </c>
      <c r="L42" s="711" t="str">
        <f>VLOOKUP(K42,CódigosRetorno!$A$2:$B$1784,2,FALSE)</f>
        <v>El XML no contiene el tag o no existe informacion de RegistrationName del receptor del documento</v>
      </c>
      <c r="M42" s="610" t="s">
        <v>169</v>
      </c>
    </row>
    <row r="43" spans="2:13" ht="36" x14ac:dyDescent="0.35">
      <c r="B43" s="1495"/>
      <c r="C43" s="1489"/>
      <c r="D43" s="1495"/>
      <c r="E43" s="1495"/>
      <c r="F43" s="1728"/>
      <c r="G43" s="1729"/>
      <c r="H43" s="1543"/>
      <c r="I43" s="608" t="s">
        <v>7223</v>
      </c>
      <c r="J43" s="607" t="s">
        <v>177</v>
      </c>
      <c r="K43" s="617" t="s">
        <v>704</v>
      </c>
      <c r="L43" s="711" t="str">
        <f>VLOOKUP(K43,CódigosRetorno!$A$2:$B$1784,2,FALSE)</f>
        <v>RegistrationName -  El dato ingresado no cumple con el estandar</v>
      </c>
      <c r="M43" s="610" t="s">
        <v>169</v>
      </c>
    </row>
    <row r="44" spans="2:13" x14ac:dyDescent="0.35">
      <c r="B44" s="1725" t="s">
        <v>7224</v>
      </c>
      <c r="C44" s="1726"/>
      <c r="D44" s="1726"/>
      <c r="E44" s="1726"/>
      <c r="F44" s="1726"/>
      <c r="G44" s="1726"/>
      <c r="H44" s="1727"/>
      <c r="I44" s="722"/>
      <c r="J44" s="707"/>
      <c r="K44" s="723" t="s">
        <v>169</v>
      </c>
      <c r="L44" s="711" t="str">
        <f>VLOOKUP(K44,CódigosRetorno!$A$2:$B$1784,2,FALSE)</f>
        <v>-</v>
      </c>
      <c r="M44" s="710"/>
    </row>
    <row r="45" spans="2:13" ht="60" x14ac:dyDescent="0.35">
      <c r="B45" s="1497">
        <f>B42+1</f>
        <v>13</v>
      </c>
      <c r="C45" s="1527" t="s">
        <v>3947</v>
      </c>
      <c r="D45" s="1706" t="s">
        <v>3</v>
      </c>
      <c r="E45" s="1509" t="s">
        <v>9</v>
      </c>
      <c r="F45" s="1509" t="s">
        <v>18</v>
      </c>
      <c r="G45" s="1509"/>
      <c r="H45" s="1527" t="s">
        <v>3948</v>
      </c>
      <c r="I45" s="608" t="s">
        <v>3051</v>
      </c>
      <c r="J45" s="607" t="s">
        <v>1071</v>
      </c>
      <c r="K45" s="617" t="s">
        <v>682</v>
      </c>
      <c r="L45" s="711" t="str">
        <f>VLOOKUP(K45,CódigosRetorno!$A$2:$B$1784,2,FALSE)</f>
        <v>El ID de las guias debe tener informacion de la SERIE-NUMERO de guia.</v>
      </c>
      <c r="M45" s="610" t="s">
        <v>169</v>
      </c>
    </row>
    <row r="46" spans="2:13" ht="24" x14ac:dyDescent="0.35">
      <c r="B46" s="1515"/>
      <c r="C46" s="1532"/>
      <c r="D46" s="1707"/>
      <c r="E46" s="1510"/>
      <c r="F46" s="1511"/>
      <c r="G46" s="1511"/>
      <c r="H46" s="1528"/>
      <c r="I46" s="608" t="s">
        <v>7225</v>
      </c>
      <c r="J46" s="607" t="s">
        <v>177</v>
      </c>
      <c r="K46" s="617" t="s">
        <v>707</v>
      </c>
      <c r="L46" s="711" t="str">
        <f>VLOOKUP(K46,CódigosRetorno!$A$2:$B$1784,2,FALSE)</f>
        <v>El comprobante contiene un tipo y número de Guía de Remisión repetido</v>
      </c>
      <c r="M46" s="610" t="s">
        <v>169</v>
      </c>
    </row>
    <row r="47" spans="2:13" ht="24" x14ac:dyDescent="0.35">
      <c r="B47" s="1515"/>
      <c r="C47" s="1532"/>
      <c r="D47" s="1707"/>
      <c r="E47" s="1510"/>
      <c r="F47" s="629" t="s">
        <v>10</v>
      </c>
      <c r="G47" s="607" t="s">
        <v>7226</v>
      </c>
      <c r="H47" s="611" t="s">
        <v>4528</v>
      </c>
      <c r="I47" s="611" t="s">
        <v>3057</v>
      </c>
      <c r="J47" s="607" t="s">
        <v>1071</v>
      </c>
      <c r="K47" s="617" t="s">
        <v>680</v>
      </c>
      <c r="L47" s="711" t="str">
        <f>VLOOKUP(K47,CódigosRetorno!$A$2:$B$1784,2,FALSE)</f>
        <v>El DocumentTypeCode de las guias debe ser 09 o 31</v>
      </c>
      <c r="M47" s="610" t="s">
        <v>4492</v>
      </c>
    </row>
    <row r="48" spans="2:13" ht="24" x14ac:dyDescent="0.35">
      <c r="B48" s="1515"/>
      <c r="C48" s="1532"/>
      <c r="D48" s="1707"/>
      <c r="E48" s="1510"/>
      <c r="F48" s="1509"/>
      <c r="G48" s="610" t="s">
        <v>3863</v>
      </c>
      <c r="H48" s="611" t="s">
        <v>3864</v>
      </c>
      <c r="I48" s="611" t="s">
        <v>4187</v>
      </c>
      <c r="J48" s="607" t="s">
        <v>1071</v>
      </c>
      <c r="K48" s="617" t="s">
        <v>4189</v>
      </c>
      <c r="L48" s="711" t="str">
        <f>VLOOKUP(K48,CódigosRetorno!$A$2:$B$1784,2,FALSE)</f>
        <v>El dato ingresado como atributo @listAgencyName es incorrecto.</v>
      </c>
      <c r="M48" s="610" t="s">
        <v>169</v>
      </c>
    </row>
    <row r="49" spans="2:13" ht="24" x14ac:dyDescent="0.35">
      <c r="B49" s="1515"/>
      <c r="C49" s="1532"/>
      <c r="D49" s="1707"/>
      <c r="E49" s="1510"/>
      <c r="F49" s="1510"/>
      <c r="G49" s="610" t="s">
        <v>4559</v>
      </c>
      <c r="H49" s="611" t="s">
        <v>3867</v>
      </c>
      <c r="I49" s="611" t="s">
        <v>7227</v>
      </c>
      <c r="J49" s="607" t="s">
        <v>1071</v>
      </c>
      <c r="K49" s="617" t="s">
        <v>4190</v>
      </c>
      <c r="L49" s="711" t="str">
        <f>VLOOKUP(K49,CódigosRetorno!$A$2:$B$1784,2,FALSE)</f>
        <v>El dato ingresado como atributo @listName es incorrecto.</v>
      </c>
      <c r="M49" s="610" t="s">
        <v>169</v>
      </c>
    </row>
    <row r="50" spans="2:13" ht="36" x14ac:dyDescent="0.35">
      <c r="B50" s="1498"/>
      <c r="C50" s="1528"/>
      <c r="D50" s="1708"/>
      <c r="E50" s="1511"/>
      <c r="F50" s="1511"/>
      <c r="G50" s="610" t="s">
        <v>3868</v>
      </c>
      <c r="H50" s="611" t="s">
        <v>3869</v>
      </c>
      <c r="I50" s="611" t="s">
        <v>7228</v>
      </c>
      <c r="J50" s="607" t="s">
        <v>1071</v>
      </c>
      <c r="K50" s="617" t="s">
        <v>4191</v>
      </c>
      <c r="L50" s="711" t="str">
        <f>VLOOKUP(K50,CódigosRetorno!$A$2:$B$1784,2,FALSE)</f>
        <v>El dato ingresado como atributo @listURI es incorrecto.</v>
      </c>
      <c r="M50" s="610" t="s">
        <v>169</v>
      </c>
    </row>
    <row r="51" spans="2:13" ht="36" x14ac:dyDescent="0.35">
      <c r="B51" s="1495">
        <f>B45+1</f>
        <v>14</v>
      </c>
      <c r="C51" s="1720" t="s">
        <v>3949</v>
      </c>
      <c r="D51" s="1706" t="s">
        <v>3</v>
      </c>
      <c r="E51" s="1509" t="s">
        <v>9</v>
      </c>
      <c r="F51" s="1723" t="s">
        <v>18</v>
      </c>
      <c r="G51" s="1723"/>
      <c r="H51" s="1491" t="s">
        <v>6199</v>
      </c>
      <c r="I51" s="608" t="s">
        <v>3950</v>
      </c>
      <c r="J51" s="607" t="s">
        <v>1071</v>
      </c>
      <c r="K51" s="617" t="s">
        <v>692</v>
      </c>
      <c r="L51" s="711" t="str">
        <f>VLOOKUP(K51,CódigosRetorno!$A$2:$B$1784,2,FALSE)</f>
        <v>El ID de los documentos relacionados no cumplen con el estandar.</v>
      </c>
      <c r="M51" s="610" t="s">
        <v>169</v>
      </c>
    </row>
    <row r="52" spans="2:13" ht="24" x14ac:dyDescent="0.35">
      <c r="B52" s="1495"/>
      <c r="C52" s="1721"/>
      <c r="D52" s="1707"/>
      <c r="E52" s="1510"/>
      <c r="F52" s="1724"/>
      <c r="G52" s="1724"/>
      <c r="H52" s="1492"/>
      <c r="I52" s="608" t="s">
        <v>7229</v>
      </c>
      <c r="J52" s="607" t="s">
        <v>177</v>
      </c>
      <c r="K52" s="617" t="s">
        <v>705</v>
      </c>
      <c r="L52" s="711" t="str">
        <f>VLOOKUP(K52,CódigosRetorno!$A$2:$B$1784,2,FALSE)</f>
        <v>El comprobante contiene un tipo y número de Documento Relacionado repetido</v>
      </c>
      <c r="M52" s="610" t="s">
        <v>169</v>
      </c>
    </row>
    <row r="53" spans="2:13" ht="36" x14ac:dyDescent="0.35">
      <c r="B53" s="1495"/>
      <c r="C53" s="1721"/>
      <c r="D53" s="1707"/>
      <c r="E53" s="1510"/>
      <c r="F53" s="629" t="s">
        <v>10</v>
      </c>
      <c r="G53" s="607" t="s">
        <v>7157</v>
      </c>
      <c r="H53" s="392" t="s">
        <v>4589</v>
      </c>
      <c r="I53" s="611" t="s">
        <v>7230</v>
      </c>
      <c r="J53" s="607" t="s">
        <v>1071</v>
      </c>
      <c r="K53" s="617" t="s">
        <v>690</v>
      </c>
      <c r="L53" s="711" t="str">
        <f>VLOOKUP(K53,CódigosRetorno!$A$2:$B$1784,2,FALSE)</f>
        <v>El DocumentTypeCode de Otros documentos relacionados tiene valores incorrectos.</v>
      </c>
      <c r="M53" s="610" t="s">
        <v>4604</v>
      </c>
    </row>
    <row r="54" spans="2:13" ht="24" x14ac:dyDescent="0.35">
      <c r="B54" s="1495"/>
      <c r="C54" s="1721"/>
      <c r="D54" s="1707"/>
      <c r="E54" s="1510"/>
      <c r="F54" s="1509"/>
      <c r="G54" s="610" t="s">
        <v>3863</v>
      </c>
      <c r="H54" s="611" t="s">
        <v>3864</v>
      </c>
      <c r="I54" s="611" t="s">
        <v>4187</v>
      </c>
      <c r="J54" s="607" t="s">
        <v>1071</v>
      </c>
      <c r="K54" s="617" t="s">
        <v>4189</v>
      </c>
      <c r="L54" s="711" t="str">
        <f>VLOOKUP(K54,CódigosRetorno!$A$2:$B$1784,2,FALSE)</f>
        <v>El dato ingresado como atributo @listAgencyName es incorrecto.</v>
      </c>
      <c r="M54" s="610" t="s">
        <v>169</v>
      </c>
    </row>
    <row r="55" spans="2:13" ht="24" x14ac:dyDescent="0.35">
      <c r="B55" s="1495"/>
      <c r="C55" s="1721"/>
      <c r="D55" s="1707"/>
      <c r="E55" s="1510"/>
      <c r="F55" s="1510"/>
      <c r="G55" s="610" t="s">
        <v>4559</v>
      </c>
      <c r="H55" s="611" t="s">
        <v>3867</v>
      </c>
      <c r="I55" s="611" t="s">
        <v>7227</v>
      </c>
      <c r="J55" s="607" t="s">
        <v>1071</v>
      </c>
      <c r="K55" s="617" t="s">
        <v>4190</v>
      </c>
      <c r="L55" s="711" t="str">
        <f>VLOOKUP(K55,CódigosRetorno!$A$2:$B$1784,2,FALSE)</f>
        <v>El dato ingresado como atributo @listName es incorrecto.</v>
      </c>
      <c r="M55" s="610" t="s">
        <v>169</v>
      </c>
    </row>
    <row r="56" spans="2:13" ht="36" x14ac:dyDescent="0.35">
      <c r="B56" s="1495"/>
      <c r="C56" s="1722"/>
      <c r="D56" s="1708"/>
      <c r="E56" s="1511"/>
      <c r="F56" s="1511"/>
      <c r="G56" s="610" t="s">
        <v>3952</v>
      </c>
      <c r="H56" s="611" t="s">
        <v>3869</v>
      </c>
      <c r="I56" s="611" t="s">
        <v>7231</v>
      </c>
      <c r="J56" s="607" t="s">
        <v>1071</v>
      </c>
      <c r="K56" s="617" t="s">
        <v>4191</v>
      </c>
      <c r="L56" s="711" t="str">
        <f>VLOOKUP(K56,CódigosRetorno!$A$2:$B$1784,2,FALSE)</f>
        <v>El dato ingresado como atributo @listURI es incorrecto.</v>
      </c>
      <c r="M56" s="610" t="s">
        <v>169</v>
      </c>
    </row>
    <row r="57" spans="2:13" ht="24" x14ac:dyDescent="0.35">
      <c r="B57" s="1497">
        <f>B51+1</f>
        <v>15</v>
      </c>
      <c r="C57" s="1527" t="s">
        <v>3983</v>
      </c>
      <c r="D57" s="1497" t="s">
        <v>3</v>
      </c>
      <c r="E57" s="1509" t="s">
        <v>9</v>
      </c>
      <c r="F57" s="1509" t="s">
        <v>43</v>
      </c>
      <c r="G57" s="1497" t="s">
        <v>7177</v>
      </c>
      <c r="H57" s="1527" t="s">
        <v>3985</v>
      </c>
      <c r="I57" s="611" t="s">
        <v>3986</v>
      </c>
      <c r="J57" s="1197" t="s">
        <v>177</v>
      </c>
      <c r="K57" s="443" t="s">
        <v>3707</v>
      </c>
      <c r="L57" s="711" t="str">
        <f>VLOOKUP(K57,CódigosRetorno!$A$2:$B$1784,2,FALSE)</f>
        <v>El valor del atributo no se encuentra en el catálogo</v>
      </c>
      <c r="M57" s="610" t="s">
        <v>4612</v>
      </c>
    </row>
    <row r="58" spans="2:13" ht="24" x14ac:dyDescent="0.35">
      <c r="B58" s="1515"/>
      <c r="C58" s="1532"/>
      <c r="D58" s="1515"/>
      <c r="E58" s="1510"/>
      <c r="F58" s="1511"/>
      <c r="G58" s="1498"/>
      <c r="H58" s="1528"/>
      <c r="I58" s="611" t="s">
        <v>7232</v>
      </c>
      <c r="J58" s="1197" t="s">
        <v>1071</v>
      </c>
      <c r="K58" s="443" t="s">
        <v>6809</v>
      </c>
      <c r="L58" s="711" t="str">
        <f>VLOOKUP(K58,CódigosRetorno!$A$2:$B$1784,2,FALSE)</f>
        <v>El codigo de leyenda no debe repetirse en el comprobante</v>
      </c>
      <c r="M58" s="610" t="s">
        <v>169</v>
      </c>
    </row>
    <row r="59" spans="2:13" ht="36" x14ac:dyDescent="0.35">
      <c r="B59" s="1498"/>
      <c r="C59" s="1528"/>
      <c r="D59" s="1498"/>
      <c r="E59" s="1511"/>
      <c r="F59" s="607" t="s">
        <v>3903</v>
      </c>
      <c r="G59" s="610"/>
      <c r="H59" s="611" t="s">
        <v>3987</v>
      </c>
      <c r="I59" s="608" t="s">
        <v>7233</v>
      </c>
      <c r="J59" s="613" t="s">
        <v>177</v>
      </c>
      <c r="K59" s="617" t="s">
        <v>2640</v>
      </c>
      <c r="L59" s="711" t="str">
        <f>VLOOKUP(K59,CódigosRetorno!$A$2:$B$1784,2,FALSE)</f>
        <v>El dato ingresado en descripcion de leyenda no cumple con el formato establecido.</v>
      </c>
      <c r="M59" s="626" t="s">
        <v>169</v>
      </c>
    </row>
    <row r="60" spans="2:13" x14ac:dyDescent="0.35">
      <c r="B60" s="1697" t="s">
        <v>7234</v>
      </c>
      <c r="C60" s="1698"/>
      <c r="D60" s="1698"/>
      <c r="E60" s="1698"/>
      <c r="F60" s="1698"/>
      <c r="G60" s="1698"/>
      <c r="H60" s="1699"/>
      <c r="I60" s="722"/>
      <c r="J60" s="707"/>
      <c r="K60" s="723" t="s">
        <v>169</v>
      </c>
      <c r="L60" s="711" t="str">
        <f>VLOOKUP(K60,CódigosRetorno!$A$2:$B$1784,2,FALSE)</f>
        <v>-</v>
      </c>
      <c r="M60" s="710"/>
    </row>
    <row r="61" spans="2:13" ht="24" x14ac:dyDescent="0.35">
      <c r="B61" s="1716">
        <f>B57+1</f>
        <v>16</v>
      </c>
      <c r="C61" s="1718" t="s">
        <v>7235</v>
      </c>
      <c r="D61" s="1497" t="s">
        <v>15</v>
      </c>
      <c r="E61" s="1497" t="s">
        <v>4</v>
      </c>
      <c r="F61" s="1716" t="s">
        <v>17</v>
      </c>
      <c r="G61" s="1716" t="s">
        <v>50</v>
      </c>
      <c r="H61" s="1527" t="s">
        <v>37</v>
      </c>
      <c r="I61" s="608" t="s">
        <v>3104</v>
      </c>
      <c r="J61" s="607" t="s">
        <v>177</v>
      </c>
      <c r="K61" s="617" t="s">
        <v>2304</v>
      </c>
      <c r="L61" s="711" t="str">
        <f>VLOOKUP(K61,CódigosRetorno!$A$2:$B$1784,2,FALSE)</f>
        <v>El Numero de orden del item no cumple con el formato establecido</v>
      </c>
      <c r="M61" s="610" t="s">
        <v>169</v>
      </c>
    </row>
    <row r="62" spans="2:13" x14ac:dyDescent="0.35">
      <c r="B62" s="1717"/>
      <c r="C62" s="1719"/>
      <c r="D62" s="1498"/>
      <c r="E62" s="1498"/>
      <c r="F62" s="1717"/>
      <c r="G62" s="1717"/>
      <c r="H62" s="1528"/>
      <c r="I62" s="608" t="s">
        <v>7236</v>
      </c>
      <c r="J62" s="607" t="s">
        <v>177</v>
      </c>
      <c r="K62" s="617" t="s">
        <v>1535</v>
      </c>
      <c r="L62" s="711" t="str">
        <f>VLOOKUP(K62,CódigosRetorno!$A$2:$B$1784,2,FALSE)</f>
        <v>El número de ítem no puede estar duplicado.</v>
      </c>
      <c r="M62" s="610" t="s">
        <v>169</v>
      </c>
    </row>
    <row r="63" spans="2:13" ht="24" x14ac:dyDescent="0.35">
      <c r="B63" s="1497">
        <f>B61+1</f>
        <v>17</v>
      </c>
      <c r="C63" s="1527" t="s">
        <v>7237</v>
      </c>
      <c r="D63" s="1509" t="s">
        <v>15</v>
      </c>
      <c r="E63" s="1509" t="s">
        <v>4</v>
      </c>
      <c r="F63" s="1509" t="s">
        <v>4002</v>
      </c>
      <c r="G63" s="1509" t="s">
        <v>7</v>
      </c>
      <c r="H63" s="1527" t="s">
        <v>7238</v>
      </c>
      <c r="I63" s="578" t="s">
        <v>7239</v>
      </c>
      <c r="J63" s="607" t="s">
        <v>177</v>
      </c>
      <c r="K63" s="617" t="s">
        <v>6756</v>
      </c>
      <c r="L63" s="711" t="str">
        <f>VLOOKUP(K63,CódigosRetorno!$A$2:$B$1784,2,FALSE)</f>
        <v>Existe más de un Tag UBL cac:OriginatorParty/cac:PartyIdentification</v>
      </c>
      <c r="M63" s="610" t="s">
        <v>169</v>
      </c>
    </row>
    <row r="64" spans="2:13" ht="24" x14ac:dyDescent="0.35">
      <c r="B64" s="1515"/>
      <c r="C64" s="1532"/>
      <c r="D64" s="1510"/>
      <c r="E64" s="1510"/>
      <c r="F64" s="1510"/>
      <c r="G64" s="1510"/>
      <c r="H64" s="1532"/>
      <c r="I64" s="578" t="s">
        <v>2489</v>
      </c>
      <c r="J64" s="607" t="s">
        <v>177</v>
      </c>
      <c r="K64" s="617" t="s">
        <v>6758</v>
      </c>
      <c r="L64" s="711" t="str">
        <f>VLOOKUP(K64,CódigosRetorno!$A$2:$B$1784,2,FALSE)</f>
        <v>Debe consignar el Tag UBL cac:OriginatorParty/cac:PartyIdentification/cbc:ID</v>
      </c>
      <c r="M64" s="610" t="s">
        <v>169</v>
      </c>
    </row>
    <row r="65" spans="2:13" ht="24" x14ac:dyDescent="0.35">
      <c r="B65" s="1515"/>
      <c r="C65" s="1532"/>
      <c r="D65" s="1510"/>
      <c r="E65" s="1510"/>
      <c r="F65" s="1510"/>
      <c r="G65" s="1510"/>
      <c r="H65" s="1532"/>
      <c r="I65" s="578" t="s">
        <v>7240</v>
      </c>
      <c r="J65" s="607" t="s">
        <v>177</v>
      </c>
      <c r="K65" s="617" t="s">
        <v>6754</v>
      </c>
      <c r="L65" s="711" t="str">
        <f>VLOOKUP(K65,CódigosRetorno!$A$2:$B$1784,2,FALSE)</f>
        <v>El dato ingresado en el 'Tipo de documento de identidad' no cumple el formato establecido</v>
      </c>
      <c r="M65" s="610" t="s">
        <v>169</v>
      </c>
    </row>
    <row r="66" spans="2:13" ht="24" x14ac:dyDescent="0.35">
      <c r="B66" s="1515"/>
      <c r="C66" s="1532"/>
      <c r="D66" s="1510"/>
      <c r="E66" s="1510"/>
      <c r="F66" s="1510"/>
      <c r="G66" s="1510"/>
      <c r="H66" s="1532"/>
      <c r="I66" s="578" t="s">
        <v>7241</v>
      </c>
      <c r="J66" s="607" t="s">
        <v>177</v>
      </c>
      <c r="K66" s="617" t="s">
        <v>1710</v>
      </c>
      <c r="L66" s="711" t="str">
        <f>VLOOKUP(K66,CódigosRetorno!$A$2:$B$1784,2,FALSE)</f>
        <v>Número de RUC no existe.</v>
      </c>
      <c r="M66" s="610" t="s">
        <v>2500</v>
      </c>
    </row>
    <row r="67" spans="2:13" ht="24" x14ac:dyDescent="0.35">
      <c r="B67" s="1515"/>
      <c r="C67" s="1532"/>
      <c r="D67" s="1510"/>
      <c r="E67" s="1510"/>
      <c r="F67" s="1510"/>
      <c r="G67" s="1510"/>
      <c r="H67" s="1532"/>
      <c r="I67" s="578" t="s">
        <v>7242</v>
      </c>
      <c r="J67" s="607" t="s">
        <v>1071</v>
      </c>
      <c r="K67" s="617" t="s">
        <v>6741</v>
      </c>
      <c r="L67" s="711" t="str">
        <f>VLOOKUP(K67,CódigosRetorno!$A$2:$B$1784,2,FALSE)</f>
        <v>El Numero de RUC no esta activo</v>
      </c>
      <c r="M67" s="610" t="s">
        <v>2500</v>
      </c>
    </row>
    <row r="68" spans="2:13" ht="24" x14ac:dyDescent="0.35">
      <c r="B68" s="1515"/>
      <c r="C68" s="1532"/>
      <c r="D68" s="1510"/>
      <c r="E68" s="1510"/>
      <c r="F68" s="1510"/>
      <c r="G68" s="1510"/>
      <c r="H68" s="1532"/>
      <c r="I68" s="578" t="s">
        <v>7243</v>
      </c>
      <c r="J68" s="607" t="s">
        <v>1071</v>
      </c>
      <c r="K68" s="617" t="s">
        <v>6742</v>
      </c>
      <c r="L68" s="711" t="str">
        <f>VLOOKUP(K68,CódigosRetorno!$A$2:$B$1784,2,FALSE)</f>
        <v>El Numero de RUC es no habido</v>
      </c>
      <c r="M68" s="610" t="s">
        <v>2500</v>
      </c>
    </row>
    <row r="69" spans="2:13" ht="48" x14ac:dyDescent="0.35">
      <c r="B69" s="1515"/>
      <c r="C69" s="1532"/>
      <c r="D69" s="1510"/>
      <c r="E69" s="1510"/>
      <c r="F69" s="1511"/>
      <c r="G69" s="1511"/>
      <c r="H69" s="1532"/>
      <c r="I69" s="578" t="s">
        <v>7244</v>
      </c>
      <c r="J69" s="607" t="s">
        <v>177</v>
      </c>
      <c r="K69" s="617" t="s">
        <v>6754</v>
      </c>
      <c r="L69" s="711" t="str">
        <f>VLOOKUP(K69,CódigosRetorno!$A$2:$B$1784,2,FALSE)</f>
        <v>El dato ingresado en el 'Tipo de documento de identidad' no cumple el formato establecido</v>
      </c>
      <c r="M69" s="610" t="s">
        <v>169</v>
      </c>
    </row>
    <row r="70" spans="2:13" x14ac:dyDescent="0.35">
      <c r="B70" s="1515"/>
      <c r="C70" s="1532"/>
      <c r="D70" s="1510"/>
      <c r="E70" s="1510"/>
      <c r="F70" s="1509" t="s">
        <v>7216</v>
      </c>
      <c r="G70" s="1509" t="s">
        <v>7013</v>
      </c>
      <c r="H70" s="1527" t="s">
        <v>7245</v>
      </c>
      <c r="I70" s="578" t="s">
        <v>3047</v>
      </c>
      <c r="J70" s="396" t="s">
        <v>177</v>
      </c>
      <c r="K70" s="443" t="s">
        <v>786</v>
      </c>
      <c r="L70" s="711" t="str">
        <f>VLOOKUP(K70,CódigosRetorno!$A$2:$B$1784,2,FALSE)</f>
        <v>Debe indicar tipo de documento.</v>
      </c>
      <c r="M70" s="452" t="s">
        <v>169</v>
      </c>
    </row>
    <row r="71" spans="2:13" ht="36" x14ac:dyDescent="0.35">
      <c r="B71" s="1498"/>
      <c r="C71" s="1528"/>
      <c r="D71" s="1511"/>
      <c r="E71" s="1511"/>
      <c r="F71" s="1511"/>
      <c r="G71" s="1511"/>
      <c r="H71" s="1528"/>
      <c r="I71" s="578" t="s">
        <v>7246</v>
      </c>
      <c r="J71" s="396" t="s">
        <v>177</v>
      </c>
      <c r="K71" s="443" t="s">
        <v>702</v>
      </c>
      <c r="L71" s="711" t="str">
        <f>VLOOKUP(K71,CódigosRetorno!$A$2:$B$1784,2,FALSE)</f>
        <v>El dato ingresado  en el tipo de documento de identidad del receptor no cumple con el estandar o no esta permitido.</v>
      </c>
      <c r="M71" s="610" t="s">
        <v>4614</v>
      </c>
    </row>
    <row r="72" spans="2:13" ht="24" x14ac:dyDescent="0.35">
      <c r="B72" s="1497">
        <f>B63+1</f>
        <v>18</v>
      </c>
      <c r="C72" s="1527" t="s">
        <v>7247</v>
      </c>
      <c r="D72" s="1509" t="s">
        <v>15</v>
      </c>
      <c r="E72" s="1509" t="s">
        <v>4</v>
      </c>
      <c r="F72" s="1583" t="s">
        <v>3883</v>
      </c>
      <c r="G72" s="1509"/>
      <c r="H72" s="611" t="s">
        <v>7248</v>
      </c>
      <c r="I72" s="1382" t="s">
        <v>2502</v>
      </c>
      <c r="J72" s="1374" t="s">
        <v>169</v>
      </c>
      <c r="K72" s="443" t="s">
        <v>169</v>
      </c>
      <c r="L72" s="711" t="str">
        <f>VLOOKUP(K72,CódigosRetorno!$A$2:$B$1784,2,FALSE)</f>
        <v>-</v>
      </c>
      <c r="M72" s="610" t="s">
        <v>169</v>
      </c>
    </row>
    <row r="73" spans="2:13" ht="36" x14ac:dyDescent="0.35">
      <c r="B73" s="1515"/>
      <c r="C73" s="1532"/>
      <c r="D73" s="1510"/>
      <c r="E73" s="1510"/>
      <c r="F73" s="1584"/>
      <c r="G73" s="1510"/>
      <c r="H73" s="606" t="s">
        <v>39</v>
      </c>
      <c r="I73" s="1379" t="s">
        <v>7802</v>
      </c>
      <c r="J73" s="1374" t="s">
        <v>1071</v>
      </c>
      <c r="K73" s="443" t="s">
        <v>6739</v>
      </c>
      <c r="L73" s="711" t="str">
        <f>VLOOKUP(K73,CódigosRetorno!$A$2:$B$1784,2,FALSE)</f>
        <v>El nombre o razon social registrado no cumple con el estandar</v>
      </c>
      <c r="M73" s="610" t="s">
        <v>169</v>
      </c>
    </row>
    <row r="74" spans="2:13" ht="24" x14ac:dyDescent="0.35">
      <c r="B74" s="1497">
        <f>B72+1</f>
        <v>19</v>
      </c>
      <c r="C74" s="1662" t="s">
        <v>7249</v>
      </c>
      <c r="D74" s="1509" t="s">
        <v>15</v>
      </c>
      <c r="E74" s="1509" t="s">
        <v>4</v>
      </c>
      <c r="F74" s="1509" t="s">
        <v>12</v>
      </c>
      <c r="G74" s="1509" t="s">
        <v>16</v>
      </c>
      <c r="H74" s="1527" t="s">
        <v>2741</v>
      </c>
      <c r="I74" s="1382" t="s">
        <v>4984</v>
      </c>
      <c r="J74" s="1374" t="s">
        <v>177</v>
      </c>
      <c r="K74" s="1380" t="s">
        <v>1944</v>
      </c>
      <c r="L74" s="711" t="str">
        <f>VLOOKUP(K74,CódigosRetorno!$A$2:$B$1784,2,FALSE)</f>
        <v>El dato ingresado en LineExtensionAmount del item no cumple con el formato establecido</v>
      </c>
      <c r="M74" s="626" t="s">
        <v>169</v>
      </c>
    </row>
    <row r="75" spans="2:13" ht="72" x14ac:dyDescent="0.35">
      <c r="B75" s="1515"/>
      <c r="C75" s="1663"/>
      <c r="D75" s="1510"/>
      <c r="E75" s="1510"/>
      <c r="F75" s="1510"/>
      <c r="G75" s="1510"/>
      <c r="H75" s="1532"/>
      <c r="I75" s="578" t="s">
        <v>7250</v>
      </c>
      <c r="J75" s="607" t="s">
        <v>1071</v>
      </c>
      <c r="K75" s="613" t="s">
        <v>6793</v>
      </c>
      <c r="L75" s="711" t="str">
        <f>VLOOKUP(K75,CódigosRetorno!$A$2:$B$1784,2,FALSE)</f>
        <v>El importe del campo /cac:InvoiceLine/cbc:LineExtensionAmount no coincide con el valor calculado</v>
      </c>
      <c r="M75" s="626" t="s">
        <v>169</v>
      </c>
    </row>
    <row r="76" spans="2:13" ht="24" x14ac:dyDescent="0.35">
      <c r="B76" s="1498"/>
      <c r="C76" s="1664"/>
      <c r="D76" s="1511"/>
      <c r="E76" s="1511"/>
      <c r="F76" s="610" t="s">
        <v>13</v>
      </c>
      <c r="G76" s="607" t="s">
        <v>6979</v>
      </c>
      <c r="H76" s="623" t="s">
        <v>3906</v>
      </c>
      <c r="I76" s="608" t="s">
        <v>7251</v>
      </c>
      <c r="J76" s="613" t="s">
        <v>177</v>
      </c>
      <c r="K76" s="617" t="s">
        <v>1979</v>
      </c>
      <c r="L76" s="711" t="str">
        <f>VLOOKUP(K76,CódigosRetorno!$A$2:$B$1784,2,FALSE)</f>
        <v>La moneda debe ser la misma en todo el documento</v>
      </c>
      <c r="M76" s="610" t="s">
        <v>4493</v>
      </c>
    </row>
    <row r="77" spans="2:13" ht="24" x14ac:dyDescent="0.35">
      <c r="B77" s="1497">
        <f>B74+1</f>
        <v>20</v>
      </c>
      <c r="C77" s="1527" t="s">
        <v>7252</v>
      </c>
      <c r="D77" s="1509" t="s">
        <v>15</v>
      </c>
      <c r="E77" s="1509" t="s">
        <v>4</v>
      </c>
      <c r="F77" s="1509" t="s">
        <v>12</v>
      </c>
      <c r="G77" s="1509" t="s">
        <v>16</v>
      </c>
      <c r="H77" s="1527" t="s">
        <v>7253</v>
      </c>
      <c r="I77" s="608" t="s">
        <v>7254</v>
      </c>
      <c r="J77" s="607" t="s">
        <v>177</v>
      </c>
      <c r="K77" s="617" t="s">
        <v>4508</v>
      </c>
      <c r="L77" s="711" t="str">
        <f>VLOOKUP(K77,CódigosRetorno!$A$2:$B$1784,2,FALSE)</f>
        <v>El xml no contiene el tag de impuesto por linea (TaxtTotal).</v>
      </c>
      <c r="M77" s="610"/>
    </row>
    <row r="78" spans="2:13" ht="24" x14ac:dyDescent="0.35">
      <c r="B78" s="1515"/>
      <c r="C78" s="1532"/>
      <c r="D78" s="1510"/>
      <c r="E78" s="1510"/>
      <c r="F78" s="1510"/>
      <c r="G78" s="1510"/>
      <c r="H78" s="1532"/>
      <c r="I78" s="608" t="s">
        <v>7255</v>
      </c>
      <c r="J78" s="607" t="s">
        <v>177</v>
      </c>
      <c r="K78" s="617" t="s">
        <v>3705</v>
      </c>
      <c r="L78" s="711" t="str">
        <f>VLOOKUP(K78,CódigosRetorno!$A$2:$B$1784,2,FALSE)</f>
        <v>El tag cac:TaxTotal no debe repetirse a nivel de Item</v>
      </c>
      <c r="M78" s="610" t="s">
        <v>169</v>
      </c>
    </row>
    <row r="79" spans="2:13" ht="24" x14ac:dyDescent="0.35">
      <c r="B79" s="1515"/>
      <c r="C79" s="1532"/>
      <c r="D79" s="1510"/>
      <c r="E79" s="1510"/>
      <c r="F79" s="1510"/>
      <c r="G79" s="1510"/>
      <c r="H79" s="1532"/>
      <c r="I79" s="608" t="s">
        <v>7256</v>
      </c>
      <c r="J79" s="607" t="s">
        <v>177</v>
      </c>
      <c r="K79" s="617" t="s">
        <v>3695</v>
      </c>
      <c r="L79" s="711" t="str">
        <f>VLOOKUP(K79,CódigosRetorno!$A$2:$B$1784,2,FALSE)</f>
        <v>El dato ingresado en el monto total de impuestos por línea no cumple con el formato establecido</v>
      </c>
      <c r="M79" s="610" t="s">
        <v>169</v>
      </c>
    </row>
    <row r="80" spans="2:13" ht="24" x14ac:dyDescent="0.35">
      <c r="B80" s="1515"/>
      <c r="C80" s="1532"/>
      <c r="D80" s="1510"/>
      <c r="E80" s="1510"/>
      <c r="F80" s="1511"/>
      <c r="G80" s="1511"/>
      <c r="H80" s="1528"/>
      <c r="I80" s="608" t="s">
        <v>7257</v>
      </c>
      <c r="J80" s="607" t="s">
        <v>1071</v>
      </c>
      <c r="K80" s="617" t="s">
        <v>4875</v>
      </c>
      <c r="L80" s="711" t="str">
        <f>VLOOKUP(K80,CódigosRetorno!$A$2:$B$1784,2,FALSE)</f>
        <v>El importe total de impuestos por línea no coincide con la sumatoria de los impuestos por línea.</v>
      </c>
      <c r="M80" s="610" t="s">
        <v>169</v>
      </c>
    </row>
    <row r="81" spans="2:13" ht="24" x14ac:dyDescent="0.35">
      <c r="B81" s="1498"/>
      <c r="C81" s="1528"/>
      <c r="D81" s="1511"/>
      <c r="E81" s="1511"/>
      <c r="F81" s="610" t="s">
        <v>13</v>
      </c>
      <c r="G81" s="607" t="s">
        <v>6979</v>
      </c>
      <c r="H81" s="623" t="s">
        <v>3906</v>
      </c>
      <c r="I81" s="608" t="s">
        <v>7251</v>
      </c>
      <c r="J81" s="607" t="s">
        <v>177</v>
      </c>
      <c r="K81" s="617" t="s">
        <v>1979</v>
      </c>
      <c r="L81" s="711" t="str">
        <f>VLOOKUP(K81,CódigosRetorno!$A$2:$B$1784,2,FALSE)</f>
        <v>La moneda debe ser la misma en todo el documento</v>
      </c>
      <c r="M81" s="610" t="s">
        <v>4493</v>
      </c>
    </row>
    <row r="82" spans="2:13" ht="24" x14ac:dyDescent="0.35">
      <c r="B82" s="1497">
        <f>B77+1</f>
        <v>21</v>
      </c>
      <c r="C82" s="1527" t="s">
        <v>7258</v>
      </c>
      <c r="D82" s="1509" t="s">
        <v>15</v>
      </c>
      <c r="E82" s="1509" t="s">
        <v>9</v>
      </c>
      <c r="F82" s="1509" t="s">
        <v>12</v>
      </c>
      <c r="G82" s="1509" t="s">
        <v>16</v>
      </c>
      <c r="H82" s="1527" t="s">
        <v>7259</v>
      </c>
      <c r="I82" s="606" t="s">
        <v>7260</v>
      </c>
      <c r="J82" s="605" t="s">
        <v>177</v>
      </c>
      <c r="K82" s="618" t="s">
        <v>2294</v>
      </c>
      <c r="L82" s="711" t="str">
        <f>VLOOKUP(K82,CódigosRetorno!$A$2:$B$1784,2,FALSE)</f>
        <v>El dato ingresado en TaxAmount de la linea no cumple con el formato establecido</v>
      </c>
      <c r="M82" s="609" t="s">
        <v>169</v>
      </c>
    </row>
    <row r="83" spans="2:13" ht="60" x14ac:dyDescent="0.35">
      <c r="B83" s="1515"/>
      <c r="C83" s="1663"/>
      <c r="D83" s="1510"/>
      <c r="E83" s="1510"/>
      <c r="F83" s="1511"/>
      <c r="G83" s="1511"/>
      <c r="H83" s="1528"/>
      <c r="I83" s="608" t="s">
        <v>7261</v>
      </c>
      <c r="J83" s="607" t="s">
        <v>1071</v>
      </c>
      <c r="K83" s="617" t="s">
        <v>6803</v>
      </c>
      <c r="L83" s="711" t="str">
        <f>VLOOKUP(K83,CódigosRetorno!$A$2:$B$1784,2,FALSE)</f>
        <v>El monto de ISC de la línea no coincide con el valor calculado</v>
      </c>
      <c r="M83" s="610" t="s">
        <v>169</v>
      </c>
    </row>
    <row r="84" spans="2:13" ht="24" x14ac:dyDescent="0.35">
      <c r="B84" s="1515"/>
      <c r="C84" s="1663"/>
      <c r="D84" s="1510"/>
      <c r="E84" s="1510"/>
      <c r="F84" s="610" t="s">
        <v>13</v>
      </c>
      <c r="G84" s="607" t="s">
        <v>6979</v>
      </c>
      <c r="H84" s="623" t="s">
        <v>3906</v>
      </c>
      <c r="I84" s="608" t="s">
        <v>7251</v>
      </c>
      <c r="J84" s="607" t="s">
        <v>177</v>
      </c>
      <c r="K84" s="617" t="s">
        <v>1979</v>
      </c>
      <c r="L84" s="711" t="str">
        <f>VLOOKUP(K84,CódigosRetorno!$A$2:$B$1784,2,FALSE)</f>
        <v>La moneda debe ser la misma en todo el documento</v>
      </c>
      <c r="M84" s="610" t="s">
        <v>4493</v>
      </c>
    </row>
    <row r="85" spans="2:13" ht="24" x14ac:dyDescent="0.35">
      <c r="B85" s="1515"/>
      <c r="C85" s="1663"/>
      <c r="D85" s="1510"/>
      <c r="E85" s="1510"/>
      <c r="F85" s="1509" t="s">
        <v>43</v>
      </c>
      <c r="G85" s="1497" t="s">
        <v>7262</v>
      </c>
      <c r="H85" s="1527" t="s">
        <v>4570</v>
      </c>
      <c r="I85" s="1202" t="s">
        <v>2837</v>
      </c>
      <c r="J85" s="1203" t="s">
        <v>177</v>
      </c>
      <c r="K85" s="443" t="s">
        <v>2290</v>
      </c>
      <c r="L85" s="711" t="str">
        <f>VLOOKUP(K85,CódigosRetorno!$A$2:$B$1784,2,FALSE)</f>
        <v>El XML no contiene el tag cac:TaxCategory/cac:TaxScheme/cbc:ID del Item</v>
      </c>
      <c r="M85" s="626" t="s">
        <v>169</v>
      </c>
    </row>
    <row r="86" spans="2:13" x14ac:dyDescent="0.35">
      <c r="B86" s="1515"/>
      <c r="C86" s="1663"/>
      <c r="D86" s="1510"/>
      <c r="E86" s="1510"/>
      <c r="F86" s="1510"/>
      <c r="G86" s="1510"/>
      <c r="H86" s="1532"/>
      <c r="I86" s="392" t="s">
        <v>7263</v>
      </c>
      <c r="J86" s="613" t="s">
        <v>177</v>
      </c>
      <c r="K86" s="617" t="s">
        <v>2291</v>
      </c>
      <c r="L86" s="711" t="str">
        <f>VLOOKUP(K86,CódigosRetorno!$A$2:$B$1784,2,FALSE)</f>
        <v>El codigo del tributo es invalido</v>
      </c>
      <c r="M86" s="626"/>
    </row>
    <row r="87" spans="2:13" ht="24" x14ac:dyDescent="0.35">
      <c r="B87" s="1515"/>
      <c r="C87" s="1663"/>
      <c r="D87" s="1510"/>
      <c r="E87" s="1510"/>
      <c r="F87" s="1511"/>
      <c r="G87" s="1511"/>
      <c r="H87" s="1528"/>
      <c r="I87" s="611" t="s">
        <v>7264</v>
      </c>
      <c r="J87" s="613" t="s">
        <v>177</v>
      </c>
      <c r="K87" s="617" t="s">
        <v>3770</v>
      </c>
      <c r="L87" s="711" t="str">
        <f>VLOOKUP(K87,CódigosRetorno!$A$2:$B$1784,2,FALSE)</f>
        <v>El código de tributo no debe repetirse a nivel de item</v>
      </c>
      <c r="M87" s="626"/>
    </row>
    <row r="88" spans="2:13" ht="24" x14ac:dyDescent="0.35">
      <c r="B88" s="1515"/>
      <c r="C88" s="1663"/>
      <c r="D88" s="1510"/>
      <c r="E88" s="1510"/>
      <c r="F88" s="1509"/>
      <c r="G88" s="610" t="s">
        <v>3910</v>
      </c>
      <c r="H88" s="608" t="s">
        <v>3879</v>
      </c>
      <c r="I88" s="611" t="s">
        <v>7265</v>
      </c>
      <c r="J88" s="607" t="s">
        <v>1071</v>
      </c>
      <c r="K88" s="613" t="s">
        <v>4194</v>
      </c>
      <c r="L88" s="711" t="str">
        <f>VLOOKUP(K88,CódigosRetorno!$A$2:$B$1784,2,FALSE)</f>
        <v>El dato ingresado como atributo @schemeName es incorrecto.</v>
      </c>
      <c r="M88" s="626" t="s">
        <v>169</v>
      </c>
    </row>
    <row r="89" spans="2:13" ht="24" x14ac:dyDescent="0.35">
      <c r="B89" s="1515"/>
      <c r="C89" s="1663"/>
      <c r="D89" s="1510"/>
      <c r="E89" s="1510"/>
      <c r="F89" s="1510"/>
      <c r="G89" s="610" t="s">
        <v>3863</v>
      </c>
      <c r="H89" s="608" t="s">
        <v>3880</v>
      </c>
      <c r="I89" s="611" t="s">
        <v>4187</v>
      </c>
      <c r="J89" s="607" t="s">
        <v>1071</v>
      </c>
      <c r="K89" s="613" t="s">
        <v>4195</v>
      </c>
      <c r="L89" s="711" t="str">
        <f>VLOOKUP(K89,CódigosRetorno!$A$2:$B$1784,2,FALSE)</f>
        <v>El dato ingresado como atributo @schemeAgencyName es incorrecto.</v>
      </c>
      <c r="M89" s="626" t="s">
        <v>169</v>
      </c>
    </row>
    <row r="90" spans="2:13" ht="36" x14ac:dyDescent="0.35">
      <c r="B90" s="1498"/>
      <c r="C90" s="1664"/>
      <c r="D90" s="1511"/>
      <c r="E90" s="1511"/>
      <c r="F90" s="1511"/>
      <c r="G90" s="610" t="s">
        <v>4237</v>
      </c>
      <c r="H90" s="623" t="s">
        <v>3882</v>
      </c>
      <c r="I90" s="611" t="s">
        <v>7266</v>
      </c>
      <c r="J90" s="613" t="s">
        <v>1071</v>
      </c>
      <c r="K90" s="617" t="s">
        <v>4196</v>
      </c>
      <c r="L90" s="711" t="str">
        <f>VLOOKUP(K90,CódigosRetorno!$A$2:$B$1784,2,FALSE)</f>
        <v>El dato ingresado como atributo @schemeURI es incorrecto.</v>
      </c>
      <c r="M90" s="626" t="s">
        <v>169</v>
      </c>
    </row>
    <row r="91" spans="2:13" ht="24" x14ac:dyDescent="0.35">
      <c r="B91" s="1497">
        <f>B82+1</f>
        <v>22</v>
      </c>
      <c r="C91" s="1527" t="s">
        <v>7267</v>
      </c>
      <c r="D91" s="1509" t="s">
        <v>15</v>
      </c>
      <c r="E91" s="1509" t="s">
        <v>4</v>
      </c>
      <c r="F91" s="1509" t="s">
        <v>12</v>
      </c>
      <c r="G91" s="1583" t="s">
        <v>16</v>
      </c>
      <c r="H91" s="1491" t="s">
        <v>7268</v>
      </c>
      <c r="I91" s="616" t="s">
        <v>7260</v>
      </c>
      <c r="J91" s="605" t="s">
        <v>177</v>
      </c>
      <c r="K91" s="618" t="s">
        <v>2294</v>
      </c>
      <c r="L91" s="711" t="str">
        <f>VLOOKUP(K91,CódigosRetorno!$A$2:$B$1784,2,FALSE)</f>
        <v>El dato ingresado en TaxAmount de la linea no cumple con el formato establecido</v>
      </c>
      <c r="M91" s="609" t="s">
        <v>169</v>
      </c>
    </row>
    <row r="92" spans="2:13" ht="132" x14ac:dyDescent="0.35">
      <c r="B92" s="1515"/>
      <c r="C92" s="1532"/>
      <c r="D92" s="1510"/>
      <c r="E92" s="1510"/>
      <c r="F92" s="1510"/>
      <c r="G92" s="1584"/>
      <c r="H92" s="1550"/>
      <c r="I92" s="578" t="s">
        <v>7269</v>
      </c>
      <c r="J92" s="607" t="s">
        <v>1071</v>
      </c>
      <c r="K92" s="617" t="s">
        <v>6805</v>
      </c>
      <c r="L92" s="711" t="str">
        <f>VLOOKUP(K92,CódigosRetorno!$A$2:$B$1784,2,FALSE)</f>
        <v>El monto de IGV de la línea no coincide con el valor calculado</v>
      </c>
      <c r="M92" s="609"/>
    </row>
    <row r="93" spans="2:13" ht="24" x14ac:dyDescent="0.35">
      <c r="B93" s="1515"/>
      <c r="C93" s="1532"/>
      <c r="D93" s="1510"/>
      <c r="E93" s="1510"/>
      <c r="F93" s="1510"/>
      <c r="G93" s="1584"/>
      <c r="H93" s="1550"/>
      <c r="I93" s="578" t="s">
        <v>7270</v>
      </c>
      <c r="J93" s="607" t="s">
        <v>1071</v>
      </c>
      <c r="K93" s="617" t="s">
        <v>6805</v>
      </c>
      <c r="L93" s="711" t="str">
        <f>VLOOKUP(K93,CódigosRetorno!$A$2:$B$1784,2,FALSE)</f>
        <v>El monto de IGV de la línea no coincide con el valor calculado</v>
      </c>
      <c r="M93" s="610" t="s">
        <v>169</v>
      </c>
    </row>
    <row r="94" spans="2:13" ht="24" x14ac:dyDescent="0.35">
      <c r="B94" s="1515"/>
      <c r="C94" s="1663"/>
      <c r="D94" s="1510"/>
      <c r="E94" s="1510"/>
      <c r="F94" s="610" t="s">
        <v>13</v>
      </c>
      <c r="G94" s="396" t="s">
        <v>6979</v>
      </c>
      <c r="H94" s="642" t="s">
        <v>3906</v>
      </c>
      <c r="I94" s="578" t="s">
        <v>7251</v>
      </c>
      <c r="J94" s="607" t="s">
        <v>177</v>
      </c>
      <c r="K94" s="617" t="s">
        <v>1979</v>
      </c>
      <c r="L94" s="711" t="str">
        <f>VLOOKUP(K94,CódigosRetorno!$A$2:$B$1784,2,FALSE)</f>
        <v>La moneda debe ser la misma en todo el documento</v>
      </c>
      <c r="M94" s="610" t="s">
        <v>4493</v>
      </c>
    </row>
    <row r="95" spans="2:13" ht="24" x14ac:dyDescent="0.35">
      <c r="B95" s="1515"/>
      <c r="C95" s="1663"/>
      <c r="D95" s="1510"/>
      <c r="E95" s="1510"/>
      <c r="F95" s="1509" t="s">
        <v>43</v>
      </c>
      <c r="G95" s="1547" t="s">
        <v>7271</v>
      </c>
      <c r="H95" s="1491" t="s">
        <v>4570</v>
      </c>
      <c r="I95" s="392" t="s">
        <v>7272</v>
      </c>
      <c r="J95" s="613" t="s">
        <v>177</v>
      </c>
      <c r="K95" s="617" t="s">
        <v>4234</v>
      </c>
      <c r="L95" s="711" t="str">
        <f>VLOOKUP(K95,CódigosRetorno!$A$2:$B$1784,2,FALSE)</f>
        <v>El XML debe contener al menos un tributo por linea de afectacion por IGV</v>
      </c>
      <c r="M95" s="626" t="s">
        <v>169</v>
      </c>
    </row>
    <row r="96" spans="2:13" ht="24" x14ac:dyDescent="0.35">
      <c r="B96" s="1515"/>
      <c r="C96" s="1663"/>
      <c r="D96" s="1510"/>
      <c r="E96" s="1510"/>
      <c r="F96" s="1510"/>
      <c r="G96" s="1548"/>
      <c r="H96" s="1550"/>
      <c r="I96" s="1202" t="s">
        <v>2837</v>
      </c>
      <c r="J96" s="1203" t="s">
        <v>177</v>
      </c>
      <c r="K96" s="443" t="s">
        <v>2290</v>
      </c>
      <c r="L96" s="711" t="str">
        <f>VLOOKUP(K96,CódigosRetorno!$A$2:$B$1784,2,FALSE)</f>
        <v>El XML no contiene el tag cac:TaxCategory/cac:TaxScheme/cbc:ID del Item</v>
      </c>
      <c r="M96" s="626" t="s">
        <v>169</v>
      </c>
    </row>
    <row r="97" spans="2:13" x14ac:dyDescent="0.35">
      <c r="B97" s="1515"/>
      <c r="C97" s="1663"/>
      <c r="D97" s="1510"/>
      <c r="E97" s="1510"/>
      <c r="F97" s="1510"/>
      <c r="G97" s="1584"/>
      <c r="H97" s="1550"/>
      <c r="I97" s="392" t="s">
        <v>7263</v>
      </c>
      <c r="J97" s="613" t="s">
        <v>177</v>
      </c>
      <c r="K97" s="617" t="s">
        <v>2291</v>
      </c>
      <c r="L97" s="711" t="str">
        <f>VLOOKUP(K97,CódigosRetorno!$A$2:$B$1784,2,FALSE)</f>
        <v>El codigo del tributo es invalido</v>
      </c>
      <c r="M97" s="626"/>
    </row>
    <row r="98" spans="2:13" ht="24" x14ac:dyDescent="0.35">
      <c r="B98" s="1515"/>
      <c r="C98" s="1663"/>
      <c r="D98" s="1510"/>
      <c r="E98" s="1510"/>
      <c r="F98" s="1511"/>
      <c r="G98" s="1585"/>
      <c r="H98" s="1492"/>
      <c r="I98" s="392" t="s">
        <v>7264</v>
      </c>
      <c r="J98" s="613" t="s">
        <v>177</v>
      </c>
      <c r="K98" s="617" t="s">
        <v>3770</v>
      </c>
      <c r="L98" s="711" t="str">
        <f>VLOOKUP(K98,CódigosRetorno!$A$2:$B$1784,2,FALSE)</f>
        <v>El código de tributo no debe repetirse a nivel de item</v>
      </c>
      <c r="M98" s="626"/>
    </row>
    <row r="99" spans="2:13" ht="24" x14ac:dyDescent="0.35">
      <c r="B99" s="1515"/>
      <c r="C99" s="1663"/>
      <c r="D99" s="1510"/>
      <c r="E99" s="1510"/>
      <c r="F99" s="1509"/>
      <c r="G99" s="610" t="s">
        <v>3910</v>
      </c>
      <c r="H99" s="608" t="s">
        <v>3879</v>
      </c>
      <c r="I99" s="611" t="s">
        <v>7265</v>
      </c>
      <c r="J99" s="607" t="s">
        <v>1071</v>
      </c>
      <c r="K99" s="613" t="s">
        <v>4194</v>
      </c>
      <c r="L99" s="711" t="str">
        <f>VLOOKUP(K99,CódigosRetorno!$A$2:$B$1784,2,FALSE)</f>
        <v>El dato ingresado como atributo @schemeName es incorrecto.</v>
      </c>
      <c r="M99" s="626" t="s">
        <v>169</v>
      </c>
    </row>
    <row r="100" spans="2:13" ht="24" x14ac:dyDescent="0.35">
      <c r="B100" s="1515"/>
      <c r="C100" s="1663"/>
      <c r="D100" s="1510"/>
      <c r="E100" s="1510"/>
      <c r="F100" s="1510"/>
      <c r="G100" s="610" t="s">
        <v>3863</v>
      </c>
      <c r="H100" s="608" t="s">
        <v>3880</v>
      </c>
      <c r="I100" s="611" t="s">
        <v>4187</v>
      </c>
      <c r="J100" s="607" t="s">
        <v>1071</v>
      </c>
      <c r="K100" s="613" t="s">
        <v>4195</v>
      </c>
      <c r="L100" s="711" t="str">
        <f>VLOOKUP(K100,CódigosRetorno!$A$2:$B$1784,2,FALSE)</f>
        <v>El dato ingresado como atributo @schemeAgencyName es incorrecto.</v>
      </c>
      <c r="M100" s="626" t="s">
        <v>169</v>
      </c>
    </row>
    <row r="101" spans="2:13" ht="36" x14ac:dyDescent="0.35">
      <c r="B101" s="1498"/>
      <c r="C101" s="1664"/>
      <c r="D101" s="1511"/>
      <c r="E101" s="1511"/>
      <c r="F101" s="1511"/>
      <c r="G101" s="610" t="s">
        <v>4237</v>
      </c>
      <c r="H101" s="623" t="s">
        <v>3882</v>
      </c>
      <c r="I101" s="611" t="s">
        <v>7266</v>
      </c>
      <c r="J101" s="613" t="s">
        <v>1071</v>
      </c>
      <c r="K101" s="617" t="s">
        <v>4196</v>
      </c>
      <c r="L101" s="711" t="str">
        <f>VLOOKUP(K101,CódigosRetorno!$A$2:$B$1784,2,FALSE)</f>
        <v>El dato ingresado como atributo @schemeURI es incorrecto.</v>
      </c>
      <c r="M101" s="626" t="s">
        <v>169</v>
      </c>
    </row>
    <row r="102" spans="2:13" ht="36" x14ac:dyDescent="0.35">
      <c r="B102" s="1497">
        <f>B91+1</f>
        <v>23</v>
      </c>
      <c r="C102" s="1527" t="s">
        <v>7273</v>
      </c>
      <c r="D102" s="1509" t="s">
        <v>15</v>
      </c>
      <c r="E102" s="1497" t="s">
        <v>9</v>
      </c>
      <c r="F102" s="1509" t="s">
        <v>102</v>
      </c>
      <c r="G102" s="1509" t="s">
        <v>3913</v>
      </c>
      <c r="H102" s="1527" t="s">
        <v>3914</v>
      </c>
      <c r="I102" s="392" t="s">
        <v>7461</v>
      </c>
      <c r="J102" s="613" t="s">
        <v>177</v>
      </c>
      <c r="K102" s="617" t="s">
        <v>4266</v>
      </c>
      <c r="L102" s="711" t="str">
        <f>VLOOKUP(K102,CódigosRetorno!$A$2:$B$1784,2,FALSE)</f>
        <v>El dato ingresado como indicador de cargo/descuento no corresponde al valor esperado.</v>
      </c>
      <c r="M102" s="610"/>
    </row>
    <row r="103" spans="2:13" ht="36" x14ac:dyDescent="0.35">
      <c r="B103" s="1515"/>
      <c r="C103" s="1532"/>
      <c r="D103" s="1510"/>
      <c r="E103" s="1515"/>
      <c r="F103" s="1511"/>
      <c r="G103" s="1511"/>
      <c r="H103" s="1528"/>
      <c r="I103" s="392" t="s">
        <v>7462</v>
      </c>
      <c r="J103" s="613" t="s">
        <v>177</v>
      </c>
      <c r="K103" s="617" t="s">
        <v>4266</v>
      </c>
      <c r="L103" s="711" t="str">
        <f>VLOOKUP(K103,CódigosRetorno!$A$2:$B$1784,2,FALSE)</f>
        <v>El dato ingresado como indicador de cargo/descuento no corresponde al valor esperado.</v>
      </c>
      <c r="M103" s="610"/>
    </row>
    <row r="104" spans="2:13" ht="24" x14ac:dyDescent="0.35">
      <c r="B104" s="1515"/>
      <c r="C104" s="1532"/>
      <c r="D104" s="1510"/>
      <c r="E104" s="1515"/>
      <c r="F104" s="1509" t="s">
        <v>10</v>
      </c>
      <c r="G104" s="1509" t="s">
        <v>95</v>
      </c>
      <c r="H104" s="1527" t="s">
        <v>7274</v>
      </c>
      <c r="I104" s="392" t="s">
        <v>4763</v>
      </c>
      <c r="J104" s="613" t="s">
        <v>177</v>
      </c>
      <c r="K104" s="617" t="s">
        <v>3781</v>
      </c>
      <c r="L104" s="711" t="str">
        <f>VLOOKUP(K104,CódigosRetorno!$A$2:$B$1784,2,FALSE)</f>
        <v>El XML no contiene el tag o no existe informacion de codigo de motivo de cargo/descuento por item.</v>
      </c>
      <c r="M104" s="610"/>
    </row>
    <row r="105" spans="2:13" ht="24" x14ac:dyDescent="0.35">
      <c r="B105" s="1515"/>
      <c r="C105" s="1532"/>
      <c r="D105" s="1510"/>
      <c r="E105" s="1515"/>
      <c r="F105" s="1511"/>
      <c r="G105" s="1511"/>
      <c r="H105" s="1528"/>
      <c r="I105" s="392" t="s">
        <v>7275</v>
      </c>
      <c r="J105" s="613" t="s">
        <v>1071</v>
      </c>
      <c r="K105" s="617" t="s">
        <v>4276</v>
      </c>
      <c r="L105" s="711" t="str">
        <f>VLOOKUP(K105,CódigosRetorno!$A$2:$B$1784,2,FALSE)</f>
        <v>El dato ingresado como cargo/descuento no es valido a nivel de ítem.</v>
      </c>
      <c r="M105" s="610" t="s">
        <v>4611</v>
      </c>
    </row>
    <row r="106" spans="2:13" ht="24" x14ac:dyDescent="0.35">
      <c r="B106" s="1515"/>
      <c r="C106" s="1532"/>
      <c r="D106" s="1510"/>
      <c r="E106" s="1515"/>
      <c r="F106" s="1495"/>
      <c r="G106" s="610" t="s">
        <v>3863</v>
      </c>
      <c r="H106" s="611" t="s">
        <v>3864</v>
      </c>
      <c r="I106" s="611" t="s">
        <v>4187</v>
      </c>
      <c r="J106" s="613" t="s">
        <v>1071</v>
      </c>
      <c r="K106" s="617" t="s">
        <v>4189</v>
      </c>
      <c r="L106" s="711" t="str">
        <f>VLOOKUP(K106,CódigosRetorno!$A$2:$B$1784,2,FALSE)</f>
        <v>El dato ingresado como atributo @listAgencyName es incorrecto.</v>
      </c>
      <c r="M106" s="626" t="s">
        <v>169</v>
      </c>
    </row>
    <row r="107" spans="2:13" ht="24" x14ac:dyDescent="0.35">
      <c r="B107" s="1515"/>
      <c r="C107" s="1532"/>
      <c r="D107" s="1510"/>
      <c r="E107" s="1515"/>
      <c r="F107" s="1495"/>
      <c r="G107" s="610" t="s">
        <v>3915</v>
      </c>
      <c r="H107" s="611" t="s">
        <v>3867</v>
      </c>
      <c r="I107" s="611" t="s">
        <v>7276</v>
      </c>
      <c r="J107" s="607" t="s">
        <v>1071</v>
      </c>
      <c r="K107" s="613" t="s">
        <v>4190</v>
      </c>
      <c r="L107" s="711" t="str">
        <f>VLOOKUP(K107,CódigosRetorno!$A$2:$B$1784,2,FALSE)</f>
        <v>El dato ingresado como atributo @listName es incorrecto.</v>
      </c>
      <c r="M107" s="626" t="s">
        <v>169</v>
      </c>
    </row>
    <row r="108" spans="2:13" ht="36" x14ac:dyDescent="0.35">
      <c r="B108" s="1515"/>
      <c r="C108" s="1532"/>
      <c r="D108" s="1510"/>
      <c r="E108" s="1515"/>
      <c r="F108" s="1495"/>
      <c r="G108" s="610" t="s">
        <v>3916</v>
      </c>
      <c r="H108" s="611" t="s">
        <v>3869</v>
      </c>
      <c r="I108" s="611" t="s">
        <v>6137</v>
      </c>
      <c r="J108" s="613" t="s">
        <v>1071</v>
      </c>
      <c r="K108" s="617" t="s">
        <v>4191</v>
      </c>
      <c r="L108" s="711" t="str">
        <f>VLOOKUP(K108,CódigosRetorno!$A$2:$B$1784,2,FALSE)</f>
        <v>El dato ingresado como atributo @listURI es incorrecto.</v>
      </c>
      <c r="M108" s="626" t="s">
        <v>169</v>
      </c>
    </row>
    <row r="109" spans="2:13" ht="36" x14ac:dyDescent="0.35">
      <c r="B109" s="1515"/>
      <c r="C109" s="1532"/>
      <c r="D109" s="1510"/>
      <c r="E109" s="1515"/>
      <c r="F109" s="610" t="s">
        <v>3907</v>
      </c>
      <c r="G109" s="607" t="s">
        <v>3908</v>
      </c>
      <c r="H109" s="611" t="s">
        <v>7774</v>
      </c>
      <c r="I109" s="611" t="s">
        <v>4986</v>
      </c>
      <c r="J109" s="613" t="s">
        <v>177</v>
      </c>
      <c r="K109" s="617" t="s">
        <v>3544</v>
      </c>
      <c r="L109" s="711" t="str">
        <f>VLOOKUP(K109,CódigosRetorno!$A$2:$B$1784,2,FALSE)</f>
        <v>El factor de cargo/descuento por linea no cumple con el formato establecido.</v>
      </c>
      <c r="M109" s="610"/>
    </row>
    <row r="110" spans="2:13" ht="36" x14ac:dyDescent="0.35">
      <c r="B110" s="1515"/>
      <c r="C110" s="1532"/>
      <c r="D110" s="1510"/>
      <c r="E110" s="1515"/>
      <c r="F110" s="1509" t="s">
        <v>12</v>
      </c>
      <c r="G110" s="1509" t="s">
        <v>16</v>
      </c>
      <c r="H110" s="1527" t="s">
        <v>3918</v>
      </c>
      <c r="I110" s="611" t="s">
        <v>4984</v>
      </c>
      <c r="J110" s="613" t="s">
        <v>177</v>
      </c>
      <c r="K110" s="617" t="s">
        <v>3178</v>
      </c>
      <c r="L110" s="711" t="str">
        <f>VLOOKUP(K110,CódigosRetorno!$A$2:$B$1784,2,FALSE)</f>
        <v>El formato ingresado en el tag cac:InvoiceLine/cac:Allowancecharge/cbc:Amount no cumple con el formato establecido</v>
      </c>
      <c r="M110" s="610"/>
    </row>
    <row r="111" spans="2:13" ht="48" x14ac:dyDescent="0.35">
      <c r="B111" s="1515"/>
      <c r="C111" s="1532"/>
      <c r="D111" s="1510"/>
      <c r="E111" s="1515"/>
      <c r="F111" s="1511"/>
      <c r="G111" s="1511"/>
      <c r="H111" s="1528"/>
      <c r="I111" s="392" t="s">
        <v>6530</v>
      </c>
      <c r="J111" s="397" t="s">
        <v>1071</v>
      </c>
      <c r="K111" s="443" t="s">
        <v>4831</v>
      </c>
      <c r="L111" s="711" t="str">
        <f>VLOOKUP(K111,CódigosRetorno!$A$2:$B$1784,2,FALSE)</f>
        <v>El valor de cargo/descuento por ítem difiere de los importes consignados.</v>
      </c>
      <c r="M111" s="610"/>
    </row>
    <row r="112" spans="2:13" ht="24" x14ac:dyDescent="0.35">
      <c r="B112" s="1515"/>
      <c r="C112" s="1532"/>
      <c r="D112" s="1510"/>
      <c r="E112" s="1515"/>
      <c r="F112" s="610" t="s">
        <v>13</v>
      </c>
      <c r="G112" s="607" t="s">
        <v>6979</v>
      </c>
      <c r="H112" s="623" t="s">
        <v>3906</v>
      </c>
      <c r="I112" s="608" t="s">
        <v>7251</v>
      </c>
      <c r="J112" s="613" t="s">
        <v>177</v>
      </c>
      <c r="K112" s="617" t="s">
        <v>1979</v>
      </c>
      <c r="L112" s="711" t="str">
        <f>VLOOKUP(K112,CódigosRetorno!$A$2:$B$1784,2,FALSE)</f>
        <v>La moneda debe ser la misma en todo el documento</v>
      </c>
      <c r="M112" s="610" t="s">
        <v>4493</v>
      </c>
    </row>
    <row r="113" spans="2:13" ht="24" x14ac:dyDescent="0.35">
      <c r="B113" s="1515"/>
      <c r="C113" s="1532"/>
      <c r="D113" s="1510"/>
      <c r="E113" s="1515"/>
      <c r="F113" s="605" t="s">
        <v>12</v>
      </c>
      <c r="G113" s="605" t="s">
        <v>16</v>
      </c>
      <c r="H113" s="611" t="s">
        <v>3919</v>
      </c>
      <c r="I113" s="611" t="s">
        <v>4984</v>
      </c>
      <c r="J113" s="613" t="s">
        <v>177</v>
      </c>
      <c r="K113" s="617" t="s">
        <v>3546</v>
      </c>
      <c r="L113" s="711" t="str">
        <f>VLOOKUP(K113,CódigosRetorno!$A$2:$B$1784,2,FALSE)</f>
        <v>El Monto base de cargo/descuento por linea no cumple con el formato establecido.</v>
      </c>
      <c r="M113" s="610"/>
    </row>
    <row r="114" spans="2:13" ht="24" x14ac:dyDescent="0.35">
      <c r="B114" s="1498"/>
      <c r="C114" s="1528"/>
      <c r="D114" s="1511"/>
      <c r="E114" s="1498"/>
      <c r="F114" s="610" t="s">
        <v>13</v>
      </c>
      <c r="G114" s="607" t="s">
        <v>6979</v>
      </c>
      <c r="H114" s="623" t="s">
        <v>3906</v>
      </c>
      <c r="I114" s="608" t="s">
        <v>7251</v>
      </c>
      <c r="J114" s="613" t="s">
        <v>177</v>
      </c>
      <c r="K114" s="617" t="s">
        <v>1979</v>
      </c>
      <c r="L114" s="711" t="str">
        <f>VLOOKUP(K114,CódigosRetorno!$A$2:$B$1784,2,FALSE)</f>
        <v>La moneda debe ser la misma en todo el documento</v>
      </c>
      <c r="M114" s="610" t="s">
        <v>4493</v>
      </c>
    </row>
    <row r="115" spans="2:13" ht="24" x14ac:dyDescent="0.35">
      <c r="B115" s="1497">
        <f>B102+1</f>
        <v>24</v>
      </c>
      <c r="C115" s="1527" t="s">
        <v>7277</v>
      </c>
      <c r="D115" s="1509" t="s">
        <v>15</v>
      </c>
      <c r="E115" s="1509" t="s">
        <v>4</v>
      </c>
      <c r="F115" s="1509" t="s">
        <v>12</v>
      </c>
      <c r="G115" s="1509" t="s">
        <v>16</v>
      </c>
      <c r="H115" s="1527" t="s">
        <v>7278</v>
      </c>
      <c r="I115" s="611" t="s">
        <v>7279</v>
      </c>
      <c r="J115" s="613" t="s">
        <v>177</v>
      </c>
      <c r="K115" s="617" t="s">
        <v>6726</v>
      </c>
      <c r="L115" s="711" t="str">
        <f>VLOOKUP(K115,CódigosRetorno!$A$2:$B$1784,2,FALSE)</f>
        <v xml:space="preserve">Debe consignar el tag /cac:InvoiceLine/cac:ItemPriceExtension  </v>
      </c>
      <c r="M115" s="610" t="s">
        <v>169</v>
      </c>
    </row>
    <row r="116" spans="2:13" ht="36" x14ac:dyDescent="0.35">
      <c r="B116" s="1515"/>
      <c r="C116" s="1532"/>
      <c r="D116" s="1510"/>
      <c r="E116" s="1510"/>
      <c r="F116" s="1510"/>
      <c r="G116" s="1510"/>
      <c r="H116" s="1532"/>
      <c r="I116" s="611" t="s">
        <v>4982</v>
      </c>
      <c r="J116" s="613" t="s">
        <v>177</v>
      </c>
      <c r="K116" s="617" t="s">
        <v>6727</v>
      </c>
      <c r="L116" s="711" t="str">
        <f>VLOOKUP(K116,CódigosRetorno!$A$2:$B$1784,2,FALSE)</f>
        <v>El dato ingresado en el tag /cac:InvoiceLine/cac:ItemPriceExtension/cbc:Amount no cumple con el formato establecido</v>
      </c>
      <c r="M116" s="610" t="s">
        <v>169</v>
      </c>
    </row>
    <row r="117" spans="2:13" ht="72" x14ac:dyDescent="0.35">
      <c r="B117" s="1515"/>
      <c r="C117" s="1532"/>
      <c r="D117" s="1510"/>
      <c r="E117" s="1510"/>
      <c r="F117" s="1511"/>
      <c r="G117" s="1511"/>
      <c r="H117" s="1528"/>
      <c r="I117" s="392" t="s">
        <v>7280</v>
      </c>
      <c r="J117" s="613" t="s">
        <v>1071</v>
      </c>
      <c r="K117" s="617" t="s">
        <v>6733</v>
      </c>
      <c r="L117" s="711" t="str">
        <f>VLOOKUP(K117,CódigosRetorno!$A$2:$B$1784,2,FALSE)</f>
        <v>El importe del campo /cac:InvoiceLine/cac:ItemPriceExtension/cbc:Amount no coincide con el valor calculado</v>
      </c>
      <c r="M117" s="610"/>
    </row>
    <row r="118" spans="2:13" ht="24" x14ac:dyDescent="0.35">
      <c r="B118" s="1498"/>
      <c r="C118" s="1528"/>
      <c r="D118" s="1511"/>
      <c r="E118" s="1511"/>
      <c r="F118" s="610" t="s">
        <v>13</v>
      </c>
      <c r="G118" s="607" t="s">
        <v>6979</v>
      </c>
      <c r="H118" s="623" t="s">
        <v>3906</v>
      </c>
      <c r="I118" s="608" t="s">
        <v>7251</v>
      </c>
      <c r="J118" s="613" t="s">
        <v>177</v>
      </c>
      <c r="K118" s="617" t="s">
        <v>1979</v>
      </c>
      <c r="L118" s="711" t="str">
        <f>VLOOKUP(K118,CódigosRetorno!$A$2:$B$1784,2,FALSE)</f>
        <v>La moneda debe ser la misma en todo el documento</v>
      </c>
      <c r="M118" s="610" t="s">
        <v>4493</v>
      </c>
    </row>
    <row r="119" spans="2:13" ht="24" x14ac:dyDescent="0.35">
      <c r="B119" s="1605">
        <f>B115+1</f>
        <v>25</v>
      </c>
      <c r="C119" s="1527" t="s">
        <v>7281</v>
      </c>
      <c r="D119" s="1497" t="s">
        <v>15</v>
      </c>
      <c r="E119" s="1509" t="s">
        <v>9</v>
      </c>
      <c r="F119" s="607" t="s">
        <v>43</v>
      </c>
      <c r="G119" s="610" t="s">
        <v>7177</v>
      </c>
      <c r="H119" s="611" t="s">
        <v>7282</v>
      </c>
      <c r="I119" s="608" t="s">
        <v>3986</v>
      </c>
      <c r="J119" s="929" t="s">
        <v>177</v>
      </c>
      <c r="K119" s="929" t="s">
        <v>3707</v>
      </c>
      <c r="L119" s="711" t="str">
        <f>VLOOKUP(K119,CódigosRetorno!$A$2:$B$1784,2,FALSE)</f>
        <v>El valor del atributo no se encuentra en el catálogo</v>
      </c>
      <c r="M119" s="610" t="s">
        <v>4612</v>
      </c>
    </row>
    <row r="120" spans="2:13" ht="24" x14ac:dyDescent="0.35">
      <c r="B120" s="1606"/>
      <c r="C120" s="1532"/>
      <c r="D120" s="1515"/>
      <c r="E120" s="1510"/>
      <c r="F120" s="607"/>
      <c r="G120" s="610"/>
      <c r="H120" s="611"/>
      <c r="I120" s="612" t="s">
        <v>7232</v>
      </c>
      <c r="J120" s="443" t="s">
        <v>1071</v>
      </c>
      <c r="K120" s="443" t="s">
        <v>6809</v>
      </c>
      <c r="L120" s="711" t="str">
        <f>VLOOKUP(K120,CódigosRetorno!$A$2:$B$1784,2,FALSE)</f>
        <v>El codigo de leyenda no debe repetirse en el comprobante</v>
      </c>
      <c r="M120" s="610"/>
    </row>
    <row r="121" spans="2:13" ht="36" x14ac:dyDescent="0.35">
      <c r="B121" s="1661"/>
      <c r="C121" s="1528"/>
      <c r="D121" s="1498"/>
      <c r="E121" s="1511"/>
      <c r="F121" s="607" t="s">
        <v>3903</v>
      </c>
      <c r="G121" s="610"/>
      <c r="H121" s="611" t="s">
        <v>7283</v>
      </c>
      <c r="I121" s="608" t="s">
        <v>7233</v>
      </c>
      <c r="J121" s="613" t="s">
        <v>177</v>
      </c>
      <c r="K121" s="617" t="s">
        <v>2640</v>
      </c>
      <c r="L121" s="711" t="str">
        <f>VLOOKUP(K121,CódigosRetorno!$A$2:$B$1784,2,FALSE)</f>
        <v>El dato ingresado en descripcion de leyenda no cumple con el formato establecido.</v>
      </c>
      <c r="M121" s="610"/>
    </row>
    <row r="122" spans="2:13" x14ac:dyDescent="0.35">
      <c r="B122" s="1697" t="s">
        <v>7284</v>
      </c>
      <c r="C122" s="1698"/>
      <c r="D122" s="1698"/>
      <c r="E122" s="1698"/>
      <c r="F122" s="1698"/>
      <c r="G122" s="1698"/>
      <c r="H122" s="1699"/>
      <c r="I122" s="722"/>
      <c r="J122" s="707"/>
      <c r="K122" s="708" t="s">
        <v>169</v>
      </c>
      <c r="L122" s="726" t="str">
        <f>VLOOKUP(K122,CódigosRetorno!$A$2:$B$1784,2,FALSE)</f>
        <v>-</v>
      </c>
      <c r="M122" s="710"/>
    </row>
    <row r="123" spans="2:13" ht="36" x14ac:dyDescent="0.35">
      <c r="B123" s="1497">
        <f>B119+1</f>
        <v>26</v>
      </c>
      <c r="C123" s="1527" t="s">
        <v>7285</v>
      </c>
      <c r="D123" s="1509" t="s">
        <v>15</v>
      </c>
      <c r="E123" s="1509" t="s">
        <v>4</v>
      </c>
      <c r="F123" s="1509" t="s">
        <v>17</v>
      </c>
      <c r="G123" s="1509" t="s">
        <v>50</v>
      </c>
      <c r="H123" s="1527" t="s">
        <v>7286</v>
      </c>
      <c r="I123" s="608" t="s">
        <v>3104</v>
      </c>
      <c r="J123" s="607" t="s">
        <v>177</v>
      </c>
      <c r="K123" s="617" t="s">
        <v>6760</v>
      </c>
      <c r="L123" s="711" t="str">
        <f>VLOOKUP(K123,CódigosRetorno!$A$2:$B$1784,2,FALSE)</f>
        <v>El dato ingresado en el tag cac:SubInvoiceLine/cbc:ID no cumple con el formato establecido</v>
      </c>
      <c r="M123" s="610" t="s">
        <v>169</v>
      </c>
    </row>
    <row r="124" spans="2:13" ht="36" x14ac:dyDescent="0.35">
      <c r="B124" s="1498"/>
      <c r="C124" s="1528"/>
      <c r="D124" s="1511"/>
      <c r="E124" s="1511"/>
      <c r="F124" s="1511"/>
      <c r="G124" s="1511"/>
      <c r="H124" s="1528"/>
      <c r="I124" s="608" t="s">
        <v>7287</v>
      </c>
      <c r="J124" s="607" t="s">
        <v>177</v>
      </c>
      <c r="K124" s="617" t="s">
        <v>6762</v>
      </c>
      <c r="L124" s="711" t="str">
        <f>VLOOKUP(K124,CódigosRetorno!$A$2:$B$1784,2,FALSE)</f>
        <v>El dato ingresado en el tag /cac:SubInvoiceLine/cbc:ID no debe repetirse en el mismo cac:InvoiceLine</v>
      </c>
      <c r="M124" s="610" t="s">
        <v>169</v>
      </c>
    </row>
    <row r="125" spans="2:13" ht="24" x14ac:dyDescent="0.35">
      <c r="B125" s="1497">
        <f>B123+1</f>
        <v>27</v>
      </c>
      <c r="C125" s="1527" t="s">
        <v>53</v>
      </c>
      <c r="D125" s="1509" t="s">
        <v>15</v>
      </c>
      <c r="E125" s="1509" t="s">
        <v>4</v>
      </c>
      <c r="F125" s="607" t="s">
        <v>17</v>
      </c>
      <c r="G125" s="607" t="s">
        <v>7044</v>
      </c>
      <c r="H125" s="608" t="s">
        <v>7288</v>
      </c>
      <c r="I125" s="1202" t="s">
        <v>7634</v>
      </c>
      <c r="J125" s="1197" t="s">
        <v>177</v>
      </c>
      <c r="K125" s="1203" t="s">
        <v>3038</v>
      </c>
      <c r="L125" s="711" t="str">
        <f>VLOOKUP(K125,CódigosRetorno!$A$2:$B$1784,2,FALSE)</f>
        <v>Es obligatorio indicar la unidad de medida del ítem</v>
      </c>
      <c r="M125" s="610" t="s">
        <v>4605</v>
      </c>
    </row>
    <row r="126" spans="2:13" ht="24" x14ac:dyDescent="0.35">
      <c r="B126" s="1515"/>
      <c r="C126" s="1532"/>
      <c r="D126" s="1510"/>
      <c r="E126" s="1510"/>
      <c r="F126" s="1509"/>
      <c r="G126" s="1509"/>
      <c r="H126" s="611" t="s">
        <v>3901</v>
      </c>
      <c r="I126" s="611" t="s">
        <v>7289</v>
      </c>
      <c r="J126" s="607" t="s">
        <v>1071</v>
      </c>
      <c r="K126" s="613" t="s">
        <v>4214</v>
      </c>
      <c r="L126" s="711" t="str">
        <f>VLOOKUP(K126,CódigosRetorno!$A$2:$B$1784,2,FALSE)</f>
        <v>El dato ingresado como atributo @unitCodeListID es incorrecto.</v>
      </c>
      <c r="M126" s="610" t="s">
        <v>4605</v>
      </c>
    </row>
    <row r="127" spans="2:13" ht="24" x14ac:dyDescent="0.35">
      <c r="B127" s="1498"/>
      <c r="C127" s="1528"/>
      <c r="D127" s="1511"/>
      <c r="E127" s="1511"/>
      <c r="F127" s="1511"/>
      <c r="G127" s="1511"/>
      <c r="H127" s="611" t="s">
        <v>3902</v>
      </c>
      <c r="I127" s="611" t="s">
        <v>7290</v>
      </c>
      <c r="J127" s="613" t="s">
        <v>1071</v>
      </c>
      <c r="K127" s="617" t="s">
        <v>4215</v>
      </c>
      <c r="L127" s="711" t="str">
        <f>VLOOKUP(K127,CódigosRetorno!$A$2:$B$1784,2,FALSE)</f>
        <v>El dato ingresado como atributo @unitCodeListAgencyName es incorrecto.</v>
      </c>
      <c r="M127" s="626" t="s">
        <v>169</v>
      </c>
    </row>
    <row r="128" spans="2:13" ht="24" x14ac:dyDescent="0.35">
      <c r="B128" s="1497">
        <f>B125+1</f>
        <v>28</v>
      </c>
      <c r="C128" s="1527" t="s">
        <v>54</v>
      </c>
      <c r="D128" s="1509" t="s">
        <v>15</v>
      </c>
      <c r="E128" s="1509" t="s">
        <v>4</v>
      </c>
      <c r="F128" s="1509" t="s">
        <v>137</v>
      </c>
      <c r="G128" s="1509" t="s">
        <v>138</v>
      </c>
      <c r="H128" s="1527" t="s">
        <v>7291</v>
      </c>
      <c r="I128" s="611" t="s">
        <v>2489</v>
      </c>
      <c r="J128" s="613" t="s">
        <v>177</v>
      </c>
      <c r="K128" s="617" t="s">
        <v>2303</v>
      </c>
      <c r="L128" s="711" t="str">
        <f>VLOOKUP(K128,CódigosRetorno!$A$2:$B$1784,2,FALSE)</f>
        <v>El XML no contiene el tag InvoicedQuantity en el detalle de los Items o es cero (0)</v>
      </c>
      <c r="M128" s="610" t="s">
        <v>169</v>
      </c>
    </row>
    <row r="129" spans="2:13" ht="24" x14ac:dyDescent="0.35">
      <c r="B129" s="1498"/>
      <c r="C129" s="1528"/>
      <c r="D129" s="1511"/>
      <c r="E129" s="1511"/>
      <c r="F129" s="1511"/>
      <c r="G129" s="1511"/>
      <c r="H129" s="1528"/>
      <c r="I129" s="611" t="s">
        <v>3103</v>
      </c>
      <c r="J129" s="613" t="s">
        <v>177</v>
      </c>
      <c r="K129" s="617" t="s">
        <v>2302</v>
      </c>
      <c r="L129" s="711" t="str">
        <f>VLOOKUP(K129,CódigosRetorno!$A$2:$B$1784,2,FALSE)</f>
        <v>InvoicedQuantity El dato ingresado no cumple con el estandar</v>
      </c>
      <c r="M129" s="610" t="s">
        <v>169</v>
      </c>
    </row>
    <row r="130" spans="2:13" ht="24" x14ac:dyDescent="0.35">
      <c r="B130" s="1497">
        <f>B128+1</f>
        <v>29</v>
      </c>
      <c r="C130" s="1527" t="s">
        <v>7292</v>
      </c>
      <c r="D130" s="1509" t="s">
        <v>15</v>
      </c>
      <c r="E130" s="1509" t="s">
        <v>4</v>
      </c>
      <c r="F130" s="1509" t="s">
        <v>3903</v>
      </c>
      <c r="G130" s="1509"/>
      <c r="H130" s="1527" t="s">
        <v>7293</v>
      </c>
      <c r="I130" s="1202" t="s">
        <v>2837</v>
      </c>
      <c r="J130" s="1203" t="s">
        <v>177</v>
      </c>
      <c r="K130" s="443" t="s">
        <v>540</v>
      </c>
      <c r="L130" s="711" t="str">
        <f>VLOOKUP(K130,CódigosRetorno!$A$2:$B$1784,2,FALSE)</f>
        <v>El XML no contiene el tag cac:Item/cbc:Description en el detalle de los Items</v>
      </c>
      <c r="M130" s="610" t="s">
        <v>169</v>
      </c>
    </row>
    <row r="131" spans="2:13" ht="36" x14ac:dyDescent="0.35">
      <c r="B131" s="1498"/>
      <c r="C131" s="1528"/>
      <c r="D131" s="1511"/>
      <c r="E131" s="1511"/>
      <c r="F131" s="1511"/>
      <c r="G131" s="1511"/>
      <c r="H131" s="1528"/>
      <c r="I131" s="608" t="s">
        <v>7233</v>
      </c>
      <c r="J131" s="613" t="s">
        <v>177</v>
      </c>
      <c r="K131" s="617" t="s">
        <v>541</v>
      </c>
      <c r="L131" s="711" t="str">
        <f>VLOOKUP(K131,CódigosRetorno!$A$2:$B$1784,2,FALSE)</f>
        <v>El XML no contiene el tag o no existe informacion de cac:Item/cbc:Description del item</v>
      </c>
      <c r="M131" s="610" t="s">
        <v>169</v>
      </c>
    </row>
    <row r="132" spans="2:13" ht="36" x14ac:dyDescent="0.35">
      <c r="B132" s="1497">
        <f>B130+1</f>
        <v>30</v>
      </c>
      <c r="C132" s="1662" t="s">
        <v>7294</v>
      </c>
      <c r="D132" s="1509" t="s">
        <v>15</v>
      </c>
      <c r="E132" s="1509" t="s">
        <v>4</v>
      </c>
      <c r="F132" s="1509" t="s">
        <v>137</v>
      </c>
      <c r="G132" s="1509" t="s">
        <v>138</v>
      </c>
      <c r="H132" s="1527" t="s">
        <v>7295</v>
      </c>
      <c r="I132" s="611" t="s">
        <v>2489</v>
      </c>
      <c r="J132" s="613" t="s">
        <v>177</v>
      </c>
      <c r="K132" s="617" t="s">
        <v>2257</v>
      </c>
      <c r="L132" s="711" t="str">
        <f>VLOOKUP(K132,CódigosRetorno!$A$2:$B$1784,2,FALSE)</f>
        <v>El XML no contiene el tag cac:Price/cbc:PriceAmount en el detalle de los Items</v>
      </c>
      <c r="M132" s="610" t="s">
        <v>169</v>
      </c>
    </row>
    <row r="133" spans="2:13" ht="36" x14ac:dyDescent="0.35">
      <c r="B133" s="1515"/>
      <c r="C133" s="1663"/>
      <c r="D133" s="1510"/>
      <c r="E133" s="1510"/>
      <c r="F133" s="1510"/>
      <c r="G133" s="1511"/>
      <c r="H133" s="1528"/>
      <c r="I133" s="611" t="s">
        <v>4982</v>
      </c>
      <c r="J133" s="613" t="s">
        <v>177</v>
      </c>
      <c r="K133" s="617" t="s">
        <v>1945</v>
      </c>
      <c r="L133" s="711" t="str">
        <f>VLOOKUP(K133,CódigosRetorno!$A$2:$B$1784,2,FALSE)</f>
        <v>El dato ingresado en PriceAmount del Valor de venta unitario por item no cumple con el formato establecido</v>
      </c>
      <c r="M133" s="610" t="s">
        <v>169</v>
      </c>
    </row>
    <row r="134" spans="2:13" ht="24" x14ac:dyDescent="0.35">
      <c r="B134" s="1498"/>
      <c r="C134" s="1664"/>
      <c r="D134" s="1511"/>
      <c r="E134" s="1511"/>
      <c r="F134" s="1511"/>
      <c r="G134" s="607" t="s">
        <v>6979</v>
      </c>
      <c r="H134" s="624" t="s">
        <v>3906</v>
      </c>
      <c r="I134" s="608" t="s">
        <v>7251</v>
      </c>
      <c r="J134" s="613" t="s">
        <v>177</v>
      </c>
      <c r="K134" s="617" t="s">
        <v>1979</v>
      </c>
      <c r="L134" s="711" t="str">
        <f>VLOOKUP(K134,CódigosRetorno!$A$2:$B$1784,2,FALSE)</f>
        <v>La moneda debe ser la misma en todo el documento</v>
      </c>
      <c r="M134" s="610" t="s">
        <v>4493</v>
      </c>
    </row>
    <row r="135" spans="2:13" ht="36" x14ac:dyDescent="0.35">
      <c r="B135" s="1497">
        <f>B132+1</f>
        <v>31</v>
      </c>
      <c r="C135" s="1662" t="s">
        <v>7296</v>
      </c>
      <c r="D135" s="1509" t="s">
        <v>15</v>
      </c>
      <c r="E135" s="1509" t="s">
        <v>4</v>
      </c>
      <c r="F135" s="1509" t="s">
        <v>12</v>
      </c>
      <c r="G135" s="1509" t="s">
        <v>16</v>
      </c>
      <c r="H135" s="1527" t="s">
        <v>7297</v>
      </c>
      <c r="I135" s="611" t="s">
        <v>4984</v>
      </c>
      <c r="J135" s="613" t="s">
        <v>177</v>
      </c>
      <c r="K135" s="617" t="s">
        <v>6749</v>
      </c>
      <c r="L135" s="711" t="str">
        <f>VLOOKUP(K135,CódigosRetorno!$A$2:$B$1784,2,FALSE)</f>
        <v>El dato ingresado en el tag /cac:SubInvoiceLine/cbc:LineExtensionAmount no cumple con el formato establecido</v>
      </c>
      <c r="M135" s="610" t="s">
        <v>169</v>
      </c>
    </row>
    <row r="136" spans="2:13" ht="60" x14ac:dyDescent="0.35">
      <c r="B136" s="1515"/>
      <c r="C136" s="1663"/>
      <c r="D136" s="1510"/>
      <c r="E136" s="1510"/>
      <c r="F136" s="1510"/>
      <c r="G136" s="1511"/>
      <c r="H136" s="1528"/>
      <c r="I136" s="923" t="s">
        <v>7531</v>
      </c>
      <c r="J136" s="613" t="s">
        <v>1071</v>
      </c>
      <c r="K136" s="617" t="s">
        <v>6795</v>
      </c>
      <c r="L136" s="711" t="str">
        <f>VLOOKUP(K136,CódigosRetorno!$A$2:$B$1784,2,FALSE)</f>
        <v>El importe del campo /cac:InvoiceLine/cac:SubInvoiceLine/cbc:LineExtensionAmount no coincide con el valor calculado</v>
      </c>
      <c r="M136" s="610" t="s">
        <v>169</v>
      </c>
    </row>
    <row r="137" spans="2:13" ht="24" x14ac:dyDescent="0.35">
      <c r="B137" s="1498"/>
      <c r="C137" s="1664"/>
      <c r="D137" s="1511"/>
      <c r="E137" s="1511"/>
      <c r="F137" s="1511"/>
      <c r="G137" s="396" t="s">
        <v>6979</v>
      </c>
      <c r="H137" s="624" t="s">
        <v>3906</v>
      </c>
      <c r="I137" s="608" t="s">
        <v>7251</v>
      </c>
      <c r="J137" s="613" t="s">
        <v>177</v>
      </c>
      <c r="K137" s="617" t="s">
        <v>1979</v>
      </c>
      <c r="L137" s="711" t="str">
        <f>VLOOKUP(K137,CódigosRetorno!$A$2:$B$1784,2,FALSE)</f>
        <v>La moneda debe ser la misma en todo el documento</v>
      </c>
      <c r="M137" s="610" t="s">
        <v>4493</v>
      </c>
    </row>
    <row r="138" spans="2:13" ht="24" x14ac:dyDescent="0.35">
      <c r="B138" s="1497">
        <f t="shared" ref="B138" si="0">B135+1</f>
        <v>32</v>
      </c>
      <c r="C138" s="1527" t="s">
        <v>7298</v>
      </c>
      <c r="D138" s="1509" t="s">
        <v>15</v>
      </c>
      <c r="E138" s="1509" t="s">
        <v>4</v>
      </c>
      <c r="F138" s="1509" t="s">
        <v>12</v>
      </c>
      <c r="G138" s="1509" t="s">
        <v>16</v>
      </c>
      <c r="H138" s="1527" t="s">
        <v>7299</v>
      </c>
      <c r="I138" s="608" t="s">
        <v>6765</v>
      </c>
      <c r="J138" s="607" t="s">
        <v>177</v>
      </c>
      <c r="K138" s="617" t="s">
        <v>6764</v>
      </c>
      <c r="L138" s="711" t="str">
        <f>VLOOKUP(K138,CódigosRetorno!$A$2:$B$1784,2,FALSE)</f>
        <v>No existe el tag cac:TaxTotal en el /Invoice/cac:InvoiceLine/cac:SubInvoiceLine</v>
      </c>
      <c r="M138" s="610"/>
    </row>
    <row r="139" spans="2:13" ht="24" x14ac:dyDescent="0.35">
      <c r="B139" s="1515"/>
      <c r="C139" s="1532"/>
      <c r="D139" s="1510"/>
      <c r="E139" s="1510"/>
      <c r="F139" s="1510"/>
      <c r="G139" s="1510"/>
      <c r="H139" s="1532"/>
      <c r="I139" s="611" t="s">
        <v>7300</v>
      </c>
      <c r="J139" s="607" t="s">
        <v>177</v>
      </c>
      <c r="K139" s="78" t="s">
        <v>6766</v>
      </c>
      <c r="L139" s="711" t="str">
        <f>VLOOKUP(K139,CódigosRetorno!$A$2:$B$1784,2,FALSE)</f>
        <v>El tag cac:TaxTotal no debe repetirse en el /Invoice/cac:InvoiceLine/cac:SubInvoiceLine</v>
      </c>
      <c r="M139" s="610"/>
    </row>
    <row r="140" spans="2:13" ht="36" x14ac:dyDescent="0.35">
      <c r="B140" s="1515"/>
      <c r="C140" s="1532"/>
      <c r="D140" s="1510"/>
      <c r="E140" s="1510"/>
      <c r="F140" s="1510"/>
      <c r="G140" s="1510"/>
      <c r="H140" s="1532"/>
      <c r="I140" s="611" t="s">
        <v>4981</v>
      </c>
      <c r="J140" s="607" t="s">
        <v>177</v>
      </c>
      <c r="K140" s="613" t="s">
        <v>6768</v>
      </c>
      <c r="L140" s="711" t="str">
        <f>VLOOKUP(K140,CódigosRetorno!$A$2:$B$1784,2,FALSE)</f>
        <v>El dato ingresado en el tag /cac:SubInvoiceLine/cac:TaxTotal/cbc:TaxAmount no cumple el formato establecido</v>
      </c>
      <c r="M140" s="610"/>
    </row>
    <row r="141" spans="2:13" ht="36" x14ac:dyDescent="0.35">
      <c r="B141" s="1515"/>
      <c r="C141" s="1532"/>
      <c r="D141" s="1510"/>
      <c r="E141" s="1510"/>
      <c r="F141" s="1510"/>
      <c r="G141" s="1510"/>
      <c r="H141" s="1532"/>
      <c r="I141" s="611" t="s">
        <v>7301</v>
      </c>
      <c r="J141" s="607" t="s">
        <v>1071</v>
      </c>
      <c r="K141" s="613" t="s">
        <v>6797</v>
      </c>
      <c r="L141" s="711" t="str">
        <f>VLOOKUP(K141,CódigosRetorno!$A$2:$B$1784,2,FALSE)</f>
        <v>El importe del campo /cac:SubInvoiceLine/cac:TaxTotal/cbc:TaxAmount no coincide con el valor calculado</v>
      </c>
      <c r="M141" s="610"/>
    </row>
    <row r="142" spans="2:13" ht="24" x14ac:dyDescent="0.35">
      <c r="B142" s="1498"/>
      <c r="C142" s="1528"/>
      <c r="D142" s="1511"/>
      <c r="E142" s="1511"/>
      <c r="F142" s="610" t="s">
        <v>13</v>
      </c>
      <c r="G142" s="607" t="s">
        <v>6979</v>
      </c>
      <c r="H142" s="623" t="s">
        <v>3906</v>
      </c>
      <c r="I142" s="608" t="s">
        <v>7251</v>
      </c>
      <c r="J142" s="397" t="s">
        <v>177</v>
      </c>
      <c r="K142" s="617" t="s">
        <v>1979</v>
      </c>
      <c r="L142" s="711" t="str">
        <f>VLOOKUP(K142,CódigosRetorno!$A$2:$B$1784,2,FALSE)</f>
        <v>La moneda debe ser la misma en todo el documento</v>
      </c>
      <c r="M142" s="610" t="s">
        <v>4493</v>
      </c>
    </row>
    <row r="143" spans="2:13" ht="36" x14ac:dyDescent="0.35">
      <c r="B143" s="1497">
        <f>B138+1</f>
        <v>33</v>
      </c>
      <c r="C143" s="1662" t="s">
        <v>7302</v>
      </c>
      <c r="D143" s="1509" t="s">
        <v>15</v>
      </c>
      <c r="E143" s="1509" t="s">
        <v>9</v>
      </c>
      <c r="F143" s="607" t="s">
        <v>12</v>
      </c>
      <c r="G143" s="607" t="s">
        <v>16</v>
      </c>
      <c r="H143" s="608" t="s">
        <v>7303</v>
      </c>
      <c r="I143" s="611" t="s">
        <v>4984</v>
      </c>
      <c r="J143" s="613" t="s">
        <v>177</v>
      </c>
      <c r="K143" s="617" t="s">
        <v>6770</v>
      </c>
      <c r="L143" s="711" t="str">
        <f>VLOOKUP(K143,CódigosRetorno!$A$2:$B$1784,2,FALSE)</f>
        <v xml:space="preserve">El dato ingresado en el tag /cac:SubInvoiceLine/cac:TaxTotal/cac:TaxSubtotal/cbc:TaxAmount no cumple el formato establecido </v>
      </c>
      <c r="M143" s="626" t="s">
        <v>169</v>
      </c>
    </row>
    <row r="144" spans="2:13" ht="24" x14ac:dyDescent="0.35">
      <c r="B144" s="1515"/>
      <c r="C144" s="1663"/>
      <c r="D144" s="1510"/>
      <c r="E144" s="1510"/>
      <c r="F144" s="610" t="s">
        <v>13</v>
      </c>
      <c r="G144" s="607" t="s">
        <v>6979</v>
      </c>
      <c r="H144" s="623" t="s">
        <v>3906</v>
      </c>
      <c r="I144" s="608" t="s">
        <v>7251</v>
      </c>
      <c r="J144" s="613" t="s">
        <v>177</v>
      </c>
      <c r="K144" s="617" t="s">
        <v>1979</v>
      </c>
      <c r="L144" s="711" t="str">
        <f>VLOOKUP(K144,CódigosRetorno!$A$2:$B$1784,2,FALSE)</f>
        <v>La moneda debe ser la misma en todo el documento</v>
      </c>
      <c r="M144" s="610" t="s">
        <v>4493</v>
      </c>
    </row>
    <row r="145" spans="2:13" ht="24" x14ac:dyDescent="0.35">
      <c r="B145" s="1515"/>
      <c r="C145" s="1663"/>
      <c r="D145" s="1510"/>
      <c r="E145" s="1510"/>
      <c r="F145" s="1509" t="s">
        <v>10</v>
      </c>
      <c r="G145" s="1509" t="s">
        <v>7304</v>
      </c>
      <c r="H145" s="1527" t="s">
        <v>7305</v>
      </c>
      <c r="I145" s="611" t="s">
        <v>7451</v>
      </c>
      <c r="J145" s="613" t="s">
        <v>177</v>
      </c>
      <c r="K145" s="617" t="s">
        <v>1941</v>
      </c>
      <c r="L145" s="711" t="str">
        <f>VLOOKUP(K145,CódigosRetorno!$A$2:$B$1784,2,FALSE)</f>
        <v>Si existe monto de ISC en el ITEM debe especificar el sistema de calculo</v>
      </c>
      <c r="M145" s="626" t="s">
        <v>169</v>
      </c>
    </row>
    <row r="146" spans="2:13" ht="24" x14ac:dyDescent="0.35">
      <c r="B146" s="1515"/>
      <c r="C146" s="1663"/>
      <c r="D146" s="1510"/>
      <c r="E146" s="1510"/>
      <c r="F146" s="1510"/>
      <c r="G146" s="1510"/>
      <c r="H146" s="1532"/>
      <c r="I146" s="611" t="s">
        <v>7306</v>
      </c>
      <c r="J146" s="613" t="s">
        <v>177</v>
      </c>
      <c r="K146" s="617" t="s">
        <v>4723</v>
      </c>
      <c r="L146" s="711" t="str">
        <f>VLOOKUP(K146,CódigosRetorno!$A$2:$B$1784,2,FALSE)</f>
        <v>Solo debe consignar sistema de calculo si el tributo es ISC</v>
      </c>
      <c r="M146" s="626" t="s">
        <v>169</v>
      </c>
    </row>
    <row r="147" spans="2:13" ht="24" x14ac:dyDescent="0.35">
      <c r="B147" s="1515"/>
      <c r="C147" s="1663"/>
      <c r="D147" s="1510"/>
      <c r="E147" s="1510"/>
      <c r="F147" s="1511"/>
      <c r="G147" s="1511"/>
      <c r="H147" s="1528"/>
      <c r="I147" s="611" t="s">
        <v>7452</v>
      </c>
      <c r="J147" s="613" t="s">
        <v>177</v>
      </c>
      <c r="K147" s="617" t="s">
        <v>2285</v>
      </c>
      <c r="L147" s="711" t="str">
        <f>VLOOKUP(K147,CódigosRetorno!$A$2:$B$1784,2,FALSE)</f>
        <v>El sistema de calculo del ISC es incorrecto</v>
      </c>
      <c r="M147" s="610" t="s">
        <v>4610</v>
      </c>
    </row>
    <row r="148" spans="2:13" ht="36" x14ac:dyDescent="0.35">
      <c r="B148" s="1515"/>
      <c r="C148" s="1663"/>
      <c r="D148" s="1510"/>
      <c r="E148" s="1510"/>
      <c r="F148" s="1509" t="s">
        <v>43</v>
      </c>
      <c r="G148" s="1509" t="s">
        <v>7262</v>
      </c>
      <c r="H148" s="1527" t="s">
        <v>7307</v>
      </c>
      <c r="I148" s="611" t="s">
        <v>2489</v>
      </c>
      <c r="J148" s="613" t="s">
        <v>177</v>
      </c>
      <c r="K148" s="617" t="s">
        <v>6772</v>
      </c>
      <c r="L148" s="711" t="str">
        <f>VLOOKUP(K148,CódigosRetorno!$A$2:$B$1784,2,FALSE)</f>
        <v>El XML no contiene el tag cac:TaxCategory/cac:TaxScheme/cbc:ID del /cac:SubInvoiceLine</v>
      </c>
      <c r="M148" s="610"/>
    </row>
    <row r="149" spans="2:13" x14ac:dyDescent="0.35">
      <c r="B149" s="1515"/>
      <c r="C149" s="1663"/>
      <c r="D149" s="1510"/>
      <c r="E149" s="1510"/>
      <c r="F149" s="1510"/>
      <c r="G149" s="1510"/>
      <c r="H149" s="1532"/>
      <c r="I149" s="392" t="s">
        <v>7263</v>
      </c>
      <c r="J149" s="613" t="s">
        <v>177</v>
      </c>
      <c r="K149" s="617" t="s">
        <v>2291</v>
      </c>
      <c r="L149" s="711" t="str">
        <f>VLOOKUP(K149,CódigosRetorno!$A$2:$B$1784,2,FALSE)</f>
        <v>El codigo del tributo es invalido</v>
      </c>
      <c r="M149" s="610"/>
    </row>
    <row r="150" spans="2:13" ht="24" x14ac:dyDescent="0.35">
      <c r="B150" s="1515"/>
      <c r="C150" s="1663"/>
      <c r="D150" s="1510"/>
      <c r="E150" s="1510"/>
      <c r="F150" s="1511"/>
      <c r="G150" s="1511"/>
      <c r="H150" s="1528"/>
      <c r="I150" s="611" t="s">
        <v>7264</v>
      </c>
      <c r="J150" s="613" t="s">
        <v>177</v>
      </c>
      <c r="K150" s="617" t="s">
        <v>6774</v>
      </c>
      <c r="L150" s="711" t="str">
        <f>VLOOKUP(K150,CódigosRetorno!$A$2:$B$1784,2,FALSE)</f>
        <v>El código de tributo no debe repetirse a nivel del /cac:SubInvoiceLine</v>
      </c>
      <c r="M150" s="610"/>
    </row>
    <row r="151" spans="2:13" ht="24" x14ac:dyDescent="0.35">
      <c r="B151" s="1515"/>
      <c r="C151" s="1663"/>
      <c r="D151" s="1510"/>
      <c r="E151" s="1510"/>
      <c r="F151" s="1509"/>
      <c r="G151" s="610" t="s">
        <v>3910</v>
      </c>
      <c r="H151" s="608" t="s">
        <v>3879</v>
      </c>
      <c r="I151" s="611" t="s">
        <v>7265</v>
      </c>
      <c r="J151" s="607" t="s">
        <v>1071</v>
      </c>
      <c r="K151" s="613" t="s">
        <v>4194</v>
      </c>
      <c r="L151" s="711" t="str">
        <f>VLOOKUP(K151,CódigosRetorno!$A$2:$B$1784,2,FALSE)</f>
        <v>El dato ingresado como atributo @schemeName es incorrecto.</v>
      </c>
      <c r="M151" s="626" t="s">
        <v>169</v>
      </c>
    </row>
    <row r="152" spans="2:13" ht="24" x14ac:dyDescent="0.35">
      <c r="B152" s="1515"/>
      <c r="C152" s="1663"/>
      <c r="D152" s="1510"/>
      <c r="E152" s="1510"/>
      <c r="F152" s="1510"/>
      <c r="G152" s="610" t="s">
        <v>3863</v>
      </c>
      <c r="H152" s="608" t="s">
        <v>3880</v>
      </c>
      <c r="I152" s="611" t="s">
        <v>4187</v>
      </c>
      <c r="J152" s="607" t="s">
        <v>1071</v>
      </c>
      <c r="K152" s="613" t="s">
        <v>4195</v>
      </c>
      <c r="L152" s="711" t="str">
        <f>VLOOKUP(K152,CódigosRetorno!$A$2:$B$1784,2,FALSE)</f>
        <v>El dato ingresado como atributo @schemeAgencyName es incorrecto.</v>
      </c>
      <c r="M152" s="626" t="s">
        <v>169</v>
      </c>
    </row>
    <row r="153" spans="2:13" ht="36" x14ac:dyDescent="0.35">
      <c r="B153" s="1498"/>
      <c r="C153" s="1664"/>
      <c r="D153" s="1511"/>
      <c r="E153" s="1511"/>
      <c r="F153" s="1511"/>
      <c r="G153" s="610" t="s">
        <v>4237</v>
      </c>
      <c r="H153" s="623" t="s">
        <v>3882</v>
      </c>
      <c r="I153" s="611" t="s">
        <v>7266</v>
      </c>
      <c r="J153" s="613" t="s">
        <v>1071</v>
      </c>
      <c r="K153" s="617" t="s">
        <v>4196</v>
      </c>
      <c r="L153" s="711" t="str">
        <f>VLOOKUP(K153,CódigosRetorno!$A$2:$B$1784,2,FALSE)</f>
        <v>El dato ingresado como atributo @schemeURI es incorrecto.</v>
      </c>
      <c r="M153" s="626" t="s">
        <v>169</v>
      </c>
    </row>
    <row r="154" spans="2:13" ht="48" x14ac:dyDescent="0.35">
      <c r="B154" s="1497">
        <f>B143+1</f>
        <v>34</v>
      </c>
      <c r="C154" s="1662" t="s">
        <v>7308</v>
      </c>
      <c r="D154" s="1509" t="s">
        <v>15</v>
      </c>
      <c r="E154" s="1509" t="s">
        <v>4</v>
      </c>
      <c r="F154" s="607" t="s">
        <v>12</v>
      </c>
      <c r="G154" s="396" t="s">
        <v>16</v>
      </c>
      <c r="H154" s="578" t="s">
        <v>7309</v>
      </c>
      <c r="I154" s="392" t="s">
        <v>4984</v>
      </c>
      <c r="J154" s="397" t="s">
        <v>177</v>
      </c>
      <c r="K154" s="617" t="s">
        <v>6811</v>
      </c>
      <c r="L154" s="711" t="str">
        <f>VLOOKUP(K154,CódigosRetorno!$A$2:$B$1784,2,FALSE)</f>
        <v xml:space="preserve">El dato ingresado en el tag /cac:SubInvoiceLine/cac:TaxTotal/cac:TaxSubtotal/cbc:TaxableAmount no cumple el formato establecido </v>
      </c>
      <c r="M154" s="626" t="s">
        <v>169</v>
      </c>
    </row>
    <row r="155" spans="2:13" ht="24" x14ac:dyDescent="0.35">
      <c r="B155" s="1515"/>
      <c r="C155" s="1663"/>
      <c r="D155" s="1510"/>
      <c r="E155" s="1510"/>
      <c r="F155" s="610" t="s">
        <v>13</v>
      </c>
      <c r="G155" s="607" t="s">
        <v>6979</v>
      </c>
      <c r="H155" s="623" t="s">
        <v>3906</v>
      </c>
      <c r="I155" s="608" t="s">
        <v>7251</v>
      </c>
      <c r="J155" s="613" t="s">
        <v>177</v>
      </c>
      <c r="K155" s="617" t="s">
        <v>1979</v>
      </c>
      <c r="L155" s="711" t="str">
        <f>VLOOKUP(K155,CódigosRetorno!$A$2:$B$1784,2,FALSE)</f>
        <v>La moneda debe ser la misma en todo el documento</v>
      </c>
      <c r="M155" s="610" t="s">
        <v>4493</v>
      </c>
    </row>
    <row r="156" spans="2:13" ht="36" x14ac:dyDescent="0.35">
      <c r="B156" s="1515"/>
      <c r="C156" s="1663"/>
      <c r="D156" s="1510"/>
      <c r="E156" s="1510"/>
      <c r="F156" s="1509" t="s">
        <v>12</v>
      </c>
      <c r="G156" s="1583" t="s">
        <v>16</v>
      </c>
      <c r="H156" s="1491" t="s">
        <v>7303</v>
      </c>
      <c r="I156" s="392" t="s">
        <v>4984</v>
      </c>
      <c r="J156" s="613" t="s">
        <v>177</v>
      </c>
      <c r="K156" s="617" t="s">
        <v>6770</v>
      </c>
      <c r="L156" s="711" t="str">
        <f>VLOOKUP(K156,CódigosRetorno!$A$2:$B$1784,2,FALSE)</f>
        <v xml:space="preserve">El dato ingresado en el tag /cac:SubInvoiceLine/cac:TaxTotal/cac:TaxSubtotal/cbc:TaxAmount no cumple el formato establecido </v>
      </c>
      <c r="M156" s="626" t="s">
        <v>169</v>
      </c>
    </row>
    <row r="157" spans="2:13" ht="36" x14ac:dyDescent="0.35">
      <c r="B157" s="1515"/>
      <c r="C157" s="1663"/>
      <c r="D157" s="1510"/>
      <c r="E157" s="1510"/>
      <c r="F157" s="1510"/>
      <c r="G157" s="1584"/>
      <c r="H157" s="1550"/>
      <c r="I157" s="392" t="s">
        <v>7310</v>
      </c>
      <c r="J157" s="613" t="s">
        <v>1071</v>
      </c>
      <c r="K157" s="617" t="s">
        <v>6817</v>
      </c>
      <c r="L157" s="711" t="str">
        <f>VLOOKUP(K157,CódigosRetorno!$A$2:$B$1784,2,FALSE)</f>
        <v>El monto de IGV a nivel de /cac:SubInvoiceLine no coincide con el valor calculado</v>
      </c>
      <c r="M157" s="626" t="s">
        <v>169</v>
      </c>
    </row>
    <row r="158" spans="2:13" ht="24" x14ac:dyDescent="0.35">
      <c r="B158" s="1515"/>
      <c r="C158" s="1663"/>
      <c r="D158" s="1510"/>
      <c r="E158" s="1510"/>
      <c r="F158" s="1511"/>
      <c r="G158" s="1585"/>
      <c r="H158" s="1492"/>
      <c r="I158" s="392" t="s">
        <v>7311</v>
      </c>
      <c r="J158" s="613" t="s">
        <v>1071</v>
      </c>
      <c r="K158" s="617" t="s">
        <v>6817</v>
      </c>
      <c r="L158" s="711" t="str">
        <f>VLOOKUP(K158,CódigosRetorno!$A$2:$B$1784,2,FALSE)</f>
        <v>El monto de IGV a nivel de /cac:SubInvoiceLine no coincide con el valor calculado</v>
      </c>
      <c r="M158" s="626" t="s">
        <v>169</v>
      </c>
    </row>
    <row r="159" spans="2:13" ht="24" x14ac:dyDescent="0.35">
      <c r="B159" s="1515"/>
      <c r="C159" s="1663"/>
      <c r="D159" s="1510"/>
      <c r="E159" s="1510"/>
      <c r="F159" s="610" t="s">
        <v>13</v>
      </c>
      <c r="G159" s="396" t="s">
        <v>6979</v>
      </c>
      <c r="H159" s="642" t="s">
        <v>3906</v>
      </c>
      <c r="I159" s="578" t="s">
        <v>7251</v>
      </c>
      <c r="J159" s="613" t="s">
        <v>177</v>
      </c>
      <c r="K159" s="617" t="s">
        <v>1979</v>
      </c>
      <c r="L159" s="711" t="str">
        <f>VLOOKUP(K159,CódigosRetorno!$A$2:$B$1784,2,FALSE)</f>
        <v>La moneda debe ser la misma en todo el documento</v>
      </c>
      <c r="M159" s="610" t="s">
        <v>4493</v>
      </c>
    </row>
    <row r="160" spans="2:13" ht="36" x14ac:dyDescent="0.35">
      <c r="B160" s="1515"/>
      <c r="C160" s="1663"/>
      <c r="D160" s="1510"/>
      <c r="E160" s="1510"/>
      <c r="F160" s="607" t="s">
        <v>10</v>
      </c>
      <c r="G160" s="396" t="s">
        <v>7089</v>
      </c>
      <c r="H160" s="578" t="s">
        <v>7312</v>
      </c>
      <c r="I160" s="392" t="s">
        <v>7313</v>
      </c>
      <c r="J160" s="613" t="s">
        <v>177</v>
      </c>
      <c r="K160" s="617" t="s">
        <v>2286</v>
      </c>
      <c r="L160" s="711" t="str">
        <f>VLOOKUP(K160,CódigosRetorno!$A$2:$B$1784,2,FALSE)</f>
        <v>El tipo de afectacion del IGV es incorrecto</v>
      </c>
      <c r="M160" s="610" t="s">
        <v>4608</v>
      </c>
    </row>
    <row r="161" spans="2:13" ht="36" x14ac:dyDescent="0.35">
      <c r="B161" s="1515"/>
      <c r="C161" s="1663"/>
      <c r="D161" s="1510"/>
      <c r="E161" s="1510"/>
      <c r="F161" s="1509" t="s">
        <v>43</v>
      </c>
      <c r="G161" s="1547" t="s">
        <v>7271</v>
      </c>
      <c r="H161" s="1491" t="s">
        <v>7307</v>
      </c>
      <c r="I161" s="619" t="s">
        <v>7314</v>
      </c>
      <c r="J161" s="625" t="s">
        <v>177</v>
      </c>
      <c r="K161" s="618" t="s">
        <v>6743</v>
      </c>
      <c r="L161" s="711" t="str">
        <f>VLOOKUP(K161,CódigosRetorno!$A$2:$B$1784,2,FALSE)</f>
        <v>El XML debe contener al menos un tributo de IGV en el /cac:SubInvoiceLine</v>
      </c>
      <c r="M161" s="610"/>
    </row>
    <row r="162" spans="2:13" ht="36" x14ac:dyDescent="0.35">
      <c r="B162" s="1515"/>
      <c r="C162" s="1663"/>
      <c r="D162" s="1510"/>
      <c r="E162" s="1510"/>
      <c r="F162" s="1510"/>
      <c r="G162" s="1584"/>
      <c r="H162" s="1550"/>
      <c r="I162" s="392" t="s">
        <v>2489</v>
      </c>
      <c r="J162" s="613" t="s">
        <v>177</v>
      </c>
      <c r="K162" s="617" t="s">
        <v>6772</v>
      </c>
      <c r="L162" s="711" t="str">
        <f>VLOOKUP(K162,CódigosRetorno!$A$2:$B$1784,2,FALSE)</f>
        <v>El XML no contiene el tag cac:TaxCategory/cac:TaxScheme/cbc:ID del /cac:SubInvoiceLine</v>
      </c>
      <c r="M162" s="610"/>
    </row>
    <row r="163" spans="2:13" x14ac:dyDescent="0.35">
      <c r="B163" s="1515"/>
      <c r="C163" s="1663"/>
      <c r="D163" s="1510"/>
      <c r="E163" s="1510"/>
      <c r="F163" s="1510"/>
      <c r="G163" s="1584"/>
      <c r="H163" s="1550"/>
      <c r="I163" s="392" t="s">
        <v>7263</v>
      </c>
      <c r="J163" s="613" t="s">
        <v>177</v>
      </c>
      <c r="K163" s="617" t="s">
        <v>2291</v>
      </c>
      <c r="L163" s="711" t="str">
        <f>VLOOKUP(K163,CódigosRetorno!$A$2:$B$1784,2,FALSE)</f>
        <v>El codigo del tributo es invalido</v>
      </c>
      <c r="M163" s="610"/>
    </row>
    <row r="164" spans="2:13" ht="24" x14ac:dyDescent="0.35">
      <c r="B164" s="1515"/>
      <c r="C164" s="1663"/>
      <c r="D164" s="1510"/>
      <c r="E164" s="1511"/>
      <c r="F164" s="1511"/>
      <c r="G164" s="1585"/>
      <c r="H164" s="1492"/>
      <c r="I164" s="392" t="s">
        <v>7315</v>
      </c>
      <c r="J164" s="627" t="s">
        <v>177</v>
      </c>
      <c r="K164" s="617" t="s">
        <v>6774</v>
      </c>
      <c r="L164" s="711" t="str">
        <f>VLOOKUP(K164,CódigosRetorno!$A$2:$B$1784,2,FALSE)</f>
        <v>El código de tributo no debe repetirse a nivel del /cac:SubInvoiceLine</v>
      </c>
      <c r="M164" s="610"/>
    </row>
    <row r="165" spans="2:13" ht="24" x14ac:dyDescent="0.35">
      <c r="B165" s="1515"/>
      <c r="C165" s="1663"/>
      <c r="D165" s="1510"/>
      <c r="E165" s="1509" t="s">
        <v>9</v>
      </c>
      <c r="F165" s="1509"/>
      <c r="G165" s="452" t="s">
        <v>3910</v>
      </c>
      <c r="H165" s="578" t="s">
        <v>3879</v>
      </c>
      <c r="I165" s="392" t="s">
        <v>7265</v>
      </c>
      <c r="J165" s="607" t="s">
        <v>1071</v>
      </c>
      <c r="K165" s="613" t="s">
        <v>4194</v>
      </c>
      <c r="L165" s="711" t="str">
        <f>VLOOKUP(K165,CódigosRetorno!$A$2:$B$1784,2,FALSE)</f>
        <v>El dato ingresado como atributo @schemeName es incorrecto.</v>
      </c>
      <c r="M165" s="626" t="s">
        <v>169</v>
      </c>
    </row>
    <row r="166" spans="2:13" ht="24" x14ac:dyDescent="0.35">
      <c r="B166" s="1515"/>
      <c r="C166" s="1663"/>
      <c r="D166" s="1510"/>
      <c r="E166" s="1510"/>
      <c r="F166" s="1510"/>
      <c r="G166" s="610" t="s">
        <v>3863</v>
      </c>
      <c r="H166" s="608" t="s">
        <v>3880</v>
      </c>
      <c r="I166" s="611" t="s">
        <v>4187</v>
      </c>
      <c r="J166" s="607" t="s">
        <v>1071</v>
      </c>
      <c r="K166" s="613" t="s">
        <v>4195</v>
      </c>
      <c r="L166" s="711" t="str">
        <f>VLOOKUP(K166,CódigosRetorno!$A$2:$B$1784,2,FALSE)</f>
        <v>El dato ingresado como atributo @schemeAgencyName es incorrecto.</v>
      </c>
      <c r="M166" s="626" t="s">
        <v>169</v>
      </c>
    </row>
    <row r="167" spans="2:13" ht="36" x14ac:dyDescent="0.35">
      <c r="B167" s="1498"/>
      <c r="C167" s="1664"/>
      <c r="D167" s="1511"/>
      <c r="E167" s="1511"/>
      <c r="F167" s="1511"/>
      <c r="G167" s="610" t="s">
        <v>4237</v>
      </c>
      <c r="H167" s="623" t="s">
        <v>3882</v>
      </c>
      <c r="I167" s="611" t="s">
        <v>7266</v>
      </c>
      <c r="J167" s="613" t="s">
        <v>1071</v>
      </c>
      <c r="K167" s="617" t="s">
        <v>4196</v>
      </c>
      <c r="L167" s="711" t="str">
        <f>VLOOKUP(K167,CódigosRetorno!$A$2:$B$1784,2,FALSE)</f>
        <v>El dato ingresado como atributo @schemeURI es incorrecto.</v>
      </c>
      <c r="M167" s="626" t="s">
        <v>169</v>
      </c>
    </row>
    <row r="168" spans="2:13" ht="36" x14ac:dyDescent="0.35">
      <c r="B168" s="1497">
        <f>B154+1</f>
        <v>35</v>
      </c>
      <c r="C168" s="1662" t="s">
        <v>7316</v>
      </c>
      <c r="D168" s="1509" t="s">
        <v>15</v>
      </c>
      <c r="E168" s="1509" t="s">
        <v>9</v>
      </c>
      <c r="F168" s="607" t="s">
        <v>5</v>
      </c>
      <c r="G168" s="607"/>
      <c r="H168" s="608" t="s">
        <v>7317</v>
      </c>
      <c r="I168" s="608" t="s">
        <v>7318</v>
      </c>
      <c r="J168" s="607"/>
      <c r="K168" s="617" t="s">
        <v>169</v>
      </c>
      <c r="L168" s="711" t="str">
        <f>VLOOKUP(K168,CódigosRetorno!$A$2:$B$1784,2,FALSE)</f>
        <v>-</v>
      </c>
      <c r="M168" s="610" t="s">
        <v>169</v>
      </c>
    </row>
    <row r="169" spans="2:13" ht="36" x14ac:dyDescent="0.35">
      <c r="B169" s="1515"/>
      <c r="C169" s="1663"/>
      <c r="D169" s="1510"/>
      <c r="E169" s="1510"/>
      <c r="F169" s="1509" t="s">
        <v>102</v>
      </c>
      <c r="G169" s="1509" t="s">
        <v>3913</v>
      </c>
      <c r="H169" s="1527" t="s">
        <v>7319</v>
      </c>
      <c r="I169" s="966" t="s">
        <v>7528</v>
      </c>
      <c r="J169" s="613" t="s">
        <v>177</v>
      </c>
      <c r="K169" s="617" t="s">
        <v>6778</v>
      </c>
      <c r="L169" s="711" t="str">
        <f>VLOOKUP(K169,CódigosRetorno!$A$2:$B$1784,2,FALSE)</f>
        <v>El dato ingresado como indicador de cargo/descuento a nivel de /cac:SubInvoiceLine no corresponde al valor esperado</v>
      </c>
      <c r="M169" s="610"/>
    </row>
    <row r="170" spans="2:13" ht="36" x14ac:dyDescent="0.35">
      <c r="B170" s="1515"/>
      <c r="C170" s="1663"/>
      <c r="D170" s="1510"/>
      <c r="E170" s="1510"/>
      <c r="F170" s="1511"/>
      <c r="G170" s="1511"/>
      <c r="H170" s="1528"/>
      <c r="I170" s="966" t="s">
        <v>7529</v>
      </c>
      <c r="J170" s="613" t="s">
        <v>177</v>
      </c>
      <c r="K170" s="617" t="s">
        <v>6778</v>
      </c>
      <c r="L170" s="711" t="str">
        <f>VLOOKUP(K170,CódigosRetorno!$A$2:$B$1784,2,FALSE)</f>
        <v>El dato ingresado como indicador de cargo/descuento a nivel de /cac:SubInvoiceLine no corresponde al valor esperado</v>
      </c>
      <c r="M170" s="610"/>
    </row>
    <row r="171" spans="2:13" ht="36" x14ac:dyDescent="0.35">
      <c r="B171" s="1515"/>
      <c r="C171" s="1663"/>
      <c r="D171" s="1510"/>
      <c r="E171" s="1510"/>
      <c r="F171" s="1509" t="s">
        <v>10</v>
      </c>
      <c r="G171" s="1509"/>
      <c r="H171" s="1527" t="s">
        <v>7320</v>
      </c>
      <c r="I171" s="611" t="s">
        <v>4763</v>
      </c>
      <c r="J171" s="613" t="s">
        <v>177</v>
      </c>
      <c r="K171" s="617" t="s">
        <v>6780</v>
      </c>
      <c r="L171" s="711" t="str">
        <f>VLOOKUP(K171,CódigosRetorno!$A$2:$B$1784,2,FALSE)</f>
        <v>El XML no contiene el tag o no existe informacion de codigo de motivo de cargo/descuento a nivel de /cac:SubInvoiceLine</v>
      </c>
      <c r="M171" s="626" t="s">
        <v>169</v>
      </c>
    </row>
    <row r="172" spans="2:13" ht="24" x14ac:dyDescent="0.35">
      <c r="B172" s="1515"/>
      <c r="C172" s="1663"/>
      <c r="D172" s="1510"/>
      <c r="E172" s="1510"/>
      <c r="F172" s="1511"/>
      <c r="G172" s="1511"/>
      <c r="H172" s="1528"/>
      <c r="I172" s="966" t="s">
        <v>7530</v>
      </c>
      <c r="J172" s="613" t="s">
        <v>1071</v>
      </c>
      <c r="K172" s="617" t="s">
        <v>6799</v>
      </c>
      <c r="L172" s="711" t="str">
        <f>VLOOKUP(K172,CódigosRetorno!$A$2:$B$1784,2,FALSE)</f>
        <v>El dato ingresado como cargo/descuento no es valido a nivel de /cac:SubInvoiceLine</v>
      </c>
      <c r="M172" s="610" t="s">
        <v>169</v>
      </c>
    </row>
    <row r="173" spans="2:13" ht="24" x14ac:dyDescent="0.35">
      <c r="B173" s="1515"/>
      <c r="C173" s="1663"/>
      <c r="D173" s="1510"/>
      <c r="E173" s="1510"/>
      <c r="F173" s="1495"/>
      <c r="G173" s="610" t="s">
        <v>3863</v>
      </c>
      <c r="H173" s="611" t="s">
        <v>3864</v>
      </c>
      <c r="I173" s="611" t="s">
        <v>4201</v>
      </c>
      <c r="J173" s="613" t="s">
        <v>1071</v>
      </c>
      <c r="K173" s="617" t="s">
        <v>4189</v>
      </c>
      <c r="L173" s="711" t="str">
        <f>VLOOKUP(K173,CódigosRetorno!$A$2:$B$1784,2,FALSE)</f>
        <v>El dato ingresado como atributo @listAgencyName es incorrecto.</v>
      </c>
      <c r="M173" s="626" t="s">
        <v>169</v>
      </c>
    </row>
    <row r="174" spans="2:13" ht="24" x14ac:dyDescent="0.35">
      <c r="B174" s="1515"/>
      <c r="C174" s="1663"/>
      <c r="D174" s="1510"/>
      <c r="E174" s="1510"/>
      <c r="F174" s="1495"/>
      <c r="G174" s="610" t="s">
        <v>3915</v>
      </c>
      <c r="H174" s="611" t="s">
        <v>3867</v>
      </c>
      <c r="I174" s="611" t="s">
        <v>6136</v>
      </c>
      <c r="J174" s="607" t="s">
        <v>1071</v>
      </c>
      <c r="K174" s="613" t="s">
        <v>4190</v>
      </c>
      <c r="L174" s="711" t="str">
        <f>VLOOKUP(K174,CódigosRetorno!$A$2:$B$1784,2,FALSE)</f>
        <v>El dato ingresado como atributo @listName es incorrecto.</v>
      </c>
      <c r="M174" s="626" t="s">
        <v>169</v>
      </c>
    </row>
    <row r="175" spans="2:13" ht="36" x14ac:dyDescent="0.35">
      <c r="B175" s="1515"/>
      <c r="C175" s="1663"/>
      <c r="D175" s="1510"/>
      <c r="E175" s="1510"/>
      <c r="F175" s="1495"/>
      <c r="G175" s="610" t="s">
        <v>3916</v>
      </c>
      <c r="H175" s="611" t="s">
        <v>3869</v>
      </c>
      <c r="I175" s="611" t="s">
        <v>6137</v>
      </c>
      <c r="J175" s="613" t="s">
        <v>1071</v>
      </c>
      <c r="K175" s="617" t="s">
        <v>4191</v>
      </c>
      <c r="L175" s="711" t="str">
        <f>VLOOKUP(K175,CódigosRetorno!$A$2:$B$1784,2,FALSE)</f>
        <v>El dato ingresado como atributo @listURI es incorrecto.</v>
      </c>
      <c r="M175" s="626" t="s">
        <v>169</v>
      </c>
    </row>
    <row r="176" spans="2:13" ht="36" x14ac:dyDescent="0.35">
      <c r="B176" s="1515"/>
      <c r="C176" s="1663"/>
      <c r="D176" s="1510"/>
      <c r="E176" s="1510"/>
      <c r="F176" s="610" t="s">
        <v>3907</v>
      </c>
      <c r="G176" s="607" t="s">
        <v>3908</v>
      </c>
      <c r="H176" s="611" t="s">
        <v>7321</v>
      </c>
      <c r="I176" s="611" t="s">
        <v>4986</v>
      </c>
      <c r="J176" s="613" t="s">
        <v>177</v>
      </c>
      <c r="K176" s="617" t="s">
        <v>6782</v>
      </c>
      <c r="L176" s="711" t="str">
        <f>VLOOKUP(K176,CódigosRetorno!$A$2:$B$1784,2,FALSE)</f>
        <v>El factor de cargo/descuento a nivel de /cac:SubInvoiceLine no cumple con el formato establecido</v>
      </c>
      <c r="M176" s="626" t="s">
        <v>169</v>
      </c>
    </row>
    <row r="177" spans="2:13" ht="36" x14ac:dyDescent="0.35">
      <c r="B177" s="1515"/>
      <c r="C177" s="1663"/>
      <c r="D177" s="1510"/>
      <c r="E177" s="1510"/>
      <c r="F177" s="1509" t="s">
        <v>137</v>
      </c>
      <c r="G177" s="1509" t="s">
        <v>138</v>
      </c>
      <c r="H177" s="1527" t="s">
        <v>7322</v>
      </c>
      <c r="I177" s="611" t="s">
        <v>4984</v>
      </c>
      <c r="J177" s="613" t="s">
        <v>177</v>
      </c>
      <c r="K177" s="617" t="s">
        <v>6784</v>
      </c>
      <c r="L177" s="711" t="str">
        <f>VLOOKUP(K177,CódigosRetorno!$A$2:$B$1784,2,FALSE)</f>
        <v>El dato ingresado en el tag cac:SubInvoiceLine/cac:Allowancecharge/cbc:Amount no cumple con el formato establecido</v>
      </c>
      <c r="M177" s="610" t="s">
        <v>169</v>
      </c>
    </row>
    <row r="178" spans="2:13" ht="48" x14ac:dyDescent="0.35">
      <c r="B178" s="1515"/>
      <c r="C178" s="1663"/>
      <c r="D178" s="1510"/>
      <c r="E178" s="1510"/>
      <c r="F178" s="1510"/>
      <c r="G178" s="1510"/>
      <c r="H178" s="1532"/>
      <c r="I178" s="611" t="s">
        <v>6530</v>
      </c>
      <c r="J178" s="613" t="s">
        <v>1071</v>
      </c>
      <c r="K178" s="617" t="s">
        <v>6801</v>
      </c>
      <c r="L178" s="711" t="str">
        <f>VLOOKUP(K178,CódigosRetorno!$A$2:$B$1784,2,FALSE)</f>
        <v>El valor de cargo/descuento a nivel de /cac:SubInvoiceLine difiere de los importes consignados.</v>
      </c>
      <c r="M178" s="610" t="s">
        <v>169</v>
      </c>
    </row>
    <row r="179" spans="2:13" ht="24" x14ac:dyDescent="0.35">
      <c r="B179" s="1515"/>
      <c r="C179" s="1663"/>
      <c r="D179" s="1510"/>
      <c r="E179" s="1510"/>
      <c r="F179" s="1200" t="s">
        <v>13</v>
      </c>
      <c r="G179" s="1197" t="s">
        <v>6979</v>
      </c>
      <c r="H179" s="642" t="s">
        <v>3906</v>
      </c>
      <c r="I179" s="1201" t="s">
        <v>7251</v>
      </c>
      <c r="J179" s="1203" t="s">
        <v>177</v>
      </c>
      <c r="K179" s="443" t="s">
        <v>1979</v>
      </c>
      <c r="L179" s="1212" t="str">
        <f>VLOOKUP(K179,CódigosRetorno!$A$2:$B$1784,2,FALSE)</f>
        <v>La moneda debe ser la misma en todo el documento</v>
      </c>
      <c r="M179" s="926" t="s">
        <v>4493</v>
      </c>
    </row>
    <row r="180" spans="2:13" ht="36" x14ac:dyDescent="0.35">
      <c r="B180" s="1515"/>
      <c r="C180" s="1663"/>
      <c r="D180" s="1510"/>
      <c r="E180" s="1510"/>
      <c r="F180" s="924" t="s">
        <v>137</v>
      </c>
      <c r="G180" s="924" t="s">
        <v>138</v>
      </c>
      <c r="H180" s="925" t="s">
        <v>7323</v>
      </c>
      <c r="I180" s="611" t="s">
        <v>4984</v>
      </c>
      <c r="J180" s="613" t="s">
        <v>177</v>
      </c>
      <c r="K180" s="617" t="s">
        <v>6786</v>
      </c>
      <c r="L180" s="711" t="str">
        <f>VLOOKUP(K180,CódigosRetorno!$A$2:$B$1784,2,FALSE)</f>
        <v>El Monto base de cargo/descuento a nivel de /cac:SubInvoiceLine no cumple con el formato establecido</v>
      </c>
      <c r="M180" s="610" t="s">
        <v>169</v>
      </c>
    </row>
    <row r="181" spans="2:13" ht="24" x14ac:dyDescent="0.35">
      <c r="B181" s="1498"/>
      <c r="C181" s="1664"/>
      <c r="D181" s="1511"/>
      <c r="E181" s="1511"/>
      <c r="F181" s="610" t="s">
        <v>13</v>
      </c>
      <c r="G181" s="607" t="s">
        <v>6979</v>
      </c>
      <c r="H181" s="623" t="s">
        <v>3906</v>
      </c>
      <c r="I181" s="608" t="s">
        <v>7251</v>
      </c>
      <c r="J181" s="613" t="s">
        <v>177</v>
      </c>
      <c r="K181" s="617" t="s">
        <v>1979</v>
      </c>
      <c r="L181" s="711" t="str">
        <f>VLOOKUP(K181,CódigosRetorno!$A$2:$B$1784,2,FALSE)</f>
        <v>La moneda debe ser la misma en todo el documento</v>
      </c>
      <c r="M181" s="610" t="s">
        <v>4493</v>
      </c>
    </row>
    <row r="182" spans="2:13" ht="24" x14ac:dyDescent="0.35">
      <c r="B182" s="1605">
        <f>B168+1</f>
        <v>36</v>
      </c>
      <c r="C182" s="1543" t="s">
        <v>7324</v>
      </c>
      <c r="D182" s="1509" t="s">
        <v>15</v>
      </c>
      <c r="E182" s="1509" t="s">
        <v>4</v>
      </c>
      <c r="F182" s="1509" t="s">
        <v>12</v>
      </c>
      <c r="G182" s="1509" t="s">
        <v>16</v>
      </c>
      <c r="H182" s="1527" t="s">
        <v>7325</v>
      </c>
      <c r="I182" s="611" t="s">
        <v>7326</v>
      </c>
      <c r="J182" s="613" t="s">
        <v>177</v>
      </c>
      <c r="K182" s="617" t="s">
        <v>6730</v>
      </c>
      <c r="L182" s="711" t="str">
        <f>VLOOKUP(K182,CódigosRetorno!$A$2:$B$1784,2,FALSE)</f>
        <v>Debe consignar el tag /cac:SubInvoiceLine/cac:ItemPriceExtension</v>
      </c>
      <c r="M182" s="610" t="s">
        <v>169</v>
      </c>
    </row>
    <row r="183" spans="2:13" ht="48" x14ac:dyDescent="0.35">
      <c r="B183" s="1606"/>
      <c r="C183" s="1543"/>
      <c r="D183" s="1510"/>
      <c r="E183" s="1510"/>
      <c r="F183" s="1510"/>
      <c r="G183" s="1510"/>
      <c r="H183" s="1532"/>
      <c r="I183" s="611" t="s">
        <v>4984</v>
      </c>
      <c r="J183" s="613" t="s">
        <v>177</v>
      </c>
      <c r="K183" s="617" t="s">
        <v>6731</v>
      </c>
      <c r="L183" s="711" t="str">
        <f>VLOOKUP(K183,CódigosRetorno!$A$2:$B$1784,2,FALSE)</f>
        <v>El dato ingresado en el tag cac:InvoiceLine/cac:SubInvoiceLine/cac:ItemPriceExtension/cbc:Amount no cumple con el formato establecido</v>
      </c>
      <c r="M183" s="610" t="s">
        <v>169</v>
      </c>
    </row>
    <row r="184" spans="2:13" ht="48" x14ac:dyDescent="0.35">
      <c r="B184" s="1606"/>
      <c r="C184" s="1543"/>
      <c r="D184" s="1510"/>
      <c r="E184" s="1510"/>
      <c r="F184" s="1511"/>
      <c r="G184" s="1511"/>
      <c r="H184" s="1528"/>
      <c r="I184" s="608" t="s">
        <v>7327</v>
      </c>
      <c r="J184" s="613" t="s">
        <v>1071</v>
      </c>
      <c r="K184" s="617" t="s">
        <v>6736</v>
      </c>
      <c r="L184" s="711" t="str">
        <f>VLOOKUP(K184,CódigosRetorno!$A$2:$B$1784,2,FALSE)</f>
        <v>El importe del campo /cac:InvoiceLine/cac:SubInvoiceLine/cac:ItemPriceExtension/cbc:Amount no coincide con el valor calculado</v>
      </c>
      <c r="M184" s="610" t="s">
        <v>169</v>
      </c>
    </row>
    <row r="185" spans="2:13" ht="24" x14ac:dyDescent="0.35">
      <c r="B185" s="1661"/>
      <c r="C185" s="1543"/>
      <c r="D185" s="1511"/>
      <c r="E185" s="1511"/>
      <c r="F185" s="610" t="s">
        <v>13</v>
      </c>
      <c r="G185" s="607" t="s">
        <v>6979</v>
      </c>
      <c r="H185" s="623" t="s">
        <v>3906</v>
      </c>
      <c r="I185" s="608" t="s">
        <v>7251</v>
      </c>
      <c r="J185" s="613" t="s">
        <v>177</v>
      </c>
      <c r="K185" s="617" t="s">
        <v>1979</v>
      </c>
      <c r="L185" s="711" t="str">
        <f>VLOOKUP(K185,CódigosRetorno!$A$2:$B$1784,2,FALSE)</f>
        <v>La moneda debe ser la misma en todo el documento</v>
      </c>
      <c r="M185" s="610" t="s">
        <v>4493</v>
      </c>
    </row>
    <row r="186" spans="2:13" x14ac:dyDescent="0.35">
      <c r="B186" s="1697" t="s">
        <v>7328</v>
      </c>
      <c r="C186" s="1698"/>
      <c r="D186" s="1698"/>
      <c r="E186" s="1698"/>
      <c r="F186" s="1698"/>
      <c r="G186" s="1698"/>
      <c r="H186" s="1699"/>
      <c r="I186" s="722"/>
      <c r="J186" s="707"/>
      <c r="K186" s="723" t="s">
        <v>169</v>
      </c>
      <c r="L186" s="711" t="str">
        <f>VLOOKUP(K186,CódigosRetorno!$A$2:$B$1784,2,FALSE)</f>
        <v>-</v>
      </c>
      <c r="M186" s="710"/>
    </row>
    <row r="187" spans="2:13" ht="24" x14ac:dyDescent="0.35">
      <c r="B187" s="1497">
        <f>B182+1</f>
        <v>37</v>
      </c>
      <c r="C187" s="1527" t="s">
        <v>7329</v>
      </c>
      <c r="D187" s="1509" t="s">
        <v>3</v>
      </c>
      <c r="E187" s="1509" t="s">
        <v>4</v>
      </c>
      <c r="F187" s="1509" t="s">
        <v>12</v>
      </c>
      <c r="G187" s="1509" t="s">
        <v>16</v>
      </c>
      <c r="H187" s="1527" t="s">
        <v>3245</v>
      </c>
      <c r="I187" s="611" t="s">
        <v>7330</v>
      </c>
      <c r="J187" s="607" t="s">
        <v>177</v>
      </c>
      <c r="K187" s="617" t="s">
        <v>6751</v>
      </c>
      <c r="L187" s="711" t="str">
        <f>VLOOKUP(K187,CódigosRetorno!$A$2:$B$1784,2,FALSE)</f>
        <v>El XML no contiene el tag cac:LegalMonetaryTotal/cbc:LineExtensionAmount</v>
      </c>
      <c r="M187" s="610"/>
    </row>
    <row r="188" spans="2:13" ht="36" x14ac:dyDescent="0.35">
      <c r="B188" s="1515"/>
      <c r="C188" s="1532"/>
      <c r="D188" s="1510"/>
      <c r="E188" s="1510"/>
      <c r="F188" s="1510"/>
      <c r="G188" s="1510"/>
      <c r="H188" s="1532"/>
      <c r="I188" s="611" t="s">
        <v>7331</v>
      </c>
      <c r="J188" s="607" t="s">
        <v>177</v>
      </c>
      <c r="K188" s="617" t="s">
        <v>6752</v>
      </c>
      <c r="L188" s="711" t="str">
        <f>VLOOKUP(K188,CódigosRetorno!$A$2:$B$1784,2,FALSE)</f>
        <v>El dato ingresado en el tag cac:LegalMonetaryTotal/cbc:LineExtensionAmount no cumple con el formato establecido</v>
      </c>
      <c r="M188" s="610"/>
    </row>
    <row r="189" spans="2:13" ht="24" x14ac:dyDescent="0.35">
      <c r="B189" s="1515"/>
      <c r="C189" s="1532"/>
      <c r="D189" s="1510"/>
      <c r="E189" s="1510"/>
      <c r="F189" s="1510"/>
      <c r="G189" s="1510"/>
      <c r="H189" s="1532"/>
      <c r="I189" s="1225" t="s">
        <v>7332</v>
      </c>
      <c r="J189" s="1320" t="s">
        <v>1071</v>
      </c>
      <c r="K189" s="1325" t="s">
        <v>4894</v>
      </c>
      <c r="L189" s="1212" t="str">
        <f>VLOOKUP(MID(K189,1,4),CódigosRetorno!$A$2:$B$1784,2,FALSE)</f>
        <v>La sumatoria de valor de venta no corresponde a los importes consignados</v>
      </c>
      <c r="M189" s="1126"/>
    </row>
    <row r="190" spans="2:13" ht="24" x14ac:dyDescent="0.35">
      <c r="B190" s="1498"/>
      <c r="C190" s="1528"/>
      <c r="D190" s="1511"/>
      <c r="E190" s="1511"/>
      <c r="F190" s="610" t="s">
        <v>13</v>
      </c>
      <c r="G190" s="607" t="s">
        <v>6979</v>
      </c>
      <c r="H190" s="623" t="s">
        <v>3906</v>
      </c>
      <c r="I190" s="608" t="s">
        <v>7251</v>
      </c>
      <c r="J190" s="613" t="s">
        <v>177</v>
      </c>
      <c r="K190" s="617" t="s">
        <v>1979</v>
      </c>
      <c r="L190" s="711" t="str">
        <f>VLOOKUP(K190,CódigosRetorno!$A$2:$B$1784,2,FALSE)</f>
        <v>La moneda debe ser la misma en todo el documento</v>
      </c>
      <c r="M190" s="610" t="s">
        <v>4493</v>
      </c>
    </row>
    <row r="191" spans="2:13" ht="24" x14ac:dyDescent="0.35">
      <c r="B191" s="1497">
        <f>B187+1</f>
        <v>38</v>
      </c>
      <c r="C191" s="1527" t="s">
        <v>7333</v>
      </c>
      <c r="D191" s="1509" t="s">
        <v>3</v>
      </c>
      <c r="E191" s="1509" t="s">
        <v>4</v>
      </c>
      <c r="F191" s="1509" t="s">
        <v>12</v>
      </c>
      <c r="G191" s="1583" t="s">
        <v>16</v>
      </c>
      <c r="H191" s="1491" t="s">
        <v>7334</v>
      </c>
      <c r="I191" s="616" t="s">
        <v>4984</v>
      </c>
      <c r="J191" s="605" t="s">
        <v>177</v>
      </c>
      <c r="K191" s="618" t="s">
        <v>2277</v>
      </c>
      <c r="L191" s="711" t="str">
        <f>VLOOKUP(K191,CódigosRetorno!$A$2:$B$1784,2,FALSE)</f>
        <v>El dato ingresado en TaxAmount no cumple con el formato establecido</v>
      </c>
      <c r="M191" s="610"/>
    </row>
    <row r="192" spans="2:13" ht="48" x14ac:dyDescent="0.35">
      <c r="B192" s="1515"/>
      <c r="C192" s="1532"/>
      <c r="D192" s="1510"/>
      <c r="E192" s="1510"/>
      <c r="F192" s="1511"/>
      <c r="G192" s="1585"/>
      <c r="H192" s="1492"/>
      <c r="I192" s="578" t="s">
        <v>7335</v>
      </c>
      <c r="J192" s="607" t="s">
        <v>1071</v>
      </c>
      <c r="K192" s="617" t="s">
        <v>4832</v>
      </c>
      <c r="L192" s="711" t="str">
        <f>VLOOKUP(K192,CódigosRetorno!$A$2:$B$1784,2,FALSE)</f>
        <v>El cálculo del IGV es Incorrecto</v>
      </c>
      <c r="M192" s="610"/>
    </row>
    <row r="193" spans="2:13" ht="24" x14ac:dyDescent="0.35">
      <c r="B193" s="1515"/>
      <c r="C193" s="1532"/>
      <c r="D193" s="1510"/>
      <c r="E193" s="1510"/>
      <c r="F193" s="610" t="s">
        <v>13</v>
      </c>
      <c r="G193" s="396" t="s">
        <v>6979</v>
      </c>
      <c r="H193" s="642" t="s">
        <v>3906</v>
      </c>
      <c r="I193" s="578" t="s">
        <v>7251</v>
      </c>
      <c r="J193" s="607" t="s">
        <v>177</v>
      </c>
      <c r="K193" s="617" t="s">
        <v>1979</v>
      </c>
      <c r="L193" s="711" t="str">
        <f>VLOOKUP(K193,CódigosRetorno!$A$2:$B$1784,2,FALSE)</f>
        <v>La moneda debe ser la misma en todo el documento</v>
      </c>
      <c r="M193" s="610" t="s">
        <v>4493</v>
      </c>
    </row>
    <row r="194" spans="2:13" ht="24" x14ac:dyDescent="0.35">
      <c r="B194" s="1515"/>
      <c r="C194" s="1532"/>
      <c r="D194" s="1510"/>
      <c r="E194" s="1510"/>
      <c r="F194" s="1509" t="s">
        <v>43</v>
      </c>
      <c r="G194" s="1547" t="s">
        <v>7271</v>
      </c>
      <c r="H194" s="1491" t="s">
        <v>3979</v>
      </c>
      <c r="I194" s="392" t="s">
        <v>7336</v>
      </c>
      <c r="J194" s="613" t="s">
        <v>177</v>
      </c>
      <c r="K194" s="617" t="s">
        <v>2050</v>
      </c>
      <c r="L194" s="711" t="str">
        <f>VLOOKUP(K194,CódigosRetorno!$A$2:$B$1784,2,FALSE)</f>
        <v>Debe indicar Información acerca del importe total de IGV/IVAP</v>
      </c>
      <c r="M194" s="610"/>
    </row>
    <row r="195" spans="2:13" ht="24" x14ac:dyDescent="0.35">
      <c r="B195" s="1515"/>
      <c r="C195" s="1532"/>
      <c r="D195" s="1510"/>
      <c r="E195" s="1510"/>
      <c r="F195" s="1510"/>
      <c r="G195" s="1584"/>
      <c r="H195" s="1550"/>
      <c r="I195" s="392" t="s">
        <v>2489</v>
      </c>
      <c r="J195" s="613" t="s">
        <v>177</v>
      </c>
      <c r="K195" s="617" t="s">
        <v>3558</v>
      </c>
      <c r="L195" s="711" t="str">
        <f>VLOOKUP(K195,CódigosRetorno!$A$2:$B$1784,2,FALSE)</f>
        <v>El XML no contiene el tag o no existe información de código de tributo.</v>
      </c>
      <c r="M195" s="610"/>
    </row>
    <row r="196" spans="2:13" ht="24" x14ac:dyDescent="0.35">
      <c r="B196" s="1515"/>
      <c r="C196" s="1532"/>
      <c r="D196" s="1510"/>
      <c r="E196" s="1510"/>
      <c r="F196" s="1510"/>
      <c r="G196" s="1584"/>
      <c r="H196" s="1550"/>
      <c r="I196" s="392" t="s">
        <v>7263</v>
      </c>
      <c r="J196" s="613" t="s">
        <v>177</v>
      </c>
      <c r="K196" s="617" t="s">
        <v>2641</v>
      </c>
      <c r="L196" s="711" t="str">
        <f>VLOOKUP(K196,CódigosRetorno!$A$2:$B$1784,2,FALSE)</f>
        <v>El dato ingresado como codigo de tributo global no corresponde al valor esperado.</v>
      </c>
      <c r="M196" s="610"/>
    </row>
    <row r="197" spans="2:13" ht="24" x14ac:dyDescent="0.35">
      <c r="B197" s="1515"/>
      <c r="C197" s="1532"/>
      <c r="D197" s="1510"/>
      <c r="E197" s="1511"/>
      <c r="F197" s="1511"/>
      <c r="G197" s="1585"/>
      <c r="H197" s="1492"/>
      <c r="I197" s="675" t="s">
        <v>6073</v>
      </c>
      <c r="J197" s="617" t="s">
        <v>177</v>
      </c>
      <c r="K197" s="617" t="s">
        <v>3772</v>
      </c>
      <c r="L197" s="711" t="str">
        <f>VLOOKUP(K197,CódigosRetorno!$A$2:$B$1784,2,FALSE)</f>
        <v>El código de tributo no debe repetirse a nivel de totales</v>
      </c>
      <c r="M197" s="610"/>
    </row>
    <row r="198" spans="2:13" ht="24" x14ac:dyDescent="0.35">
      <c r="B198" s="1515"/>
      <c r="C198" s="1532"/>
      <c r="D198" s="1510"/>
      <c r="E198" s="1509" t="s">
        <v>9</v>
      </c>
      <c r="F198" s="1509"/>
      <c r="G198" s="452" t="s">
        <v>3910</v>
      </c>
      <c r="H198" s="578" t="s">
        <v>3879</v>
      </c>
      <c r="I198" s="392" t="s">
        <v>7265</v>
      </c>
      <c r="J198" s="607" t="s">
        <v>1071</v>
      </c>
      <c r="K198" s="613" t="s">
        <v>4194</v>
      </c>
      <c r="L198" s="711" t="str">
        <f>VLOOKUP(K198,CódigosRetorno!$A$2:$B$1784,2,FALSE)</f>
        <v>El dato ingresado como atributo @schemeName es incorrecto.</v>
      </c>
      <c r="M198" s="610"/>
    </row>
    <row r="199" spans="2:13" ht="24" x14ac:dyDescent="0.35">
      <c r="B199" s="1515"/>
      <c r="C199" s="1532"/>
      <c r="D199" s="1510"/>
      <c r="E199" s="1510"/>
      <c r="F199" s="1510"/>
      <c r="G199" s="610" t="s">
        <v>3863</v>
      </c>
      <c r="H199" s="608" t="s">
        <v>3880</v>
      </c>
      <c r="I199" s="611" t="s">
        <v>4187</v>
      </c>
      <c r="J199" s="607" t="s">
        <v>1071</v>
      </c>
      <c r="K199" s="613" t="s">
        <v>4195</v>
      </c>
      <c r="L199" s="711" t="str">
        <f>VLOOKUP(K199,CódigosRetorno!$A$2:$B$1784,2,FALSE)</f>
        <v>El dato ingresado como atributo @schemeAgencyName es incorrecto.</v>
      </c>
      <c r="M199" s="610"/>
    </row>
    <row r="200" spans="2:13" ht="36" x14ac:dyDescent="0.35">
      <c r="B200" s="1498"/>
      <c r="C200" s="1528"/>
      <c r="D200" s="1511"/>
      <c r="E200" s="1511"/>
      <c r="F200" s="1511"/>
      <c r="G200" s="610" t="s">
        <v>4237</v>
      </c>
      <c r="H200" s="623" t="s">
        <v>3882</v>
      </c>
      <c r="I200" s="611" t="s">
        <v>7266</v>
      </c>
      <c r="J200" s="613" t="s">
        <v>1071</v>
      </c>
      <c r="K200" s="617" t="s">
        <v>4196</v>
      </c>
      <c r="L200" s="711" t="str">
        <f>VLOOKUP(K200,CódigosRetorno!$A$2:$B$1784,2,FALSE)</f>
        <v>El dato ingresado como atributo @schemeURI es incorrecto.</v>
      </c>
      <c r="M200" s="610"/>
    </row>
    <row r="201" spans="2:13" ht="24" x14ac:dyDescent="0.35">
      <c r="B201" s="1497">
        <f>B191+1</f>
        <v>39</v>
      </c>
      <c r="C201" s="1527" t="s">
        <v>7337</v>
      </c>
      <c r="D201" s="1509" t="s">
        <v>3</v>
      </c>
      <c r="E201" s="1509" t="s">
        <v>9</v>
      </c>
      <c r="F201" s="1509" t="s">
        <v>12</v>
      </c>
      <c r="G201" s="1509" t="s">
        <v>16</v>
      </c>
      <c r="H201" s="1527" t="s">
        <v>7338</v>
      </c>
      <c r="I201" s="606" t="s">
        <v>4984</v>
      </c>
      <c r="J201" s="605" t="s">
        <v>177</v>
      </c>
      <c r="K201" s="618" t="s">
        <v>2277</v>
      </c>
      <c r="L201" s="711" t="str">
        <f>VLOOKUP(K201,CódigosRetorno!$A$2:$B$1784,2,FALSE)</f>
        <v>El dato ingresado en TaxAmount no cumple con el formato establecido</v>
      </c>
      <c r="M201" s="610"/>
    </row>
    <row r="202" spans="2:13" ht="48" x14ac:dyDescent="0.35">
      <c r="B202" s="1515"/>
      <c r="C202" s="1532"/>
      <c r="D202" s="1510"/>
      <c r="E202" s="1510"/>
      <c r="F202" s="1511"/>
      <c r="G202" s="1511"/>
      <c r="H202" s="1528"/>
      <c r="I202" s="578" t="s">
        <v>7339</v>
      </c>
      <c r="J202" s="605" t="s">
        <v>1071</v>
      </c>
      <c r="K202" s="618" t="s">
        <v>4888</v>
      </c>
      <c r="L202" s="711" t="str">
        <f>VLOOKUP(K202,CódigosRetorno!$A$2:$B$1784,2,FALSE)</f>
        <v>La sumatoria del total del importe del tributo ISC de línea no corresponden al total</v>
      </c>
      <c r="M202" s="610"/>
    </row>
    <row r="203" spans="2:13" ht="24" x14ac:dyDescent="0.35">
      <c r="B203" s="1515"/>
      <c r="C203" s="1532"/>
      <c r="D203" s="1510"/>
      <c r="E203" s="1510"/>
      <c r="F203" s="610" t="s">
        <v>13</v>
      </c>
      <c r="G203" s="607" t="s">
        <v>6979</v>
      </c>
      <c r="H203" s="623" t="s">
        <v>3906</v>
      </c>
      <c r="I203" s="578" t="s">
        <v>7251</v>
      </c>
      <c r="J203" s="613" t="s">
        <v>177</v>
      </c>
      <c r="K203" s="617" t="s">
        <v>1979</v>
      </c>
      <c r="L203" s="711" t="str">
        <f>VLOOKUP(K203,CódigosRetorno!$A$2:$B$1784,2,FALSE)</f>
        <v>La moneda debe ser la misma en todo el documento</v>
      </c>
      <c r="M203" s="610" t="s">
        <v>4493</v>
      </c>
    </row>
    <row r="204" spans="2:13" ht="24" x14ac:dyDescent="0.35">
      <c r="B204" s="1515"/>
      <c r="C204" s="1532"/>
      <c r="D204" s="1510"/>
      <c r="E204" s="1510"/>
      <c r="F204" s="1509" t="s">
        <v>43</v>
      </c>
      <c r="G204" s="1509" t="s">
        <v>7262</v>
      </c>
      <c r="H204" s="1527" t="s">
        <v>3979</v>
      </c>
      <c r="I204" s="392" t="s">
        <v>2489</v>
      </c>
      <c r="J204" s="613" t="s">
        <v>177</v>
      </c>
      <c r="K204" s="617" t="s">
        <v>3558</v>
      </c>
      <c r="L204" s="711" t="str">
        <f>VLOOKUP(K204,CódigosRetorno!$A$2:$B$1784,2,FALSE)</f>
        <v>El XML no contiene el tag o no existe información de código de tributo.</v>
      </c>
      <c r="M204" s="610"/>
    </row>
    <row r="205" spans="2:13" ht="24" x14ac:dyDescent="0.35">
      <c r="B205" s="1515"/>
      <c r="C205" s="1532"/>
      <c r="D205" s="1510"/>
      <c r="E205" s="1510"/>
      <c r="F205" s="1510"/>
      <c r="G205" s="1510"/>
      <c r="H205" s="1532"/>
      <c r="I205" s="392" t="s">
        <v>7263</v>
      </c>
      <c r="J205" s="613" t="s">
        <v>177</v>
      </c>
      <c r="K205" s="617" t="s">
        <v>2641</v>
      </c>
      <c r="L205" s="711" t="str">
        <f>VLOOKUP(K205,CódigosRetorno!$A$2:$B$1784,2,FALSE)</f>
        <v>El dato ingresado como codigo de tributo global no corresponde al valor esperado.</v>
      </c>
      <c r="M205" s="610"/>
    </row>
    <row r="206" spans="2:13" ht="24" x14ac:dyDescent="0.35">
      <c r="B206" s="1515"/>
      <c r="C206" s="1532"/>
      <c r="D206" s="1510"/>
      <c r="E206" s="1510"/>
      <c r="F206" s="1511"/>
      <c r="G206" s="1511"/>
      <c r="H206" s="1528"/>
      <c r="I206" s="392" t="s">
        <v>7340</v>
      </c>
      <c r="J206" s="617" t="s">
        <v>177</v>
      </c>
      <c r="K206" s="617" t="s">
        <v>3772</v>
      </c>
      <c r="L206" s="711" t="str">
        <f>VLOOKUP(K206,CódigosRetorno!$A$2:$B$1784,2,FALSE)</f>
        <v>El código de tributo no debe repetirse a nivel de totales</v>
      </c>
      <c r="M206" s="610"/>
    </row>
    <row r="207" spans="2:13" ht="24" x14ac:dyDescent="0.35">
      <c r="B207" s="1515"/>
      <c r="C207" s="1532"/>
      <c r="D207" s="1510"/>
      <c r="E207" s="1510"/>
      <c r="F207" s="1509"/>
      <c r="G207" s="610" t="s">
        <v>3910</v>
      </c>
      <c r="H207" s="608" t="s">
        <v>3879</v>
      </c>
      <c r="I207" s="392" t="s">
        <v>7265</v>
      </c>
      <c r="J207" s="607" t="s">
        <v>1071</v>
      </c>
      <c r="K207" s="613" t="s">
        <v>4194</v>
      </c>
      <c r="L207" s="711" t="str">
        <f>VLOOKUP(K207,CódigosRetorno!$A$2:$B$1784,2,FALSE)</f>
        <v>El dato ingresado como atributo @schemeName es incorrecto.</v>
      </c>
      <c r="M207" s="610"/>
    </row>
    <row r="208" spans="2:13" ht="24" x14ac:dyDescent="0.35">
      <c r="B208" s="1515"/>
      <c r="C208" s="1532"/>
      <c r="D208" s="1510"/>
      <c r="E208" s="1510"/>
      <c r="F208" s="1510"/>
      <c r="G208" s="610" t="s">
        <v>3863</v>
      </c>
      <c r="H208" s="608" t="s">
        <v>3880</v>
      </c>
      <c r="I208" s="392" t="s">
        <v>4187</v>
      </c>
      <c r="J208" s="607" t="s">
        <v>1071</v>
      </c>
      <c r="K208" s="613" t="s">
        <v>4195</v>
      </c>
      <c r="L208" s="711" t="str">
        <f>VLOOKUP(K208,CódigosRetorno!$A$2:$B$1784,2,FALSE)</f>
        <v>El dato ingresado como atributo @schemeAgencyName es incorrecto.</v>
      </c>
      <c r="M208" s="610"/>
    </row>
    <row r="209" spans="1:13" ht="36" x14ac:dyDescent="0.35">
      <c r="B209" s="1498"/>
      <c r="C209" s="1528"/>
      <c r="D209" s="1511"/>
      <c r="E209" s="1511"/>
      <c r="F209" s="1511"/>
      <c r="G209" s="610" t="s">
        <v>4237</v>
      </c>
      <c r="H209" s="623" t="s">
        <v>3882</v>
      </c>
      <c r="I209" s="392" t="s">
        <v>7266</v>
      </c>
      <c r="J209" s="613" t="s">
        <v>1071</v>
      </c>
      <c r="K209" s="617" t="s">
        <v>4196</v>
      </c>
      <c r="L209" s="711" t="str">
        <f>VLOOKUP(K209,CódigosRetorno!$A$2:$B$1784,2,FALSE)</f>
        <v>El dato ingresado como atributo @schemeURI es incorrecto.</v>
      </c>
      <c r="M209" s="610"/>
    </row>
    <row r="210" spans="1:13" x14ac:dyDescent="0.35">
      <c r="B210" s="1497">
        <f>B201+1</f>
        <v>40</v>
      </c>
      <c r="C210" s="1527" t="s">
        <v>7341</v>
      </c>
      <c r="D210" s="1509" t="s">
        <v>3</v>
      </c>
      <c r="E210" s="1509" t="s">
        <v>4</v>
      </c>
      <c r="F210" s="1509" t="s">
        <v>12</v>
      </c>
      <c r="G210" s="1509" t="s">
        <v>16</v>
      </c>
      <c r="H210" s="1527" t="s">
        <v>7342</v>
      </c>
      <c r="I210" s="608" t="s">
        <v>7343</v>
      </c>
      <c r="J210" s="620" t="s">
        <v>177</v>
      </c>
      <c r="K210" s="82" t="s">
        <v>3180</v>
      </c>
      <c r="L210" s="711" t="str">
        <f>VLOOKUP(K210,CódigosRetorno!$A$2:$B$1784,2,FALSE)</f>
        <v>El Monto total de impuestos es obligatorio</v>
      </c>
      <c r="M210" s="610"/>
    </row>
    <row r="211" spans="1:13" ht="24" x14ac:dyDescent="0.35">
      <c r="B211" s="1515"/>
      <c r="C211" s="1532"/>
      <c r="D211" s="1510"/>
      <c r="E211" s="1510"/>
      <c r="F211" s="1510"/>
      <c r="G211" s="1510"/>
      <c r="H211" s="1532"/>
      <c r="I211" s="611" t="s">
        <v>7344</v>
      </c>
      <c r="J211" s="607" t="s">
        <v>177</v>
      </c>
      <c r="K211" s="613" t="s">
        <v>3701</v>
      </c>
      <c r="L211" s="711" t="str">
        <f>VLOOKUP(K211,CódigosRetorno!$A$2:$B$1784,2,FALSE)</f>
        <v>El tag cac:TaxTotal no debe repetirse a nivel de totales</v>
      </c>
      <c r="M211" s="610"/>
    </row>
    <row r="212" spans="1:13" ht="24" x14ac:dyDescent="0.35">
      <c r="B212" s="1515"/>
      <c r="C212" s="1532"/>
      <c r="D212" s="1510"/>
      <c r="E212" s="1510"/>
      <c r="F212" s="1510"/>
      <c r="G212" s="1510"/>
      <c r="H212" s="1532"/>
      <c r="I212" s="608" t="s">
        <v>7345</v>
      </c>
      <c r="J212" s="605" t="s">
        <v>1071</v>
      </c>
      <c r="K212" s="618" t="s">
        <v>4884</v>
      </c>
      <c r="L212" s="711" t="str">
        <f>VLOOKUP(K212,CódigosRetorno!$A$2:$B$1784,2,FALSE)</f>
        <v>La sumatoria de impuestos globales no corresponde al monto total de impuestos.</v>
      </c>
      <c r="M212" s="610"/>
    </row>
    <row r="213" spans="1:13" ht="24" x14ac:dyDescent="0.35">
      <c r="B213" s="1498"/>
      <c r="C213" s="1528"/>
      <c r="D213" s="1511"/>
      <c r="E213" s="1511"/>
      <c r="F213" s="610" t="s">
        <v>13</v>
      </c>
      <c r="G213" s="607" t="s">
        <v>6979</v>
      </c>
      <c r="H213" s="623" t="s">
        <v>3906</v>
      </c>
      <c r="I213" s="608" t="s">
        <v>7251</v>
      </c>
      <c r="J213" s="613" t="s">
        <v>177</v>
      </c>
      <c r="K213" s="617" t="s">
        <v>1979</v>
      </c>
      <c r="L213" s="711" t="str">
        <f>VLOOKUP(K213,CódigosRetorno!$A$2:$B$1784,2,FALSE)</f>
        <v>La moneda debe ser la misma en todo el documento</v>
      </c>
      <c r="M213" s="610" t="s">
        <v>4493</v>
      </c>
    </row>
    <row r="214" spans="1:13" ht="24" x14ac:dyDescent="0.35">
      <c r="B214" s="1497">
        <f>B210+1</f>
        <v>41</v>
      </c>
      <c r="C214" s="1527" t="s">
        <v>7346</v>
      </c>
      <c r="D214" s="1509" t="s">
        <v>3</v>
      </c>
      <c r="E214" s="1509" t="s">
        <v>9</v>
      </c>
      <c r="F214" s="1509" t="s">
        <v>12</v>
      </c>
      <c r="G214" s="1509" t="s">
        <v>16</v>
      </c>
      <c r="H214" s="1662" t="s">
        <v>7775</v>
      </c>
      <c r="I214" s="606" t="s">
        <v>7256</v>
      </c>
      <c r="J214" s="613" t="s">
        <v>177</v>
      </c>
      <c r="K214" s="613" t="s">
        <v>2260</v>
      </c>
      <c r="L214" s="711" t="str">
        <f>VLOOKUP(K214,CódigosRetorno!$A$2:$B$1784,2,FALSE)</f>
        <v>El dato ingresado en el campo Total Descuentos no cumple con el formato establecido</v>
      </c>
      <c r="M214" s="610"/>
    </row>
    <row r="215" spans="1:13" ht="24" x14ac:dyDescent="0.35">
      <c r="B215" s="1515"/>
      <c r="C215" s="1532"/>
      <c r="D215" s="1510"/>
      <c r="E215" s="1510"/>
      <c r="F215" s="1511"/>
      <c r="G215" s="1511"/>
      <c r="H215" s="1664"/>
      <c r="I215" s="608" t="s">
        <v>7347</v>
      </c>
      <c r="J215" s="613" t="s">
        <v>1071</v>
      </c>
      <c r="K215" s="613" t="s">
        <v>4890</v>
      </c>
      <c r="L215" s="711" t="str">
        <f>VLOOKUP(K215,CódigosRetorno!$A$2:$B$1784,2,FALSE)</f>
        <v>La sumatoria consignados en descuentos globales no corresponden al total.</v>
      </c>
      <c r="M215" s="610"/>
    </row>
    <row r="216" spans="1:13" ht="24" x14ac:dyDescent="0.35">
      <c r="B216" s="1498"/>
      <c r="C216" s="1528"/>
      <c r="D216" s="1511"/>
      <c r="E216" s="1511"/>
      <c r="F216" s="610" t="s">
        <v>13</v>
      </c>
      <c r="G216" s="607" t="s">
        <v>6979</v>
      </c>
      <c r="H216" s="623" t="s">
        <v>3906</v>
      </c>
      <c r="I216" s="608" t="s">
        <v>7251</v>
      </c>
      <c r="J216" s="613" t="s">
        <v>177</v>
      </c>
      <c r="K216" s="617" t="s">
        <v>1979</v>
      </c>
      <c r="L216" s="711" t="str">
        <f>VLOOKUP(K216,CódigosRetorno!$A$2:$B$1784,2,FALSE)</f>
        <v>La moneda debe ser la misma en todo el documento</v>
      </c>
      <c r="M216" s="610" t="s">
        <v>4493</v>
      </c>
    </row>
    <row r="217" spans="1:13" ht="24" x14ac:dyDescent="0.35">
      <c r="B217" s="1497">
        <f>B214+1</f>
        <v>42</v>
      </c>
      <c r="C217" s="1527" t="s">
        <v>7348</v>
      </c>
      <c r="D217" s="1509" t="s">
        <v>3</v>
      </c>
      <c r="E217" s="1509" t="s">
        <v>9</v>
      </c>
      <c r="F217" s="1509" t="s">
        <v>12</v>
      </c>
      <c r="G217" s="1509" t="s">
        <v>16</v>
      </c>
      <c r="H217" s="1662" t="s">
        <v>2744</v>
      </c>
      <c r="I217" s="606" t="s">
        <v>7260</v>
      </c>
      <c r="J217" s="613" t="s">
        <v>177</v>
      </c>
      <c r="K217" s="617" t="s">
        <v>2261</v>
      </c>
      <c r="L217" s="711" t="str">
        <f>VLOOKUP(K217,CódigosRetorno!$A$2:$B$1784,2,FALSE)</f>
        <v>El dato ingresado en ChargeTotalAmount no cumple con el formato establecido</v>
      </c>
      <c r="M217" s="610"/>
    </row>
    <row r="218" spans="1:13" ht="36" x14ac:dyDescent="0.35">
      <c r="B218" s="1515"/>
      <c r="C218" s="1532"/>
      <c r="D218" s="1510"/>
      <c r="E218" s="1510"/>
      <c r="F218" s="1511"/>
      <c r="G218" s="1511"/>
      <c r="H218" s="1664"/>
      <c r="I218" s="608" t="s">
        <v>7349</v>
      </c>
      <c r="J218" s="607" t="s">
        <v>1071</v>
      </c>
      <c r="K218" s="613" t="s">
        <v>4891</v>
      </c>
      <c r="L218" s="711" t="str">
        <f>VLOOKUP(K218,CódigosRetorno!$A$2:$B$1784,2,FALSE)</f>
        <v>La sumatoria consignados en cargos globales no corresponden al total</v>
      </c>
      <c r="M218" s="610"/>
    </row>
    <row r="219" spans="1:13" s="621" customFormat="1" ht="24" x14ac:dyDescent="0.35">
      <c r="A219" s="2"/>
      <c r="B219" s="1498"/>
      <c r="C219" s="1528"/>
      <c r="D219" s="1511"/>
      <c r="E219" s="1511"/>
      <c r="F219" s="610" t="s">
        <v>13</v>
      </c>
      <c r="G219" s="607" t="s">
        <v>6979</v>
      </c>
      <c r="H219" s="623" t="s">
        <v>3906</v>
      </c>
      <c r="I219" s="608" t="s">
        <v>7251</v>
      </c>
      <c r="J219" s="613" t="s">
        <v>177</v>
      </c>
      <c r="K219" s="617" t="s">
        <v>1979</v>
      </c>
      <c r="L219" s="711" t="str">
        <f>VLOOKUP(K219,CódigosRetorno!$A$2:$B$1784,2,FALSE)</f>
        <v>La moneda debe ser la misma en todo el documento</v>
      </c>
      <c r="M219" s="610" t="s">
        <v>4493</v>
      </c>
    </row>
    <row r="220" spans="1:13" s="621" customFormat="1" ht="24" x14ac:dyDescent="0.35">
      <c r="A220" s="2"/>
      <c r="B220" s="1497">
        <f>B217+1</f>
        <v>43</v>
      </c>
      <c r="C220" s="1527" t="s">
        <v>7350</v>
      </c>
      <c r="D220" s="1509" t="s">
        <v>3</v>
      </c>
      <c r="E220" s="1509" t="s">
        <v>4</v>
      </c>
      <c r="F220" s="1509" t="s">
        <v>12</v>
      </c>
      <c r="G220" s="1509" t="s">
        <v>16</v>
      </c>
      <c r="H220" s="1527" t="s">
        <v>2745</v>
      </c>
      <c r="I220" s="606" t="s">
        <v>7260</v>
      </c>
      <c r="J220" s="613" t="s">
        <v>177</v>
      </c>
      <c r="K220" s="617" t="s">
        <v>2263</v>
      </c>
      <c r="L220" s="711" t="str">
        <f>VLOOKUP(K220,CódigosRetorno!$A$2:$B$1784,2,FALSE)</f>
        <v>El dato ingresado en PayableAmount no cumple con el formato establecido</v>
      </c>
      <c r="M220" s="610"/>
    </row>
    <row r="221" spans="1:13" s="1125" customFormat="1" ht="36" x14ac:dyDescent="0.35">
      <c r="A221" s="2"/>
      <c r="B221" s="1515"/>
      <c r="C221" s="1532"/>
      <c r="D221" s="1510"/>
      <c r="E221" s="1510"/>
      <c r="F221" s="1510"/>
      <c r="G221" s="1510"/>
      <c r="H221" s="1532"/>
      <c r="I221" s="1223" t="s">
        <v>7351</v>
      </c>
      <c r="J221" s="1320" t="s">
        <v>1071</v>
      </c>
      <c r="K221" s="1321" t="s">
        <v>4904</v>
      </c>
      <c r="L221" s="1212" t="str">
        <f>VLOOKUP(MID(K221,1,4),CódigosRetorno!$A$2:$B$1784,2,FALSE)</f>
        <v>El importe total del comprobante no coincide con el valor calculado</v>
      </c>
      <c r="M221" s="1126"/>
    </row>
    <row r="222" spans="1:13" s="621" customFormat="1" ht="24" x14ac:dyDescent="0.35">
      <c r="A222" s="2"/>
      <c r="B222" s="1498"/>
      <c r="C222" s="1528"/>
      <c r="D222" s="1511"/>
      <c r="E222" s="1511"/>
      <c r="F222" s="610" t="s">
        <v>13</v>
      </c>
      <c r="G222" s="607" t="s">
        <v>6979</v>
      </c>
      <c r="H222" s="623" t="s">
        <v>3906</v>
      </c>
      <c r="I222" s="608" t="s">
        <v>3870</v>
      </c>
      <c r="J222" s="613" t="s">
        <v>177</v>
      </c>
      <c r="K222" s="617" t="s">
        <v>3809</v>
      </c>
      <c r="L222" s="711" t="str">
        <f>VLOOKUP(K222,CódigosRetorno!$A$2:$B$1784,2,FALSE)</f>
        <v>El valor ingresado como moneda del comprobante no es valido (catalogo nro 02).</v>
      </c>
      <c r="M222" s="610" t="s">
        <v>4493</v>
      </c>
    </row>
    <row r="223" spans="1:13" s="621" customFormat="1" x14ac:dyDescent="0.35">
      <c r="A223" s="2"/>
      <c r="B223" s="38"/>
      <c r="C223" s="2"/>
      <c r="J223" s="54"/>
      <c r="K223" s="46"/>
      <c r="M223" s="54"/>
    </row>
    <row r="224" spans="1:13" s="621" customFormat="1" x14ac:dyDescent="0.35">
      <c r="A224" s="2"/>
      <c r="B224" s="38"/>
      <c r="C224" s="2"/>
      <c r="J224" s="54"/>
      <c r="K224" s="46"/>
      <c r="M224" s="54"/>
    </row>
    <row r="225" spans="1:13" s="621" customFormat="1" hidden="1" x14ac:dyDescent="0.35">
      <c r="A225" s="2"/>
      <c r="B225" s="38"/>
      <c r="C225" s="2"/>
      <c r="J225" s="54"/>
      <c r="K225" s="46"/>
      <c r="M225" s="54"/>
    </row>
    <row r="226" spans="1:13" s="621" customFormat="1" hidden="1" x14ac:dyDescent="0.35">
      <c r="A226" s="2"/>
      <c r="B226" s="38"/>
      <c r="C226" s="2"/>
      <c r="J226" s="54"/>
      <c r="K226" s="46"/>
      <c r="M226" s="54"/>
    </row>
    <row r="227" spans="1:13" s="621" customFormat="1" hidden="1" x14ac:dyDescent="0.35">
      <c r="A227" s="2"/>
      <c r="B227" s="38"/>
      <c r="C227" s="2"/>
      <c r="J227" s="54"/>
      <c r="K227" s="46"/>
      <c r="M227" s="54"/>
    </row>
    <row r="228" spans="1:13" s="621" customFormat="1" hidden="1" x14ac:dyDescent="0.35">
      <c r="A228" s="2"/>
      <c r="B228" s="38"/>
      <c r="C228" s="2"/>
      <c r="J228" s="54"/>
      <c r="K228" s="46"/>
      <c r="M228" s="54"/>
    </row>
    <row r="229" spans="1:13" s="621" customFormat="1" hidden="1" x14ac:dyDescent="0.35">
      <c r="A229" s="2"/>
      <c r="B229" s="38"/>
      <c r="C229" s="2"/>
      <c r="J229" s="54"/>
      <c r="K229" s="46"/>
      <c r="M229" s="54"/>
    </row>
    <row r="230" spans="1:13" s="621" customFormat="1" hidden="1" x14ac:dyDescent="0.35">
      <c r="A230" s="2"/>
      <c r="B230" s="38"/>
      <c r="C230" s="2"/>
      <c r="J230" s="54"/>
      <c r="K230" s="46"/>
      <c r="M230" s="54"/>
    </row>
    <row r="231" spans="1:13" s="621" customFormat="1" hidden="1" x14ac:dyDescent="0.35">
      <c r="A231" s="2"/>
      <c r="B231" s="38"/>
      <c r="C231" s="2"/>
      <c r="J231" s="54"/>
      <c r="K231" s="46"/>
      <c r="M231" s="54"/>
    </row>
    <row r="232" spans="1:13" s="621" customFormat="1" hidden="1" x14ac:dyDescent="0.35">
      <c r="A232" s="2"/>
      <c r="B232" s="38"/>
      <c r="C232" s="2"/>
      <c r="J232" s="54"/>
      <c r="K232" s="46"/>
      <c r="M232" s="54"/>
    </row>
    <row r="233" spans="1:13" s="621" customFormat="1" hidden="1" x14ac:dyDescent="0.35">
      <c r="A233" s="2"/>
      <c r="B233" s="38"/>
      <c r="C233" s="2"/>
      <c r="J233" s="54"/>
      <c r="K233" s="46"/>
      <c r="M233" s="54"/>
    </row>
    <row r="234" spans="1:13" s="621" customFormat="1" hidden="1" x14ac:dyDescent="0.35">
      <c r="A234" s="2"/>
      <c r="B234" s="38"/>
      <c r="C234" s="2"/>
      <c r="J234" s="54"/>
      <c r="K234" s="46"/>
      <c r="M234" s="54"/>
    </row>
    <row r="235" spans="1:13" s="621" customFormat="1" hidden="1" x14ac:dyDescent="0.35">
      <c r="A235" s="2"/>
      <c r="B235" s="38"/>
      <c r="C235" s="2"/>
      <c r="J235" s="54"/>
      <c r="K235" s="46"/>
      <c r="M235" s="54"/>
    </row>
    <row r="236" spans="1:13" s="621" customFormat="1" hidden="1" x14ac:dyDescent="0.35">
      <c r="A236" s="2"/>
      <c r="B236" s="38"/>
      <c r="C236" s="2"/>
      <c r="J236" s="54"/>
      <c r="K236" s="46"/>
      <c r="M236" s="54"/>
    </row>
    <row r="237" spans="1:13" s="621" customFormat="1" hidden="1" x14ac:dyDescent="0.35">
      <c r="A237" s="2"/>
      <c r="B237" s="38"/>
      <c r="C237" s="2"/>
      <c r="J237" s="54"/>
      <c r="K237" s="46"/>
      <c r="M237" s="54"/>
    </row>
    <row r="238" spans="1:13" s="621" customFormat="1" hidden="1" x14ac:dyDescent="0.35">
      <c r="A238" s="2"/>
      <c r="B238" s="38"/>
      <c r="C238" s="2"/>
      <c r="J238" s="54"/>
      <c r="K238" s="46"/>
      <c r="M238" s="54"/>
    </row>
    <row r="239" spans="1:13" s="621" customFormat="1" hidden="1" x14ac:dyDescent="0.35">
      <c r="A239" s="2"/>
      <c r="B239" s="38"/>
      <c r="C239" s="2"/>
      <c r="J239" s="54"/>
      <c r="K239" s="46"/>
      <c r="M239" s="54"/>
    </row>
    <row r="240" spans="1:13" s="621" customFormat="1" hidden="1" x14ac:dyDescent="0.35">
      <c r="A240" s="2"/>
      <c r="B240" s="38"/>
      <c r="C240" s="2"/>
      <c r="J240" s="54"/>
      <c r="K240" s="46"/>
      <c r="M240" s="54"/>
    </row>
    <row r="241" spans="1:13" s="621" customFormat="1" hidden="1" x14ac:dyDescent="0.35">
      <c r="A241" s="2"/>
      <c r="B241" s="38"/>
      <c r="C241" s="2"/>
      <c r="J241" s="54"/>
      <c r="K241" s="46"/>
      <c r="M241" s="54"/>
    </row>
    <row r="242" spans="1:13" s="621" customFormat="1" hidden="1" x14ac:dyDescent="0.35">
      <c r="A242" s="2"/>
      <c r="B242" s="38"/>
      <c r="C242" s="2"/>
      <c r="J242" s="54"/>
      <c r="K242" s="46"/>
      <c r="M242" s="54"/>
    </row>
    <row r="243" spans="1:13" s="621" customFormat="1" hidden="1" x14ac:dyDescent="0.35">
      <c r="A243" s="2"/>
      <c r="B243" s="38"/>
      <c r="C243" s="2"/>
      <c r="J243" s="54"/>
      <c r="K243" s="46"/>
      <c r="M243" s="54"/>
    </row>
    <row r="244" spans="1:13" s="621" customFormat="1" hidden="1" x14ac:dyDescent="0.35">
      <c r="A244" s="2"/>
      <c r="B244" s="38"/>
      <c r="C244" s="2"/>
      <c r="J244" s="54"/>
      <c r="K244" s="46"/>
      <c r="M244" s="54"/>
    </row>
    <row r="245" spans="1:13" s="621" customFormat="1" hidden="1" x14ac:dyDescent="0.35">
      <c r="A245" s="2"/>
      <c r="B245" s="38"/>
      <c r="C245" s="2"/>
      <c r="J245" s="54"/>
      <c r="K245" s="46"/>
      <c r="M245" s="54"/>
    </row>
    <row r="246" spans="1:13" s="621" customFormat="1" hidden="1" x14ac:dyDescent="0.35">
      <c r="A246" s="2"/>
      <c r="B246" s="38"/>
      <c r="C246" s="2"/>
      <c r="J246" s="54"/>
      <c r="K246" s="46"/>
      <c r="M246" s="54"/>
    </row>
    <row r="247" spans="1:13" s="621" customFormat="1" hidden="1" x14ac:dyDescent="0.35">
      <c r="A247" s="2"/>
      <c r="B247" s="38"/>
      <c r="C247" s="2"/>
      <c r="J247" s="54"/>
      <c r="K247" s="46"/>
      <c r="M247" s="54"/>
    </row>
    <row r="248" spans="1:13" s="621" customFormat="1" hidden="1" x14ac:dyDescent="0.35">
      <c r="A248" s="2"/>
      <c r="B248" s="38"/>
      <c r="C248" s="2"/>
      <c r="J248" s="54"/>
      <c r="K248" s="46"/>
      <c r="M248" s="54"/>
    </row>
    <row r="249" spans="1:13" s="621" customFormat="1" hidden="1" x14ac:dyDescent="0.35">
      <c r="A249" s="2"/>
      <c r="B249" s="38"/>
      <c r="C249" s="2"/>
      <c r="J249" s="54"/>
      <c r="K249" s="46"/>
      <c r="M249" s="54"/>
    </row>
    <row r="250" spans="1:13" s="621" customFormat="1" hidden="1" x14ac:dyDescent="0.35">
      <c r="A250" s="2"/>
      <c r="B250" s="38"/>
      <c r="C250" s="2"/>
      <c r="J250" s="54"/>
      <c r="K250" s="46"/>
      <c r="M250" s="54"/>
    </row>
    <row r="251" spans="1:13" s="621" customFormat="1" hidden="1" x14ac:dyDescent="0.35">
      <c r="A251" s="2"/>
      <c r="B251" s="38"/>
      <c r="C251" s="2"/>
      <c r="J251" s="54"/>
      <c r="K251" s="46"/>
      <c r="M251" s="54"/>
    </row>
    <row r="252" spans="1:13" s="621" customFormat="1" hidden="1" x14ac:dyDescent="0.35">
      <c r="A252" s="2"/>
      <c r="B252" s="38"/>
      <c r="C252" s="2"/>
      <c r="J252" s="54"/>
      <c r="K252" s="46"/>
      <c r="M252" s="54"/>
    </row>
    <row r="253" spans="1:13" s="621" customFormat="1" hidden="1" x14ac:dyDescent="0.35">
      <c r="A253" s="2"/>
      <c r="B253" s="38"/>
      <c r="C253" s="2"/>
      <c r="J253" s="54"/>
      <c r="K253" s="46"/>
      <c r="M253" s="54"/>
    </row>
    <row r="254" spans="1:13" s="621" customFormat="1" hidden="1" x14ac:dyDescent="0.35">
      <c r="A254" s="2"/>
      <c r="B254" s="38"/>
      <c r="C254" s="2"/>
      <c r="J254" s="54"/>
      <c r="K254" s="46"/>
      <c r="M254" s="54"/>
    </row>
    <row r="255" spans="1:13" s="621" customFormat="1" hidden="1" x14ac:dyDescent="0.35">
      <c r="A255" s="2"/>
      <c r="B255" s="38"/>
      <c r="C255" s="2"/>
      <c r="J255" s="54"/>
      <c r="K255" s="46"/>
      <c r="M255" s="54"/>
    </row>
    <row r="256" spans="1:13" s="621" customFormat="1" hidden="1" x14ac:dyDescent="0.35">
      <c r="A256" s="2"/>
      <c r="B256" s="38"/>
      <c r="C256" s="2"/>
      <c r="J256" s="54"/>
      <c r="K256" s="46"/>
      <c r="M256" s="54"/>
    </row>
    <row r="257" spans="1:13" s="621" customFormat="1" hidden="1" x14ac:dyDescent="0.35">
      <c r="A257" s="2"/>
      <c r="B257" s="38"/>
      <c r="C257" s="2"/>
      <c r="J257" s="54"/>
      <c r="K257" s="46"/>
      <c r="M257" s="54"/>
    </row>
    <row r="258" spans="1:13" s="621" customFormat="1" hidden="1" x14ac:dyDescent="0.35">
      <c r="A258" s="2"/>
      <c r="B258" s="38"/>
      <c r="C258" s="2"/>
      <c r="J258" s="54"/>
      <c r="K258" s="46"/>
      <c r="M258" s="54"/>
    </row>
    <row r="259" spans="1:13" s="621" customFormat="1" hidden="1" x14ac:dyDescent="0.35">
      <c r="A259" s="2"/>
      <c r="B259" s="38"/>
      <c r="C259" s="2"/>
      <c r="J259" s="54"/>
      <c r="K259" s="46"/>
      <c r="M259" s="54"/>
    </row>
    <row r="260" spans="1:13" s="621" customFormat="1" hidden="1" x14ac:dyDescent="0.35">
      <c r="A260" s="2"/>
      <c r="B260" s="38"/>
      <c r="C260" s="2"/>
      <c r="J260" s="54"/>
      <c r="K260" s="46"/>
      <c r="M260" s="54"/>
    </row>
    <row r="261" spans="1:13" s="621" customFormat="1" hidden="1" x14ac:dyDescent="0.35">
      <c r="A261" s="2"/>
      <c r="B261" s="38"/>
      <c r="C261" s="2"/>
      <c r="J261" s="54"/>
      <c r="K261" s="46"/>
      <c r="M261" s="54"/>
    </row>
    <row r="262" spans="1:13" s="621" customFormat="1" hidden="1" x14ac:dyDescent="0.35">
      <c r="A262" s="2"/>
      <c r="B262" s="38"/>
      <c r="C262" s="2"/>
      <c r="J262" s="54"/>
      <c r="K262" s="46"/>
      <c r="M262" s="54"/>
    </row>
    <row r="263" spans="1:13" s="621" customFormat="1" hidden="1" x14ac:dyDescent="0.35">
      <c r="A263" s="2"/>
      <c r="B263" s="38"/>
      <c r="C263" s="2"/>
      <c r="J263" s="54"/>
      <c r="K263" s="46"/>
      <c r="M263" s="54"/>
    </row>
    <row r="264" spans="1:13" s="621" customFormat="1" hidden="1" x14ac:dyDescent="0.35">
      <c r="A264" s="2"/>
      <c r="B264" s="38"/>
      <c r="C264" s="2"/>
      <c r="J264" s="54"/>
      <c r="K264" s="46"/>
      <c r="M264" s="54"/>
    </row>
    <row r="265" spans="1:13" s="621" customFormat="1" hidden="1" x14ac:dyDescent="0.35">
      <c r="A265" s="2"/>
      <c r="B265" s="38"/>
      <c r="C265" s="2"/>
      <c r="J265" s="54"/>
      <c r="K265" s="46"/>
      <c r="M265" s="54"/>
    </row>
    <row r="266" spans="1:13" s="621" customFormat="1" hidden="1" x14ac:dyDescent="0.35">
      <c r="A266" s="2"/>
      <c r="B266" s="38"/>
      <c r="C266" s="2"/>
      <c r="J266" s="54"/>
      <c r="K266" s="46"/>
      <c r="M266" s="54"/>
    </row>
    <row r="267" spans="1:13" s="621" customFormat="1" hidden="1" x14ac:dyDescent="0.35">
      <c r="A267" s="2"/>
      <c r="B267" s="38"/>
      <c r="C267" s="2"/>
      <c r="J267" s="54"/>
      <c r="K267" s="46"/>
      <c r="M267" s="54"/>
    </row>
    <row r="268" spans="1:13" s="621" customFormat="1" hidden="1" x14ac:dyDescent="0.35">
      <c r="A268" s="2"/>
      <c r="B268" s="38"/>
      <c r="C268" s="2"/>
      <c r="J268" s="54"/>
      <c r="K268" s="46"/>
      <c r="M268" s="54"/>
    </row>
    <row r="269" spans="1:13" s="621" customFormat="1" hidden="1" x14ac:dyDescent="0.35">
      <c r="A269" s="2"/>
      <c r="B269" s="38"/>
      <c r="C269" s="2"/>
      <c r="J269" s="54"/>
      <c r="K269" s="46"/>
      <c r="M269" s="54"/>
    </row>
    <row r="270" spans="1:13" s="621" customFormat="1" hidden="1" x14ac:dyDescent="0.35">
      <c r="A270" s="2"/>
      <c r="B270" s="38"/>
      <c r="C270" s="2"/>
      <c r="J270" s="54"/>
      <c r="K270" s="46"/>
      <c r="M270" s="54"/>
    </row>
    <row r="271" spans="1:13" s="621" customFormat="1" hidden="1" x14ac:dyDescent="0.35">
      <c r="A271" s="2"/>
      <c r="B271" s="38"/>
      <c r="C271" s="2"/>
      <c r="J271" s="54"/>
      <c r="K271" s="46"/>
      <c r="M271" s="54"/>
    </row>
    <row r="272" spans="1:13" s="621" customFormat="1" hidden="1" x14ac:dyDescent="0.35">
      <c r="A272" s="2"/>
      <c r="B272" s="38"/>
      <c r="C272" s="2"/>
      <c r="J272" s="54"/>
      <c r="K272" s="46"/>
      <c r="M272" s="54"/>
    </row>
    <row r="273" spans="1:13" s="621" customFormat="1" hidden="1" x14ac:dyDescent="0.35">
      <c r="A273" s="2"/>
      <c r="B273" s="38"/>
      <c r="C273" s="2"/>
      <c r="J273" s="54"/>
      <c r="K273" s="46"/>
      <c r="M273" s="54"/>
    </row>
    <row r="274" spans="1:13" s="621" customFormat="1" hidden="1" x14ac:dyDescent="0.35">
      <c r="A274" s="2"/>
      <c r="B274" s="38"/>
      <c r="C274" s="2"/>
      <c r="J274" s="54"/>
      <c r="K274" s="46"/>
      <c r="M274" s="54"/>
    </row>
    <row r="275" spans="1:13" s="621" customFormat="1" hidden="1" x14ac:dyDescent="0.35">
      <c r="A275" s="2"/>
      <c r="B275" s="38"/>
      <c r="C275" s="2"/>
      <c r="J275" s="54"/>
      <c r="K275" s="46"/>
      <c r="M275" s="54"/>
    </row>
    <row r="276" spans="1:13" s="621" customFormat="1" hidden="1" x14ac:dyDescent="0.35">
      <c r="A276" s="2"/>
      <c r="B276" s="38"/>
      <c r="C276" s="2"/>
      <c r="J276" s="54"/>
      <c r="K276" s="46"/>
      <c r="M276" s="54"/>
    </row>
    <row r="277" spans="1:13" s="621" customFormat="1" hidden="1" x14ac:dyDescent="0.35">
      <c r="A277" s="2"/>
      <c r="B277" s="38"/>
      <c r="C277" s="2"/>
      <c r="J277" s="54"/>
      <c r="K277" s="46"/>
      <c r="M277" s="54"/>
    </row>
    <row r="278" spans="1:13" s="621" customFormat="1" hidden="1" x14ac:dyDescent="0.35">
      <c r="A278" s="2"/>
      <c r="B278" s="38"/>
      <c r="C278" s="2"/>
      <c r="J278" s="54"/>
      <c r="K278" s="46"/>
      <c r="M278" s="54"/>
    </row>
    <row r="279" spans="1:13" s="621" customFormat="1" hidden="1" x14ac:dyDescent="0.35">
      <c r="A279" s="2"/>
      <c r="B279" s="38"/>
      <c r="C279" s="2"/>
      <c r="J279" s="54"/>
      <c r="K279" s="46"/>
      <c r="M279" s="54"/>
    </row>
    <row r="280" spans="1:13" s="621" customFormat="1" hidden="1" x14ac:dyDescent="0.35">
      <c r="A280" s="2"/>
      <c r="B280" s="38"/>
      <c r="C280" s="2"/>
      <c r="J280" s="54"/>
      <c r="K280" s="46"/>
      <c r="M280" s="54"/>
    </row>
    <row r="281" spans="1:13" s="621" customFormat="1" hidden="1" x14ac:dyDescent="0.35">
      <c r="A281" s="2"/>
      <c r="B281" s="38"/>
      <c r="C281" s="2"/>
      <c r="J281" s="54"/>
      <c r="K281" s="46"/>
      <c r="M281" s="54"/>
    </row>
    <row r="282" spans="1:13" s="621" customFormat="1" hidden="1" x14ac:dyDescent="0.35">
      <c r="A282" s="2"/>
      <c r="B282" s="38"/>
      <c r="C282" s="2"/>
      <c r="J282" s="54"/>
      <c r="K282" s="46"/>
      <c r="M282" s="54"/>
    </row>
    <row r="283" spans="1:13" s="621" customFormat="1" hidden="1" x14ac:dyDescent="0.35">
      <c r="A283" s="2"/>
      <c r="B283" s="38"/>
      <c r="C283" s="2"/>
      <c r="J283" s="54"/>
      <c r="K283" s="46"/>
      <c r="M283" s="54"/>
    </row>
    <row r="284" spans="1:13" s="621" customFormat="1" hidden="1" x14ac:dyDescent="0.35">
      <c r="A284" s="2"/>
      <c r="B284" s="38"/>
      <c r="C284" s="2"/>
      <c r="J284" s="54"/>
      <c r="K284" s="46"/>
      <c r="M284" s="54"/>
    </row>
    <row r="285" spans="1:13" s="621" customFormat="1" hidden="1" x14ac:dyDescent="0.35">
      <c r="A285" s="2"/>
      <c r="B285" s="38"/>
      <c r="C285" s="2"/>
      <c r="J285" s="54"/>
      <c r="K285" s="46"/>
      <c r="M285" s="54"/>
    </row>
    <row r="286" spans="1:13" s="621" customFormat="1" hidden="1" x14ac:dyDescent="0.35">
      <c r="A286" s="2"/>
      <c r="B286" s="38"/>
      <c r="C286" s="2"/>
      <c r="J286" s="54"/>
      <c r="K286" s="46"/>
      <c r="M286" s="54"/>
    </row>
    <row r="287" spans="1:13" s="621" customFormat="1" hidden="1" x14ac:dyDescent="0.35">
      <c r="A287" s="2"/>
      <c r="B287" s="38"/>
      <c r="C287" s="2"/>
      <c r="J287" s="54"/>
      <c r="K287" s="46"/>
      <c r="M287" s="54"/>
    </row>
    <row r="288" spans="1:13" s="621" customFormat="1" hidden="1" x14ac:dyDescent="0.35">
      <c r="A288" s="2"/>
      <c r="B288" s="38"/>
      <c r="C288" s="2"/>
      <c r="J288" s="54"/>
      <c r="K288" s="46"/>
      <c r="M288" s="54"/>
    </row>
    <row r="289" spans="1:13" s="621" customFormat="1" hidden="1" x14ac:dyDescent="0.35">
      <c r="A289" s="2"/>
      <c r="B289" s="38"/>
      <c r="C289" s="2"/>
      <c r="J289" s="54"/>
      <c r="K289" s="46"/>
      <c r="M289" s="54"/>
    </row>
    <row r="290" spans="1:13" s="621" customFormat="1" hidden="1" x14ac:dyDescent="0.35">
      <c r="A290" s="2"/>
      <c r="B290" s="38"/>
      <c r="C290" s="2"/>
      <c r="J290" s="54"/>
      <c r="K290" s="46"/>
      <c r="M290" s="54"/>
    </row>
    <row r="291" spans="1:13" s="621" customFormat="1" hidden="1" x14ac:dyDescent="0.35">
      <c r="A291" s="2"/>
      <c r="B291" s="38"/>
      <c r="C291" s="2"/>
      <c r="J291" s="54"/>
      <c r="K291" s="46"/>
      <c r="M291" s="54"/>
    </row>
    <row r="292" spans="1:13" s="621" customFormat="1" hidden="1" x14ac:dyDescent="0.35">
      <c r="A292" s="2"/>
      <c r="B292" s="38"/>
      <c r="C292" s="2"/>
      <c r="J292" s="54"/>
      <c r="K292" s="46"/>
      <c r="M292" s="54"/>
    </row>
    <row r="293" spans="1:13" s="621" customFormat="1" hidden="1" x14ac:dyDescent="0.35">
      <c r="A293" s="2"/>
      <c r="B293" s="38"/>
      <c r="C293" s="2"/>
      <c r="J293" s="54"/>
      <c r="K293" s="46"/>
      <c r="M293" s="54"/>
    </row>
    <row r="294" spans="1:13" s="621" customFormat="1" hidden="1" x14ac:dyDescent="0.35">
      <c r="A294" s="2"/>
      <c r="B294" s="38"/>
      <c r="C294" s="2"/>
      <c r="J294" s="54"/>
      <c r="K294" s="46"/>
      <c r="M294" s="54"/>
    </row>
    <row r="295" spans="1:13" s="621" customFormat="1" hidden="1" x14ac:dyDescent="0.35">
      <c r="A295" s="2"/>
      <c r="B295" s="38"/>
      <c r="C295" s="2"/>
      <c r="J295" s="54"/>
      <c r="K295" s="46"/>
      <c r="M295" s="54"/>
    </row>
    <row r="296" spans="1:13" s="621" customFormat="1" hidden="1" x14ac:dyDescent="0.35">
      <c r="A296" s="2"/>
      <c r="B296" s="38"/>
      <c r="C296" s="2"/>
      <c r="J296" s="54"/>
      <c r="K296" s="46"/>
      <c r="M296" s="54"/>
    </row>
    <row r="297" spans="1:13" s="621" customFormat="1" hidden="1" x14ac:dyDescent="0.35">
      <c r="A297" s="2"/>
      <c r="B297" s="38"/>
      <c r="C297" s="2"/>
      <c r="J297" s="54"/>
      <c r="K297" s="46"/>
      <c r="M297" s="54"/>
    </row>
    <row r="298" spans="1:13" s="621" customFormat="1" hidden="1" x14ac:dyDescent="0.35">
      <c r="A298" s="2"/>
      <c r="B298" s="38"/>
      <c r="C298" s="2"/>
      <c r="J298" s="54"/>
      <c r="K298" s="46"/>
      <c r="M298" s="54"/>
    </row>
    <row r="299" spans="1:13" s="621" customFormat="1" hidden="1" x14ac:dyDescent="0.35">
      <c r="A299" s="2"/>
      <c r="B299" s="38"/>
      <c r="C299" s="2"/>
      <c r="J299" s="54"/>
      <c r="K299" s="46"/>
      <c r="M299" s="54"/>
    </row>
    <row r="300" spans="1:13" s="621" customFormat="1" hidden="1" x14ac:dyDescent="0.35">
      <c r="A300" s="2"/>
      <c r="B300" s="38"/>
      <c r="C300" s="2"/>
      <c r="J300" s="54"/>
      <c r="K300" s="46"/>
      <c r="M300" s="54"/>
    </row>
    <row r="301" spans="1:13" s="621" customFormat="1" hidden="1" x14ac:dyDescent="0.35">
      <c r="A301" s="2"/>
      <c r="B301" s="38"/>
      <c r="C301" s="2"/>
      <c r="J301" s="54"/>
      <c r="K301" s="46"/>
      <c r="M301" s="54"/>
    </row>
    <row r="302" spans="1:13" s="621" customFormat="1" hidden="1" x14ac:dyDescent="0.35">
      <c r="A302" s="2"/>
      <c r="B302" s="38"/>
      <c r="C302" s="2"/>
      <c r="J302" s="54"/>
      <c r="K302" s="46"/>
      <c r="M302" s="54"/>
    </row>
    <row r="303" spans="1:13" s="621" customFormat="1" hidden="1" x14ac:dyDescent="0.35">
      <c r="A303" s="2"/>
      <c r="B303" s="38"/>
      <c r="C303" s="2"/>
      <c r="J303" s="54"/>
      <c r="K303" s="46"/>
      <c r="M303" s="54"/>
    </row>
    <row r="304" spans="1:13" s="621" customFormat="1" hidden="1" x14ac:dyDescent="0.35">
      <c r="A304" s="2"/>
      <c r="B304" s="38"/>
      <c r="C304" s="2"/>
      <c r="J304" s="54"/>
      <c r="K304" s="46"/>
      <c r="M304" s="54"/>
    </row>
    <row r="305" spans="1:13" s="621" customFormat="1" hidden="1" x14ac:dyDescent="0.35">
      <c r="A305" s="2"/>
      <c r="B305" s="38"/>
      <c r="C305" s="2"/>
      <c r="J305" s="54"/>
      <c r="K305" s="46"/>
      <c r="M305" s="54"/>
    </row>
    <row r="306" spans="1:13" s="621" customFormat="1" hidden="1" x14ac:dyDescent="0.35">
      <c r="A306" s="2"/>
      <c r="B306" s="38"/>
      <c r="C306" s="2"/>
      <c r="J306" s="54"/>
      <c r="K306" s="46"/>
      <c r="M306" s="54"/>
    </row>
    <row r="307" spans="1:13" s="621" customFormat="1" hidden="1" x14ac:dyDescent="0.35">
      <c r="A307" s="2"/>
      <c r="B307" s="38"/>
      <c r="C307" s="2"/>
      <c r="J307" s="54"/>
      <c r="K307" s="46"/>
      <c r="M307" s="54"/>
    </row>
    <row r="308" spans="1:13" s="621" customFormat="1" hidden="1" x14ac:dyDescent="0.35">
      <c r="A308" s="2"/>
      <c r="B308" s="38"/>
      <c r="C308" s="2"/>
      <c r="J308" s="54"/>
      <c r="K308" s="46"/>
      <c r="M308" s="54"/>
    </row>
    <row r="309" spans="1:13" s="621" customFormat="1" hidden="1" x14ac:dyDescent="0.35">
      <c r="A309" s="2"/>
      <c r="B309" s="38"/>
      <c r="C309" s="2"/>
      <c r="J309" s="54"/>
      <c r="K309" s="46"/>
      <c r="M309" s="54"/>
    </row>
    <row r="310" spans="1:13" s="621" customFormat="1" hidden="1" x14ac:dyDescent="0.35">
      <c r="A310" s="2"/>
      <c r="B310" s="38"/>
      <c r="C310" s="2"/>
      <c r="J310" s="54"/>
      <c r="K310" s="46"/>
      <c r="M310" s="54"/>
    </row>
    <row r="311" spans="1:13" s="621" customFormat="1" hidden="1" x14ac:dyDescent="0.35">
      <c r="A311" s="2"/>
      <c r="B311" s="38"/>
      <c r="C311" s="2"/>
      <c r="J311" s="54"/>
      <c r="K311" s="46"/>
      <c r="M311" s="54"/>
    </row>
    <row r="312" spans="1:13" s="621" customFormat="1" hidden="1" x14ac:dyDescent="0.35">
      <c r="A312" s="2"/>
      <c r="B312" s="38"/>
      <c r="C312" s="2"/>
      <c r="J312" s="54"/>
      <c r="K312" s="46"/>
      <c r="M312" s="54"/>
    </row>
    <row r="313" spans="1:13" s="621" customFormat="1" hidden="1" x14ac:dyDescent="0.35">
      <c r="A313" s="2"/>
      <c r="B313" s="38"/>
      <c r="C313" s="2"/>
      <c r="J313" s="54"/>
      <c r="K313" s="46"/>
      <c r="M313" s="54"/>
    </row>
    <row r="314" spans="1:13" s="621" customFormat="1" hidden="1" x14ac:dyDescent="0.35">
      <c r="A314" s="2"/>
      <c r="B314" s="38"/>
      <c r="C314" s="2"/>
      <c r="J314" s="54"/>
      <c r="K314" s="46"/>
      <c r="M314" s="54"/>
    </row>
    <row r="315" spans="1:13" s="621" customFormat="1" hidden="1" x14ac:dyDescent="0.35">
      <c r="A315" s="2"/>
      <c r="B315" s="38"/>
      <c r="C315" s="2"/>
      <c r="J315" s="54"/>
      <c r="K315" s="46"/>
      <c r="M315" s="54"/>
    </row>
    <row r="316" spans="1:13" s="621" customFormat="1" hidden="1" x14ac:dyDescent="0.35">
      <c r="A316" s="2"/>
      <c r="B316" s="38"/>
      <c r="C316" s="2"/>
      <c r="J316" s="54"/>
      <c r="K316" s="46"/>
      <c r="M316" s="54"/>
    </row>
    <row r="317" spans="1:13" s="621" customFormat="1" hidden="1" x14ac:dyDescent="0.35">
      <c r="A317" s="2"/>
      <c r="B317" s="38"/>
      <c r="C317" s="2"/>
      <c r="J317" s="54"/>
      <c r="K317" s="46"/>
      <c r="M317" s="54"/>
    </row>
    <row r="318" spans="1:13" s="621" customFormat="1" hidden="1" x14ac:dyDescent="0.35">
      <c r="A318" s="2"/>
      <c r="B318" s="38"/>
      <c r="C318" s="2"/>
      <c r="J318" s="54"/>
      <c r="K318" s="46"/>
      <c r="M318" s="54"/>
    </row>
    <row r="319" spans="1:13" s="621" customFormat="1" hidden="1" x14ac:dyDescent="0.35">
      <c r="A319" s="2"/>
      <c r="B319" s="38"/>
      <c r="C319" s="2"/>
      <c r="J319" s="54"/>
      <c r="K319" s="46"/>
      <c r="M319" s="54"/>
    </row>
    <row r="320" spans="1:13" s="621" customFormat="1" hidden="1" x14ac:dyDescent="0.35">
      <c r="A320" s="2"/>
      <c r="B320" s="38"/>
      <c r="C320" s="2"/>
      <c r="J320" s="54"/>
      <c r="K320" s="46"/>
      <c r="M320" s="54"/>
    </row>
    <row r="321" spans="1:13" s="621" customFormat="1" hidden="1" x14ac:dyDescent="0.35">
      <c r="A321" s="2"/>
      <c r="B321" s="38"/>
      <c r="C321" s="2"/>
      <c r="J321" s="54"/>
      <c r="K321" s="46"/>
      <c r="M321" s="54"/>
    </row>
    <row r="322" spans="1:13" s="621" customFormat="1" hidden="1" x14ac:dyDescent="0.35">
      <c r="A322" s="2"/>
      <c r="B322" s="38"/>
      <c r="C322" s="2"/>
      <c r="J322" s="54"/>
      <c r="K322" s="46"/>
      <c r="M322" s="54"/>
    </row>
    <row r="323" spans="1:13" s="621" customFormat="1" hidden="1" x14ac:dyDescent="0.35">
      <c r="A323" s="2"/>
      <c r="B323" s="38"/>
      <c r="C323" s="2"/>
      <c r="J323" s="54"/>
      <c r="K323" s="46"/>
      <c r="M323" s="54"/>
    </row>
    <row r="324" spans="1:13" s="621" customFormat="1" hidden="1" x14ac:dyDescent="0.35">
      <c r="A324" s="2"/>
      <c r="B324" s="38"/>
      <c r="C324" s="2"/>
      <c r="J324" s="54"/>
      <c r="K324" s="46"/>
      <c r="M324" s="54"/>
    </row>
    <row r="325" spans="1:13" s="621" customFormat="1" hidden="1" x14ac:dyDescent="0.35">
      <c r="A325" s="2"/>
      <c r="B325" s="38"/>
      <c r="C325" s="2"/>
      <c r="J325" s="54"/>
      <c r="K325" s="46"/>
      <c r="M325" s="54"/>
    </row>
    <row r="326" spans="1:13" s="621" customFormat="1" hidden="1" x14ac:dyDescent="0.35">
      <c r="A326" s="2"/>
      <c r="B326" s="38"/>
      <c r="C326" s="2"/>
      <c r="J326" s="54"/>
      <c r="K326" s="46"/>
      <c r="M326" s="54"/>
    </row>
    <row r="327" spans="1:13" s="621" customFormat="1" hidden="1" x14ac:dyDescent="0.35">
      <c r="A327" s="2"/>
      <c r="B327" s="38"/>
      <c r="C327" s="2"/>
      <c r="J327" s="54"/>
      <c r="K327" s="46"/>
      <c r="M327" s="54"/>
    </row>
    <row r="328" spans="1:13" s="621" customFormat="1" hidden="1" x14ac:dyDescent="0.35">
      <c r="A328" s="2"/>
      <c r="B328" s="38"/>
      <c r="C328" s="2"/>
      <c r="J328" s="54"/>
      <c r="K328" s="46"/>
      <c r="M328" s="54"/>
    </row>
    <row r="329" spans="1:13" s="621" customFormat="1" hidden="1" x14ac:dyDescent="0.35">
      <c r="A329" s="2"/>
      <c r="B329" s="38"/>
      <c r="C329" s="2"/>
      <c r="J329" s="54"/>
      <c r="K329" s="46"/>
      <c r="M329" s="54"/>
    </row>
    <row r="330" spans="1:13" s="621" customFormat="1" hidden="1" x14ac:dyDescent="0.35">
      <c r="A330" s="2"/>
      <c r="B330" s="38"/>
      <c r="C330" s="2"/>
      <c r="J330" s="54"/>
      <c r="K330" s="46"/>
      <c r="M330" s="54"/>
    </row>
    <row r="331" spans="1:13" s="621" customFormat="1" hidden="1" x14ac:dyDescent="0.35">
      <c r="A331" s="2"/>
      <c r="B331" s="38"/>
      <c r="C331" s="2"/>
      <c r="J331" s="54"/>
      <c r="K331" s="46"/>
      <c r="M331" s="54"/>
    </row>
    <row r="332" spans="1:13" s="621" customFormat="1" hidden="1" x14ac:dyDescent="0.35">
      <c r="A332" s="2"/>
      <c r="B332" s="38"/>
      <c r="C332" s="2"/>
      <c r="J332" s="54"/>
      <c r="K332" s="46"/>
      <c r="M332" s="54"/>
    </row>
    <row r="333" spans="1:13" s="621" customFormat="1" hidden="1" x14ac:dyDescent="0.35">
      <c r="A333" s="2"/>
      <c r="B333" s="38"/>
      <c r="C333" s="2"/>
      <c r="J333" s="54"/>
      <c r="K333" s="46"/>
      <c r="M333" s="54"/>
    </row>
    <row r="334" spans="1:13" s="621" customFormat="1" hidden="1" x14ac:dyDescent="0.35">
      <c r="A334" s="2"/>
      <c r="B334" s="38"/>
      <c r="C334" s="2"/>
      <c r="J334" s="54"/>
      <c r="K334" s="46"/>
      <c r="M334" s="54"/>
    </row>
    <row r="335" spans="1:13" s="621" customFormat="1" hidden="1" x14ac:dyDescent="0.35">
      <c r="A335" s="2"/>
      <c r="B335" s="38"/>
      <c r="C335" s="2"/>
      <c r="J335" s="54"/>
      <c r="K335" s="46"/>
      <c r="M335" s="54"/>
    </row>
    <row r="336" spans="1:13" s="621" customFormat="1" hidden="1" x14ac:dyDescent="0.35">
      <c r="A336" s="2"/>
      <c r="B336" s="38"/>
      <c r="C336" s="2"/>
      <c r="J336" s="54"/>
      <c r="K336" s="46"/>
      <c r="M336" s="54"/>
    </row>
    <row r="337" spans="1:13" s="621" customFormat="1" hidden="1" x14ac:dyDescent="0.35">
      <c r="A337" s="2"/>
      <c r="B337" s="38"/>
      <c r="C337" s="2"/>
      <c r="J337" s="54"/>
      <c r="K337" s="46"/>
      <c r="M337" s="54"/>
    </row>
    <row r="338" spans="1:13" s="621" customFormat="1" hidden="1" x14ac:dyDescent="0.35">
      <c r="A338" s="2"/>
      <c r="B338" s="38"/>
      <c r="C338" s="2"/>
      <c r="J338" s="54"/>
      <c r="K338" s="46"/>
      <c r="M338" s="54"/>
    </row>
    <row r="339" spans="1:13" s="621" customFormat="1" hidden="1" x14ac:dyDescent="0.35">
      <c r="A339" s="2"/>
      <c r="B339" s="38"/>
      <c r="C339" s="2"/>
      <c r="J339" s="54"/>
      <c r="K339" s="46"/>
      <c r="M339" s="54"/>
    </row>
    <row r="340" spans="1:13" s="621" customFormat="1" hidden="1" x14ac:dyDescent="0.35">
      <c r="A340" s="2"/>
      <c r="B340" s="38"/>
      <c r="C340" s="2"/>
      <c r="J340" s="54"/>
      <c r="K340" s="46"/>
      <c r="M340" s="54"/>
    </row>
    <row r="341" spans="1:13" s="621" customFormat="1" hidden="1" x14ac:dyDescent="0.35">
      <c r="A341" s="2"/>
      <c r="B341" s="38"/>
      <c r="C341" s="2"/>
      <c r="J341" s="54"/>
      <c r="K341" s="46"/>
      <c r="M341" s="54"/>
    </row>
    <row r="342" spans="1:13" s="621" customFormat="1" hidden="1" x14ac:dyDescent="0.35">
      <c r="A342" s="2"/>
      <c r="B342" s="38"/>
      <c r="C342" s="2"/>
      <c r="J342" s="54"/>
      <c r="K342" s="46"/>
      <c r="M342" s="54"/>
    </row>
    <row r="343" spans="1:13" s="621" customFormat="1" hidden="1" x14ac:dyDescent="0.35">
      <c r="A343" s="2"/>
      <c r="B343" s="38"/>
      <c r="C343" s="2"/>
      <c r="J343" s="54"/>
      <c r="K343" s="46"/>
      <c r="M343" s="54"/>
    </row>
    <row r="344" spans="1:13" s="621" customFormat="1" hidden="1" x14ac:dyDescent="0.35">
      <c r="A344" s="2"/>
      <c r="B344" s="38"/>
      <c r="C344" s="2"/>
      <c r="J344" s="54"/>
      <c r="K344" s="46"/>
      <c r="M344" s="54"/>
    </row>
    <row r="345" spans="1:13" s="621" customFormat="1" hidden="1" x14ac:dyDescent="0.35">
      <c r="A345" s="2"/>
      <c r="B345" s="38"/>
      <c r="C345" s="2"/>
      <c r="J345" s="54"/>
      <c r="K345" s="46"/>
      <c r="M345" s="54"/>
    </row>
    <row r="346" spans="1:13" s="621" customFormat="1" hidden="1" x14ac:dyDescent="0.35">
      <c r="A346" s="2"/>
      <c r="B346" s="38"/>
      <c r="C346" s="2"/>
      <c r="J346" s="54"/>
      <c r="K346" s="46"/>
      <c r="M346" s="54"/>
    </row>
    <row r="347" spans="1:13" s="621" customFormat="1" hidden="1" x14ac:dyDescent="0.35">
      <c r="A347" s="2"/>
      <c r="B347" s="38"/>
      <c r="C347" s="2"/>
      <c r="J347" s="54"/>
      <c r="K347" s="46"/>
      <c r="M347" s="54"/>
    </row>
    <row r="348" spans="1:13" s="621" customFormat="1" hidden="1" x14ac:dyDescent="0.35">
      <c r="A348" s="2"/>
      <c r="B348" s="38"/>
      <c r="C348" s="2"/>
      <c r="J348" s="54"/>
      <c r="K348" s="46"/>
      <c r="M348" s="54"/>
    </row>
    <row r="349" spans="1:13" s="621" customFormat="1" hidden="1" x14ac:dyDescent="0.35">
      <c r="A349" s="2"/>
      <c r="B349" s="38"/>
      <c r="C349" s="2"/>
      <c r="J349" s="54"/>
      <c r="K349" s="46"/>
      <c r="M349" s="54"/>
    </row>
    <row r="350" spans="1:13" s="621" customFormat="1" hidden="1" x14ac:dyDescent="0.35">
      <c r="A350" s="2"/>
      <c r="B350" s="38"/>
      <c r="C350" s="2"/>
      <c r="J350" s="54"/>
      <c r="K350" s="46"/>
      <c r="M350" s="54"/>
    </row>
    <row r="351" spans="1:13" s="621" customFormat="1" hidden="1" x14ac:dyDescent="0.35">
      <c r="A351" s="2"/>
      <c r="B351" s="38"/>
      <c r="C351" s="2"/>
      <c r="J351" s="54"/>
      <c r="K351" s="46"/>
      <c r="M351" s="54"/>
    </row>
    <row r="352" spans="1:13" s="621" customFormat="1" hidden="1" x14ac:dyDescent="0.35">
      <c r="A352" s="2"/>
      <c r="B352" s="38"/>
      <c r="C352" s="2"/>
      <c r="J352" s="54"/>
      <c r="K352" s="46"/>
      <c r="M352" s="54"/>
    </row>
    <row r="353" spans="1:13" s="621" customFormat="1" hidden="1" x14ac:dyDescent="0.35">
      <c r="A353" s="2"/>
      <c r="B353" s="38"/>
      <c r="C353" s="2"/>
      <c r="J353" s="54"/>
      <c r="K353" s="46"/>
      <c r="M353" s="54"/>
    </row>
    <row r="354" spans="1:13" s="621" customFormat="1" hidden="1" x14ac:dyDescent="0.35">
      <c r="A354" s="2"/>
      <c r="B354" s="38"/>
      <c r="C354" s="2"/>
      <c r="J354" s="54"/>
      <c r="K354" s="46"/>
      <c r="M354" s="54"/>
    </row>
    <row r="355" spans="1:13" s="621" customFormat="1" hidden="1" x14ac:dyDescent="0.35">
      <c r="A355" s="2"/>
      <c r="B355" s="38"/>
      <c r="C355" s="2"/>
      <c r="J355" s="54"/>
      <c r="K355" s="46"/>
      <c r="M355" s="54"/>
    </row>
    <row r="356" spans="1:13" s="621" customFormat="1" hidden="1" x14ac:dyDescent="0.35">
      <c r="A356" s="2"/>
      <c r="B356" s="38"/>
      <c r="C356" s="2"/>
      <c r="J356" s="54"/>
      <c r="K356" s="46"/>
      <c r="M356" s="54"/>
    </row>
    <row r="357" spans="1:13" s="621" customFormat="1" hidden="1" x14ac:dyDescent="0.35">
      <c r="A357" s="2"/>
      <c r="B357" s="38"/>
      <c r="C357" s="2"/>
      <c r="J357" s="54"/>
      <c r="K357" s="46"/>
      <c r="M357" s="54"/>
    </row>
    <row r="358" spans="1:13" s="621" customFormat="1" hidden="1" x14ac:dyDescent="0.35">
      <c r="A358" s="2"/>
      <c r="B358" s="38"/>
      <c r="C358" s="2"/>
      <c r="J358" s="54"/>
      <c r="K358" s="46"/>
      <c r="M358" s="54"/>
    </row>
    <row r="359" spans="1:13" s="621" customFormat="1" hidden="1" x14ac:dyDescent="0.35">
      <c r="A359" s="2"/>
      <c r="B359" s="38"/>
      <c r="C359" s="2"/>
      <c r="J359" s="54"/>
      <c r="K359" s="46"/>
      <c r="M359" s="54"/>
    </row>
    <row r="360" spans="1:13" s="621" customFormat="1" hidden="1" x14ac:dyDescent="0.35">
      <c r="A360" s="2"/>
      <c r="B360" s="38"/>
      <c r="C360" s="2"/>
      <c r="J360" s="54"/>
      <c r="K360" s="46"/>
      <c r="M360" s="54"/>
    </row>
    <row r="361" spans="1:13" s="621" customFormat="1" hidden="1" x14ac:dyDescent="0.35">
      <c r="A361" s="2"/>
      <c r="B361" s="38"/>
      <c r="C361" s="2"/>
      <c r="J361" s="54"/>
      <c r="K361" s="46"/>
      <c r="M361" s="54"/>
    </row>
    <row r="362" spans="1:13" s="621" customFormat="1" hidden="1" x14ac:dyDescent="0.35">
      <c r="A362" s="2"/>
      <c r="B362" s="38"/>
      <c r="C362" s="2"/>
      <c r="J362" s="54"/>
      <c r="K362" s="46"/>
      <c r="M362" s="54"/>
    </row>
    <row r="363" spans="1:13" s="621" customFormat="1" hidden="1" x14ac:dyDescent="0.35">
      <c r="A363" s="2"/>
      <c r="B363" s="38"/>
      <c r="C363" s="2"/>
      <c r="J363" s="54"/>
      <c r="K363" s="46"/>
      <c r="M363" s="54"/>
    </row>
    <row r="364" spans="1:13" s="621" customFormat="1" hidden="1" x14ac:dyDescent="0.35">
      <c r="A364" s="2"/>
      <c r="B364" s="38"/>
      <c r="C364" s="2"/>
      <c r="J364" s="54"/>
      <c r="K364" s="46"/>
      <c r="M364" s="54"/>
    </row>
    <row r="365" spans="1:13" s="621" customFormat="1" hidden="1" x14ac:dyDescent="0.35">
      <c r="A365" s="2"/>
      <c r="B365" s="38"/>
      <c r="C365" s="2"/>
      <c r="J365" s="54"/>
      <c r="K365" s="46"/>
      <c r="M365" s="54"/>
    </row>
    <row r="366" spans="1:13" s="621" customFormat="1" hidden="1" x14ac:dyDescent="0.35">
      <c r="A366" s="2"/>
      <c r="B366" s="38"/>
      <c r="C366" s="2"/>
      <c r="J366" s="54"/>
      <c r="K366" s="46"/>
      <c r="M366" s="54"/>
    </row>
    <row r="367" spans="1:13" s="621" customFormat="1" hidden="1" x14ac:dyDescent="0.35">
      <c r="A367" s="2"/>
      <c r="B367" s="38"/>
      <c r="C367" s="2"/>
      <c r="J367" s="54"/>
      <c r="K367" s="46"/>
      <c r="M367" s="54"/>
    </row>
    <row r="368" spans="1:13" s="621" customFormat="1" hidden="1" x14ac:dyDescent="0.35">
      <c r="A368" s="2"/>
      <c r="B368" s="38"/>
      <c r="C368" s="2"/>
      <c r="J368" s="54"/>
      <c r="K368" s="46"/>
      <c r="M368" s="54"/>
    </row>
    <row r="369" spans="1:13" s="621" customFormat="1" hidden="1" x14ac:dyDescent="0.35">
      <c r="A369" s="2"/>
      <c r="B369" s="38"/>
      <c r="C369" s="2"/>
      <c r="J369" s="54"/>
      <c r="K369" s="46"/>
      <c r="M369" s="54"/>
    </row>
    <row r="370" spans="1:13" s="621" customFormat="1" hidden="1" x14ac:dyDescent="0.35">
      <c r="A370" s="2"/>
      <c r="B370" s="38"/>
      <c r="C370" s="2"/>
      <c r="J370" s="54"/>
      <c r="K370" s="46"/>
      <c r="M370" s="54"/>
    </row>
    <row r="371" spans="1:13" s="621" customFormat="1" hidden="1" x14ac:dyDescent="0.35">
      <c r="A371" s="2"/>
      <c r="B371" s="38"/>
      <c r="C371" s="2"/>
      <c r="J371" s="54"/>
      <c r="K371" s="46"/>
      <c r="M371" s="54"/>
    </row>
    <row r="372" spans="1:13" s="621" customFormat="1" hidden="1" x14ac:dyDescent="0.35">
      <c r="A372" s="2"/>
      <c r="B372" s="38"/>
      <c r="C372" s="2"/>
      <c r="J372" s="54"/>
      <c r="K372" s="46"/>
      <c r="M372" s="54"/>
    </row>
    <row r="373" spans="1:13" s="621" customFormat="1" hidden="1" x14ac:dyDescent="0.35">
      <c r="A373" s="2"/>
      <c r="B373" s="38"/>
      <c r="C373" s="2"/>
      <c r="J373" s="54"/>
      <c r="K373" s="46"/>
      <c r="M373" s="54"/>
    </row>
    <row r="374" spans="1:13" s="621" customFormat="1" hidden="1" x14ac:dyDescent="0.35">
      <c r="A374" s="2"/>
      <c r="B374" s="38"/>
      <c r="C374" s="2"/>
      <c r="J374" s="54"/>
      <c r="K374" s="46"/>
      <c r="M374" s="54"/>
    </row>
    <row r="375" spans="1:13" s="621" customFormat="1" hidden="1" x14ac:dyDescent="0.35">
      <c r="A375" s="2"/>
      <c r="B375" s="38"/>
      <c r="C375" s="2"/>
      <c r="J375" s="54"/>
      <c r="K375" s="46"/>
      <c r="M375" s="54"/>
    </row>
    <row r="376" spans="1:13" s="621" customFormat="1" hidden="1" x14ac:dyDescent="0.35">
      <c r="A376" s="2"/>
      <c r="B376" s="38"/>
      <c r="C376" s="2"/>
      <c r="J376" s="54"/>
      <c r="K376" s="46"/>
      <c r="M376" s="54"/>
    </row>
    <row r="377" spans="1:13" s="621" customFormat="1" hidden="1" x14ac:dyDescent="0.35">
      <c r="A377" s="2"/>
      <c r="B377" s="38"/>
      <c r="C377" s="2"/>
      <c r="J377" s="54"/>
      <c r="K377" s="46"/>
      <c r="M377" s="54"/>
    </row>
    <row r="378" spans="1:13" s="621" customFormat="1" hidden="1" x14ac:dyDescent="0.35">
      <c r="A378" s="2"/>
      <c r="B378" s="38"/>
      <c r="C378" s="2"/>
      <c r="J378" s="54"/>
      <c r="K378" s="46"/>
      <c r="M378" s="54"/>
    </row>
    <row r="379" spans="1:13" s="621" customFormat="1" hidden="1" x14ac:dyDescent="0.35">
      <c r="A379" s="2"/>
      <c r="B379" s="38"/>
      <c r="C379" s="2"/>
      <c r="J379" s="54"/>
      <c r="K379" s="46"/>
      <c r="M379" s="54"/>
    </row>
    <row r="380" spans="1:13" s="621" customFormat="1" hidden="1" x14ac:dyDescent="0.35">
      <c r="A380" s="2"/>
      <c r="B380" s="38"/>
      <c r="C380" s="2"/>
      <c r="J380" s="54"/>
      <c r="K380" s="46"/>
      <c r="M380" s="54"/>
    </row>
    <row r="381" spans="1:13" s="621" customFormat="1" hidden="1" x14ac:dyDescent="0.35">
      <c r="A381" s="2"/>
      <c r="B381" s="38"/>
      <c r="C381" s="2"/>
      <c r="J381" s="54"/>
      <c r="K381" s="46"/>
      <c r="M381" s="54"/>
    </row>
    <row r="382" spans="1:13" s="621" customFormat="1" hidden="1" x14ac:dyDescent="0.35">
      <c r="A382" s="2"/>
      <c r="B382" s="38"/>
      <c r="C382" s="2"/>
      <c r="J382" s="54"/>
      <c r="K382" s="46"/>
      <c r="M382" s="54"/>
    </row>
    <row r="383" spans="1:13" s="621" customFormat="1" hidden="1" x14ac:dyDescent="0.35">
      <c r="A383" s="2"/>
      <c r="B383" s="38"/>
      <c r="C383" s="2"/>
      <c r="J383" s="54"/>
      <c r="K383" s="46"/>
      <c r="M383" s="54"/>
    </row>
    <row r="384" spans="1:13" s="621" customFormat="1" hidden="1" x14ac:dyDescent="0.35">
      <c r="A384" s="2"/>
      <c r="B384" s="38"/>
      <c r="C384" s="2"/>
      <c r="J384" s="54"/>
      <c r="K384" s="46"/>
      <c r="M384" s="54"/>
    </row>
    <row r="385" spans="1:13" s="621" customFormat="1" hidden="1" x14ac:dyDescent="0.35">
      <c r="A385" s="2"/>
      <c r="B385" s="38"/>
      <c r="C385" s="2"/>
      <c r="J385" s="54"/>
      <c r="K385" s="46"/>
      <c r="M385" s="54"/>
    </row>
    <row r="386" spans="1:13" s="621" customFormat="1" hidden="1" x14ac:dyDescent="0.35">
      <c r="A386" s="2"/>
      <c r="B386" s="38"/>
      <c r="C386" s="2"/>
      <c r="J386" s="54"/>
      <c r="K386" s="46"/>
      <c r="M386" s="54"/>
    </row>
    <row r="387" spans="1:13" s="621" customFormat="1" hidden="1" x14ac:dyDescent="0.35">
      <c r="A387" s="2"/>
      <c r="B387" s="38"/>
      <c r="C387" s="2"/>
      <c r="J387" s="54"/>
      <c r="K387" s="46"/>
      <c r="M387" s="54"/>
    </row>
    <row r="388" spans="1:13" s="621" customFormat="1" hidden="1" x14ac:dyDescent="0.35">
      <c r="A388" s="2"/>
      <c r="B388" s="38"/>
      <c r="C388" s="2"/>
      <c r="J388" s="54"/>
      <c r="K388" s="46"/>
      <c r="M388" s="54"/>
    </row>
    <row r="389" spans="1:13" s="621" customFormat="1" hidden="1" x14ac:dyDescent="0.35">
      <c r="A389" s="2"/>
      <c r="B389" s="38"/>
      <c r="C389" s="2"/>
      <c r="J389" s="54"/>
      <c r="K389" s="46"/>
      <c r="M389" s="54"/>
    </row>
    <row r="390" spans="1:13" s="621" customFormat="1" hidden="1" x14ac:dyDescent="0.35">
      <c r="A390" s="2"/>
      <c r="B390" s="38"/>
      <c r="C390" s="2"/>
      <c r="J390" s="54"/>
      <c r="K390" s="46"/>
      <c r="M390" s="54"/>
    </row>
    <row r="391" spans="1:13" s="621" customFormat="1" hidden="1" x14ac:dyDescent="0.35">
      <c r="A391" s="2"/>
      <c r="B391" s="38"/>
      <c r="C391" s="2"/>
      <c r="J391" s="54"/>
      <c r="K391" s="46"/>
      <c r="M391" s="54"/>
    </row>
    <row r="392" spans="1:13" s="621" customFormat="1" hidden="1" x14ac:dyDescent="0.35">
      <c r="A392" s="2"/>
      <c r="B392" s="38"/>
      <c r="C392" s="2"/>
      <c r="J392" s="54"/>
      <c r="K392" s="46"/>
      <c r="M392" s="54"/>
    </row>
    <row r="393" spans="1:13" s="621" customFormat="1" hidden="1" x14ac:dyDescent="0.35">
      <c r="A393" s="2"/>
      <c r="B393" s="38"/>
      <c r="C393" s="2"/>
      <c r="J393" s="54"/>
      <c r="K393" s="46"/>
      <c r="M393" s="54"/>
    </row>
    <row r="394" spans="1:13" s="621" customFormat="1" hidden="1" x14ac:dyDescent="0.35">
      <c r="A394" s="2"/>
      <c r="B394" s="38"/>
      <c r="C394" s="2"/>
      <c r="J394" s="54"/>
      <c r="K394" s="46"/>
      <c r="M394" s="54"/>
    </row>
    <row r="395" spans="1:13" s="621" customFormat="1" hidden="1" x14ac:dyDescent="0.35">
      <c r="A395" s="2"/>
      <c r="B395" s="38"/>
      <c r="C395" s="2"/>
      <c r="J395" s="54"/>
      <c r="K395" s="46"/>
      <c r="M395" s="54"/>
    </row>
    <row r="396" spans="1:13" s="621" customFormat="1" hidden="1" x14ac:dyDescent="0.35">
      <c r="A396" s="2"/>
      <c r="B396" s="38"/>
      <c r="C396" s="2"/>
      <c r="J396" s="54"/>
      <c r="K396" s="46"/>
      <c r="M396" s="54"/>
    </row>
    <row r="397" spans="1:13" s="621" customFormat="1" hidden="1" x14ac:dyDescent="0.35">
      <c r="A397" s="2"/>
      <c r="B397" s="38"/>
      <c r="C397" s="2"/>
      <c r="J397" s="54"/>
      <c r="K397" s="46"/>
      <c r="M397" s="54"/>
    </row>
    <row r="398" spans="1:13" s="621" customFormat="1" hidden="1" x14ac:dyDescent="0.35">
      <c r="A398" s="2"/>
      <c r="B398" s="38"/>
      <c r="C398" s="2"/>
      <c r="J398" s="54"/>
      <c r="K398" s="46"/>
      <c r="M398" s="54"/>
    </row>
    <row r="399" spans="1:13" s="621" customFormat="1" hidden="1" x14ac:dyDescent="0.35">
      <c r="A399" s="2"/>
      <c r="B399" s="38"/>
      <c r="C399" s="2"/>
      <c r="J399" s="54"/>
      <c r="K399" s="46"/>
      <c r="M399" s="54"/>
    </row>
    <row r="400" spans="1:13" s="621" customFormat="1" hidden="1" x14ac:dyDescent="0.35">
      <c r="A400" s="2"/>
      <c r="B400" s="38"/>
      <c r="C400" s="2"/>
      <c r="J400" s="54"/>
      <c r="K400" s="46"/>
      <c r="M400" s="54"/>
    </row>
    <row r="401" spans="1:13" s="621" customFormat="1" hidden="1" x14ac:dyDescent="0.35">
      <c r="A401" s="2"/>
      <c r="B401" s="38"/>
      <c r="C401" s="2"/>
      <c r="J401" s="54"/>
      <c r="K401" s="46"/>
      <c r="M401" s="54"/>
    </row>
    <row r="402" spans="1:13" s="621" customFormat="1" hidden="1" x14ac:dyDescent="0.35">
      <c r="A402" s="2"/>
      <c r="B402" s="38"/>
      <c r="C402" s="2"/>
      <c r="J402" s="54"/>
      <c r="K402" s="46"/>
      <c r="M402" s="54"/>
    </row>
    <row r="403" spans="1:13" s="621" customFormat="1" hidden="1" x14ac:dyDescent="0.35">
      <c r="A403" s="2"/>
      <c r="B403" s="38"/>
      <c r="C403" s="2"/>
      <c r="J403" s="54"/>
      <c r="K403" s="46"/>
      <c r="M403" s="54"/>
    </row>
    <row r="404" spans="1:13" s="621" customFormat="1" hidden="1" x14ac:dyDescent="0.35">
      <c r="A404" s="2"/>
      <c r="B404" s="38"/>
      <c r="C404" s="2"/>
      <c r="J404" s="54"/>
      <c r="K404" s="46"/>
      <c r="M404" s="54"/>
    </row>
    <row r="405" spans="1:13" s="621" customFormat="1" hidden="1" x14ac:dyDescent="0.35">
      <c r="A405" s="2"/>
      <c r="B405" s="38"/>
      <c r="C405" s="2"/>
      <c r="J405" s="54"/>
      <c r="K405" s="46"/>
      <c r="M405" s="54"/>
    </row>
    <row r="406" spans="1:13" s="621" customFormat="1" hidden="1" x14ac:dyDescent="0.35">
      <c r="A406" s="2"/>
      <c r="B406" s="38"/>
      <c r="C406" s="2"/>
      <c r="J406" s="54"/>
      <c r="K406" s="46"/>
      <c r="M406" s="54"/>
    </row>
    <row r="407" spans="1:13" s="621" customFormat="1" hidden="1" x14ac:dyDescent="0.35">
      <c r="A407" s="2"/>
      <c r="B407" s="38"/>
      <c r="C407" s="2"/>
      <c r="J407" s="54"/>
      <c r="K407" s="46"/>
      <c r="M407" s="54"/>
    </row>
    <row r="408" spans="1:13" s="621" customFormat="1" hidden="1" x14ac:dyDescent="0.35">
      <c r="A408" s="2"/>
      <c r="B408" s="38"/>
      <c r="C408" s="2"/>
      <c r="J408" s="54"/>
      <c r="K408" s="46"/>
      <c r="M408" s="54"/>
    </row>
    <row r="409" spans="1:13" s="621" customFormat="1" hidden="1" x14ac:dyDescent="0.35">
      <c r="A409" s="2"/>
      <c r="B409" s="38"/>
      <c r="C409" s="2"/>
      <c r="J409" s="54"/>
      <c r="K409" s="46"/>
      <c r="M409" s="54"/>
    </row>
    <row r="410" spans="1:13" s="621" customFormat="1" hidden="1" x14ac:dyDescent="0.35">
      <c r="A410" s="2"/>
      <c r="B410" s="38"/>
      <c r="C410" s="2"/>
      <c r="J410" s="54"/>
      <c r="K410" s="46"/>
      <c r="M410" s="54"/>
    </row>
    <row r="411" spans="1:13" s="621" customFormat="1" hidden="1" x14ac:dyDescent="0.35">
      <c r="A411" s="2"/>
      <c r="B411" s="38"/>
      <c r="C411" s="2"/>
      <c r="J411" s="54"/>
      <c r="K411" s="46"/>
      <c r="M411" s="54"/>
    </row>
    <row r="412" spans="1:13" s="621" customFormat="1" hidden="1" x14ac:dyDescent="0.35">
      <c r="A412" s="2"/>
      <c r="B412" s="38"/>
      <c r="C412" s="2"/>
      <c r="J412" s="54"/>
      <c r="K412" s="46"/>
      <c r="M412" s="54"/>
    </row>
    <row r="413" spans="1:13" s="621" customFormat="1" hidden="1" x14ac:dyDescent="0.35">
      <c r="A413" s="2"/>
      <c r="B413" s="38"/>
      <c r="C413" s="2"/>
      <c r="J413" s="54"/>
      <c r="K413" s="46"/>
      <c r="M413" s="54"/>
    </row>
    <row r="414" spans="1:13" s="621" customFormat="1" hidden="1" x14ac:dyDescent="0.35">
      <c r="A414" s="2"/>
      <c r="B414" s="38"/>
      <c r="C414" s="2"/>
      <c r="J414" s="54"/>
      <c r="K414" s="46"/>
      <c r="M414" s="54"/>
    </row>
    <row r="415" spans="1:13" s="621" customFormat="1" hidden="1" x14ac:dyDescent="0.35">
      <c r="A415" s="2"/>
      <c r="B415" s="38"/>
      <c r="C415" s="2"/>
      <c r="J415" s="54"/>
      <c r="K415" s="46"/>
      <c r="M415" s="54"/>
    </row>
    <row r="416" spans="1:13" s="621" customFormat="1" hidden="1" x14ac:dyDescent="0.35">
      <c r="A416" s="2"/>
      <c r="B416" s="38"/>
      <c r="C416" s="2"/>
      <c r="J416" s="54"/>
      <c r="K416" s="46"/>
      <c r="M416" s="54"/>
    </row>
    <row r="417" spans="1:13" s="621" customFormat="1" hidden="1" x14ac:dyDescent="0.35">
      <c r="A417" s="2"/>
      <c r="B417" s="38"/>
      <c r="C417" s="2"/>
      <c r="J417" s="54"/>
      <c r="K417" s="46"/>
      <c r="M417" s="54"/>
    </row>
    <row r="418" spans="1:13" s="55" customFormat="1" hidden="1" x14ac:dyDescent="0.35">
      <c r="A418" s="2"/>
      <c r="B418" s="38"/>
      <c r="C418" s="2"/>
      <c r="H418" s="724"/>
      <c r="I418" s="724"/>
      <c r="J418" s="56"/>
      <c r="K418" s="56"/>
      <c r="L418" s="724"/>
      <c r="M418" s="46"/>
    </row>
    <row r="419" spans="1:13" s="55" customFormat="1" hidden="1" x14ac:dyDescent="0.35">
      <c r="A419" s="2"/>
      <c r="B419" s="38"/>
      <c r="C419" s="2"/>
      <c r="H419" s="724"/>
      <c r="I419" s="724"/>
      <c r="J419" s="56"/>
      <c r="K419" s="56"/>
      <c r="L419" s="724"/>
      <c r="M419" s="46"/>
    </row>
    <row r="420" spans="1:13" s="55" customFormat="1" hidden="1" x14ac:dyDescent="0.35">
      <c r="A420" s="2"/>
      <c r="B420" s="38"/>
      <c r="C420" s="2"/>
      <c r="H420" s="724"/>
      <c r="I420" s="724"/>
      <c r="J420" s="56"/>
      <c r="K420" s="56"/>
      <c r="L420" s="724"/>
      <c r="M420" s="46"/>
    </row>
    <row r="421" spans="1:13" s="55" customFormat="1" hidden="1" x14ac:dyDescent="0.35">
      <c r="A421" s="2"/>
      <c r="B421" s="38"/>
      <c r="C421" s="2"/>
      <c r="H421" s="724"/>
      <c r="I421" s="724"/>
      <c r="J421" s="56"/>
      <c r="K421" s="56"/>
      <c r="L421" s="724"/>
      <c r="M421" s="46"/>
    </row>
    <row r="422" spans="1:13" s="55" customFormat="1" hidden="1" x14ac:dyDescent="0.35">
      <c r="A422" s="2"/>
      <c r="B422" s="38"/>
      <c r="C422" s="2"/>
      <c r="H422" s="724"/>
      <c r="I422" s="724"/>
      <c r="J422" s="56"/>
      <c r="K422" s="56"/>
      <c r="L422" s="724"/>
      <c r="M422" s="46"/>
    </row>
    <row r="423" spans="1:13" s="55" customFormat="1" hidden="1" x14ac:dyDescent="0.35">
      <c r="A423" s="2"/>
      <c r="B423" s="38"/>
      <c r="C423" s="2"/>
      <c r="H423" s="724"/>
      <c r="I423" s="724"/>
      <c r="J423" s="56"/>
      <c r="K423" s="56"/>
      <c r="L423" s="724"/>
      <c r="M423" s="46"/>
    </row>
    <row r="424" spans="1:13" s="55" customFormat="1" hidden="1" x14ac:dyDescent="0.35">
      <c r="A424" s="2"/>
      <c r="B424" s="38"/>
      <c r="C424" s="2"/>
      <c r="H424" s="724"/>
      <c r="I424" s="724"/>
      <c r="J424" s="56"/>
      <c r="K424" s="56"/>
      <c r="L424" s="724"/>
      <c r="M424" s="46"/>
    </row>
    <row r="425" spans="1:13" s="55" customFormat="1" hidden="1" x14ac:dyDescent="0.35">
      <c r="A425" s="2"/>
      <c r="B425" s="38"/>
      <c r="C425" s="2"/>
      <c r="H425" s="724"/>
      <c r="I425" s="724"/>
      <c r="J425" s="56"/>
      <c r="K425" s="56"/>
      <c r="L425" s="724"/>
      <c r="M425" s="46"/>
    </row>
    <row r="426" spans="1:13" s="55" customFormat="1" hidden="1" x14ac:dyDescent="0.35">
      <c r="A426" s="2"/>
      <c r="B426" s="38"/>
      <c r="C426" s="2"/>
      <c r="H426" s="724"/>
      <c r="I426" s="724"/>
      <c r="J426" s="56"/>
      <c r="K426" s="56"/>
      <c r="L426" s="724"/>
      <c r="M426" s="46"/>
    </row>
    <row r="427" spans="1:13" s="55" customFormat="1" hidden="1" x14ac:dyDescent="0.35">
      <c r="A427" s="2"/>
      <c r="B427" s="38"/>
      <c r="C427" s="2"/>
      <c r="H427" s="724"/>
      <c r="I427" s="724"/>
      <c r="J427" s="56"/>
      <c r="K427" s="56"/>
      <c r="L427" s="724"/>
      <c r="M427" s="46"/>
    </row>
    <row r="428" spans="1:13" s="55" customFormat="1" hidden="1" x14ac:dyDescent="0.35">
      <c r="A428" s="2"/>
      <c r="B428" s="38"/>
      <c r="C428" s="2"/>
      <c r="H428" s="724"/>
      <c r="I428" s="724"/>
      <c r="J428" s="56"/>
      <c r="K428" s="56"/>
      <c r="L428" s="724"/>
      <c r="M428" s="46"/>
    </row>
    <row r="429" spans="1:13" s="55" customFormat="1" hidden="1" x14ac:dyDescent="0.35">
      <c r="A429" s="2"/>
      <c r="B429" s="38"/>
      <c r="C429" s="2"/>
      <c r="H429" s="724"/>
      <c r="I429" s="724"/>
      <c r="J429" s="56"/>
      <c r="K429" s="56"/>
      <c r="L429" s="724"/>
      <c r="M429" s="46"/>
    </row>
    <row r="430" spans="1:13" s="55" customFormat="1" hidden="1" x14ac:dyDescent="0.35">
      <c r="A430" s="2"/>
      <c r="B430" s="38"/>
      <c r="C430" s="2"/>
      <c r="H430" s="724"/>
      <c r="I430" s="724"/>
      <c r="J430" s="56"/>
      <c r="K430" s="56"/>
      <c r="L430" s="724"/>
      <c r="M430" s="46"/>
    </row>
    <row r="431" spans="1:13" s="55" customFormat="1" hidden="1" x14ac:dyDescent="0.35">
      <c r="A431" s="2"/>
      <c r="B431" s="38"/>
      <c r="C431" s="2"/>
      <c r="H431" s="724"/>
      <c r="I431" s="724"/>
      <c r="J431" s="56"/>
      <c r="K431" s="56"/>
      <c r="L431" s="724"/>
      <c r="M431" s="46"/>
    </row>
    <row r="432" spans="1:13" s="55" customFormat="1" hidden="1" x14ac:dyDescent="0.35">
      <c r="A432" s="2"/>
      <c r="B432" s="38"/>
      <c r="C432" s="2"/>
      <c r="H432" s="724"/>
      <c r="I432" s="724"/>
      <c r="J432" s="56"/>
      <c r="K432" s="56"/>
      <c r="L432" s="724"/>
      <c r="M432" s="46"/>
    </row>
    <row r="433" spans="1:13" s="55" customFormat="1" hidden="1" x14ac:dyDescent="0.35">
      <c r="A433" s="2"/>
      <c r="B433" s="38"/>
      <c r="C433" s="2"/>
      <c r="H433" s="724"/>
      <c r="I433" s="724"/>
      <c r="J433" s="56"/>
      <c r="K433" s="56"/>
      <c r="L433" s="724"/>
      <c r="M433" s="46"/>
    </row>
    <row r="434" spans="1:13" s="55" customFormat="1" hidden="1" x14ac:dyDescent="0.35">
      <c r="A434" s="2"/>
      <c r="B434" s="38"/>
      <c r="C434" s="2"/>
      <c r="H434" s="724"/>
      <c r="I434" s="724"/>
      <c r="J434" s="56"/>
      <c r="K434" s="56"/>
      <c r="L434" s="724"/>
      <c r="M434" s="46"/>
    </row>
    <row r="435" spans="1:13" s="55" customFormat="1" hidden="1" x14ac:dyDescent="0.35">
      <c r="A435" s="2"/>
      <c r="B435" s="38"/>
      <c r="C435" s="2"/>
      <c r="H435" s="724"/>
      <c r="I435" s="724"/>
      <c r="J435" s="56"/>
      <c r="K435" s="56"/>
      <c r="L435" s="724"/>
      <c r="M435" s="46"/>
    </row>
    <row r="436" spans="1:13" s="55" customFormat="1" hidden="1" x14ac:dyDescent="0.35">
      <c r="A436" s="2"/>
      <c r="B436" s="38"/>
      <c r="C436" s="2"/>
      <c r="H436" s="724"/>
      <c r="I436" s="724"/>
      <c r="J436" s="56"/>
      <c r="K436" s="56"/>
      <c r="L436" s="724"/>
      <c r="M436" s="46"/>
    </row>
    <row r="437" spans="1:13" s="55" customFormat="1" hidden="1" x14ac:dyDescent="0.35">
      <c r="A437" s="2"/>
      <c r="B437" s="38"/>
      <c r="C437" s="2"/>
      <c r="H437" s="724"/>
      <c r="I437" s="724"/>
      <c r="J437" s="56"/>
      <c r="K437" s="56"/>
      <c r="L437" s="724"/>
      <c r="M437" s="46"/>
    </row>
    <row r="438" spans="1:13" s="55" customFormat="1" hidden="1" x14ac:dyDescent="0.35">
      <c r="A438" s="2"/>
      <c r="B438" s="38"/>
      <c r="C438" s="2"/>
      <c r="H438" s="724"/>
      <c r="I438" s="724"/>
      <c r="J438" s="56"/>
      <c r="K438" s="56"/>
      <c r="L438" s="724"/>
      <c r="M438" s="46"/>
    </row>
    <row r="439" spans="1:13" s="55" customFormat="1" hidden="1" x14ac:dyDescent="0.35">
      <c r="A439" s="2"/>
      <c r="B439" s="38"/>
      <c r="C439" s="2"/>
      <c r="H439" s="724"/>
      <c r="I439" s="724"/>
      <c r="J439" s="56"/>
      <c r="K439" s="56"/>
      <c r="L439" s="724"/>
      <c r="M439" s="46"/>
    </row>
    <row r="440" spans="1:13" s="55" customFormat="1" hidden="1" x14ac:dyDescent="0.35">
      <c r="A440" s="2"/>
      <c r="B440" s="38"/>
      <c r="C440" s="2"/>
      <c r="H440" s="724"/>
      <c r="I440" s="724"/>
      <c r="J440" s="56"/>
      <c r="K440" s="56"/>
      <c r="L440" s="724"/>
      <c r="M440" s="46"/>
    </row>
    <row r="441" spans="1:13" s="55" customFormat="1" hidden="1" x14ac:dyDescent="0.35">
      <c r="A441" s="2"/>
      <c r="B441" s="38"/>
      <c r="C441" s="2"/>
      <c r="H441" s="724"/>
      <c r="I441" s="724"/>
      <c r="J441" s="56"/>
      <c r="K441" s="56"/>
      <c r="L441" s="724"/>
      <c r="M441" s="46"/>
    </row>
    <row r="442" spans="1:13" s="55" customFormat="1" hidden="1" x14ac:dyDescent="0.35">
      <c r="A442" s="2"/>
      <c r="B442" s="38"/>
      <c r="C442" s="2"/>
      <c r="H442" s="724"/>
      <c r="I442" s="724"/>
      <c r="J442" s="56"/>
      <c r="K442" s="56"/>
      <c r="L442" s="724"/>
      <c r="M442" s="46"/>
    </row>
    <row r="443" spans="1:13" s="55" customFormat="1" hidden="1" x14ac:dyDescent="0.35">
      <c r="A443" s="2"/>
      <c r="B443" s="38"/>
      <c r="C443" s="2"/>
      <c r="H443" s="724"/>
      <c r="I443" s="724"/>
      <c r="J443" s="56"/>
      <c r="K443" s="56"/>
      <c r="L443" s="724"/>
      <c r="M443" s="46"/>
    </row>
    <row r="444" spans="1:13" s="55" customFormat="1" hidden="1" x14ac:dyDescent="0.35">
      <c r="A444" s="2"/>
      <c r="B444" s="38"/>
      <c r="C444" s="2"/>
      <c r="H444" s="724"/>
      <c r="I444" s="724"/>
      <c r="J444" s="56"/>
      <c r="K444" s="56"/>
      <c r="L444" s="724"/>
      <c r="M444" s="46"/>
    </row>
    <row r="445" spans="1:13" s="55" customFormat="1" hidden="1" x14ac:dyDescent="0.35">
      <c r="A445" s="2"/>
      <c r="B445" s="38"/>
      <c r="C445" s="2"/>
      <c r="H445" s="724"/>
      <c r="I445" s="724"/>
      <c r="J445" s="56"/>
      <c r="K445" s="56"/>
      <c r="L445" s="724"/>
      <c r="M445" s="46"/>
    </row>
    <row r="446" spans="1:13" s="55" customFormat="1" hidden="1" x14ac:dyDescent="0.35">
      <c r="A446" s="2"/>
      <c r="B446" s="38"/>
      <c r="C446" s="2"/>
      <c r="H446" s="724"/>
      <c r="I446" s="724"/>
      <c r="J446" s="56"/>
      <c r="K446" s="56"/>
      <c r="L446" s="724"/>
      <c r="M446" s="46"/>
    </row>
    <row r="447" spans="1:13" s="55" customFormat="1" hidden="1" x14ac:dyDescent="0.35">
      <c r="A447" s="2"/>
      <c r="B447" s="38"/>
      <c r="C447" s="2"/>
      <c r="H447" s="724"/>
      <c r="I447" s="724"/>
      <c r="J447" s="56"/>
      <c r="K447" s="56"/>
      <c r="L447" s="724"/>
      <c r="M447" s="46"/>
    </row>
    <row r="448" spans="1:13" s="55" customFormat="1" hidden="1" x14ac:dyDescent="0.35">
      <c r="A448" s="2"/>
      <c r="B448" s="38"/>
      <c r="C448" s="2"/>
      <c r="H448" s="724"/>
      <c r="I448" s="724"/>
      <c r="J448" s="56"/>
      <c r="K448" s="56"/>
      <c r="L448" s="724"/>
      <c r="M448" s="46"/>
    </row>
    <row r="449" spans="1:13" s="55" customFormat="1" hidden="1" x14ac:dyDescent="0.35">
      <c r="A449" s="2"/>
      <c r="B449" s="38"/>
      <c r="C449" s="2"/>
      <c r="H449" s="724"/>
      <c r="I449" s="724"/>
      <c r="J449" s="56"/>
      <c r="K449" s="56"/>
      <c r="L449" s="724"/>
      <c r="M449" s="46"/>
    </row>
    <row r="450" spans="1:13" s="55" customFormat="1" hidden="1" x14ac:dyDescent="0.35">
      <c r="A450" s="2"/>
      <c r="B450" s="38"/>
      <c r="C450" s="2"/>
      <c r="H450" s="724"/>
      <c r="I450" s="724"/>
      <c r="J450" s="56"/>
      <c r="K450" s="56"/>
      <c r="L450" s="724"/>
      <c r="M450" s="46"/>
    </row>
    <row r="451" spans="1:13" s="55" customFormat="1" hidden="1" x14ac:dyDescent="0.35">
      <c r="A451" s="2"/>
      <c r="B451" s="38"/>
      <c r="C451" s="2"/>
      <c r="H451" s="724"/>
      <c r="I451" s="724"/>
      <c r="J451" s="56"/>
      <c r="K451" s="56"/>
      <c r="L451" s="724"/>
      <c r="M451" s="46"/>
    </row>
    <row r="452" spans="1:13" s="55" customFormat="1" hidden="1" x14ac:dyDescent="0.35">
      <c r="A452" s="2"/>
      <c r="B452" s="38"/>
      <c r="C452" s="2"/>
      <c r="H452" s="724"/>
      <c r="I452" s="724"/>
      <c r="J452" s="56"/>
      <c r="K452" s="56"/>
      <c r="L452" s="724"/>
      <c r="M452" s="46"/>
    </row>
    <row r="453" spans="1:13" s="55" customFormat="1" hidden="1" x14ac:dyDescent="0.35">
      <c r="A453" s="2"/>
      <c r="B453" s="38"/>
      <c r="C453" s="2"/>
      <c r="H453" s="724"/>
      <c r="I453" s="724"/>
      <c r="J453" s="56"/>
      <c r="K453" s="56"/>
      <c r="L453" s="724"/>
      <c r="M453" s="46"/>
    </row>
    <row r="454" spans="1:13" s="55" customFormat="1" hidden="1" x14ac:dyDescent="0.35">
      <c r="A454" s="2"/>
      <c r="B454" s="38"/>
      <c r="C454" s="2"/>
      <c r="H454" s="724"/>
      <c r="I454" s="724"/>
      <c r="J454" s="56"/>
      <c r="K454" s="56"/>
      <c r="L454" s="724"/>
      <c r="M454" s="46"/>
    </row>
    <row r="455" spans="1:13" s="55" customFormat="1" hidden="1" x14ac:dyDescent="0.35">
      <c r="A455" s="2"/>
      <c r="B455" s="38"/>
      <c r="C455" s="2"/>
      <c r="H455" s="724"/>
      <c r="I455" s="724"/>
      <c r="J455" s="56"/>
      <c r="K455" s="56"/>
      <c r="L455" s="724"/>
      <c r="M455" s="46"/>
    </row>
    <row r="456" spans="1:13" s="55" customFormat="1" hidden="1" x14ac:dyDescent="0.35">
      <c r="A456" s="2"/>
      <c r="B456" s="38"/>
      <c r="C456" s="2"/>
      <c r="H456" s="724"/>
      <c r="I456" s="724"/>
      <c r="J456" s="56"/>
      <c r="K456" s="56"/>
      <c r="L456" s="724"/>
      <c r="M456" s="46"/>
    </row>
    <row r="457" spans="1:13" s="55" customFormat="1" hidden="1" x14ac:dyDescent="0.35">
      <c r="A457" s="2"/>
      <c r="B457" s="38"/>
      <c r="C457" s="2"/>
      <c r="H457" s="724"/>
      <c r="I457" s="724"/>
      <c r="J457" s="56"/>
      <c r="K457" s="56"/>
      <c r="L457" s="724"/>
      <c r="M457" s="46"/>
    </row>
    <row r="458" spans="1:13" s="55" customFormat="1" hidden="1" x14ac:dyDescent="0.35">
      <c r="A458" s="2"/>
      <c r="B458" s="38"/>
      <c r="C458" s="2"/>
      <c r="H458" s="724"/>
      <c r="I458" s="724"/>
      <c r="J458" s="56"/>
      <c r="K458" s="56"/>
      <c r="L458" s="724"/>
      <c r="M458" s="46"/>
    </row>
    <row r="459" spans="1:13" s="55" customFormat="1" hidden="1" x14ac:dyDescent="0.35">
      <c r="A459" s="2"/>
      <c r="B459" s="38"/>
      <c r="C459" s="2"/>
      <c r="H459" s="724"/>
      <c r="I459" s="724"/>
      <c r="J459" s="56"/>
      <c r="K459" s="56"/>
      <c r="L459" s="724"/>
      <c r="M459" s="46"/>
    </row>
    <row r="460" spans="1:13" s="55" customFormat="1" hidden="1" x14ac:dyDescent="0.35">
      <c r="A460" s="2"/>
      <c r="B460" s="38"/>
      <c r="C460" s="2"/>
      <c r="H460" s="724"/>
      <c r="I460" s="724"/>
      <c r="J460" s="56"/>
      <c r="K460" s="56"/>
      <c r="L460" s="724"/>
      <c r="M460" s="46"/>
    </row>
    <row r="461" spans="1:13" s="55" customFormat="1" hidden="1" x14ac:dyDescent="0.35">
      <c r="A461" s="2"/>
      <c r="B461" s="38"/>
      <c r="C461" s="2"/>
      <c r="H461" s="724"/>
      <c r="I461" s="724"/>
      <c r="J461" s="56"/>
      <c r="K461" s="56"/>
      <c r="L461" s="724"/>
      <c r="M461" s="46"/>
    </row>
    <row r="462" spans="1:13" s="55" customFormat="1" hidden="1" x14ac:dyDescent="0.35">
      <c r="A462" s="2"/>
      <c r="B462" s="38"/>
      <c r="C462" s="2"/>
      <c r="H462" s="724"/>
      <c r="I462" s="724"/>
      <c r="J462" s="56"/>
      <c r="K462" s="56"/>
      <c r="L462" s="724"/>
      <c r="M462" s="46"/>
    </row>
    <row r="463" spans="1:13" s="55" customFormat="1" hidden="1" x14ac:dyDescent="0.35">
      <c r="A463" s="2"/>
      <c r="B463" s="38"/>
      <c r="C463" s="2"/>
      <c r="H463" s="724"/>
      <c r="I463" s="724"/>
      <c r="J463" s="56"/>
      <c r="K463" s="56"/>
      <c r="L463" s="724"/>
      <c r="M463" s="46"/>
    </row>
    <row r="464" spans="1:13" s="55" customFormat="1" hidden="1" x14ac:dyDescent="0.35">
      <c r="A464" s="2"/>
      <c r="B464" s="38"/>
      <c r="C464" s="2"/>
      <c r="H464" s="724"/>
      <c r="I464" s="724"/>
      <c r="J464" s="56"/>
      <c r="K464" s="56"/>
      <c r="L464" s="724"/>
      <c r="M464" s="46"/>
    </row>
    <row r="465" spans="1:13" s="55" customFormat="1" hidden="1" x14ac:dyDescent="0.35">
      <c r="A465" s="2"/>
      <c r="B465" s="38"/>
      <c r="C465" s="2"/>
      <c r="H465" s="724"/>
      <c r="I465" s="724"/>
      <c r="J465" s="56"/>
      <c r="K465" s="56"/>
      <c r="L465" s="724"/>
      <c r="M465" s="46"/>
    </row>
    <row r="466" spans="1:13" s="55" customFormat="1" hidden="1" x14ac:dyDescent="0.35">
      <c r="A466" s="2"/>
      <c r="B466" s="38"/>
      <c r="C466" s="2"/>
      <c r="H466" s="724"/>
      <c r="I466" s="724"/>
      <c r="J466" s="56"/>
      <c r="K466" s="56"/>
      <c r="L466" s="724"/>
      <c r="M466" s="46"/>
    </row>
    <row r="467" spans="1:13" s="55" customFormat="1" hidden="1" x14ac:dyDescent="0.35">
      <c r="A467" s="2"/>
      <c r="B467" s="38"/>
      <c r="C467" s="2"/>
      <c r="H467" s="724"/>
      <c r="I467" s="724"/>
      <c r="J467" s="56"/>
      <c r="K467" s="56"/>
      <c r="L467" s="724"/>
      <c r="M467" s="46"/>
    </row>
    <row r="468" spans="1:13" s="55" customFormat="1" hidden="1" x14ac:dyDescent="0.35">
      <c r="A468" s="2"/>
      <c r="B468" s="38"/>
      <c r="C468" s="2"/>
      <c r="H468" s="724"/>
      <c r="I468" s="724"/>
      <c r="J468" s="56"/>
      <c r="K468" s="56"/>
      <c r="L468" s="724"/>
      <c r="M468" s="46"/>
    </row>
    <row r="469" spans="1:13" s="55" customFormat="1" hidden="1" x14ac:dyDescent="0.35">
      <c r="A469" s="2"/>
      <c r="B469" s="38"/>
      <c r="C469" s="2"/>
      <c r="H469" s="724"/>
      <c r="I469" s="724"/>
      <c r="J469" s="56"/>
      <c r="K469" s="56"/>
      <c r="L469" s="724"/>
      <c r="M469" s="46"/>
    </row>
    <row r="470" spans="1:13" s="55" customFormat="1" hidden="1" x14ac:dyDescent="0.35">
      <c r="A470" s="2"/>
      <c r="B470" s="38"/>
      <c r="C470" s="2"/>
      <c r="H470" s="724"/>
      <c r="I470" s="724"/>
      <c r="J470" s="56"/>
      <c r="K470" s="56"/>
      <c r="L470" s="724"/>
      <c r="M470" s="46"/>
    </row>
    <row r="471" spans="1:13" s="55" customFormat="1" hidden="1" x14ac:dyDescent="0.35">
      <c r="A471" s="2"/>
      <c r="B471" s="38"/>
      <c r="C471" s="2"/>
      <c r="H471" s="724"/>
      <c r="I471" s="724"/>
      <c r="J471" s="56"/>
      <c r="K471" s="56"/>
      <c r="L471" s="724"/>
      <c r="M471" s="46"/>
    </row>
    <row r="472" spans="1:13" s="55" customFormat="1" hidden="1" x14ac:dyDescent="0.35">
      <c r="A472" s="2"/>
      <c r="B472" s="38"/>
      <c r="C472" s="2"/>
      <c r="H472" s="724"/>
      <c r="I472" s="724"/>
      <c r="J472" s="56"/>
      <c r="K472" s="56"/>
      <c r="L472" s="724"/>
      <c r="M472" s="46"/>
    </row>
    <row r="473" spans="1:13" s="55" customFormat="1" hidden="1" x14ac:dyDescent="0.35">
      <c r="A473" s="2"/>
      <c r="B473" s="38"/>
      <c r="C473" s="2"/>
      <c r="H473" s="724"/>
      <c r="I473" s="724"/>
      <c r="J473" s="56"/>
      <c r="K473" s="56"/>
      <c r="L473" s="724"/>
      <c r="M473" s="46"/>
    </row>
    <row r="474" spans="1:13" s="55" customFormat="1" hidden="1" x14ac:dyDescent="0.35">
      <c r="A474" s="2"/>
      <c r="B474" s="38"/>
      <c r="C474" s="2"/>
      <c r="H474" s="724"/>
      <c r="I474" s="724"/>
      <c r="J474" s="56"/>
      <c r="K474" s="56"/>
      <c r="L474" s="724"/>
      <c r="M474" s="46"/>
    </row>
    <row r="475" spans="1:13" s="55" customFormat="1" hidden="1" x14ac:dyDescent="0.35">
      <c r="A475" s="2"/>
      <c r="B475" s="38"/>
      <c r="C475" s="2"/>
      <c r="H475" s="724"/>
      <c r="I475" s="724"/>
      <c r="J475" s="56"/>
      <c r="K475" s="56"/>
      <c r="L475" s="724"/>
      <c r="M475" s="46"/>
    </row>
    <row r="476" spans="1:13" s="55" customFormat="1" hidden="1" x14ac:dyDescent="0.35">
      <c r="A476" s="2"/>
      <c r="B476" s="38"/>
      <c r="C476" s="2"/>
      <c r="H476" s="724"/>
      <c r="I476" s="724"/>
      <c r="J476" s="56"/>
      <c r="K476" s="56"/>
      <c r="L476" s="724"/>
      <c r="M476" s="46"/>
    </row>
    <row r="477" spans="1:13" s="55" customFormat="1" hidden="1" x14ac:dyDescent="0.35">
      <c r="A477" s="2"/>
      <c r="B477" s="38"/>
      <c r="C477" s="2"/>
      <c r="H477" s="724"/>
      <c r="I477" s="724"/>
      <c r="J477" s="56"/>
      <c r="K477" s="56"/>
      <c r="L477" s="724"/>
      <c r="M477" s="46"/>
    </row>
    <row r="478" spans="1:13" s="55" customFormat="1" hidden="1" x14ac:dyDescent="0.35">
      <c r="A478" s="2"/>
      <c r="B478" s="38"/>
      <c r="C478" s="2"/>
      <c r="H478" s="724"/>
      <c r="I478" s="724"/>
      <c r="J478" s="56"/>
      <c r="K478" s="56"/>
      <c r="L478" s="724"/>
      <c r="M478" s="46"/>
    </row>
    <row r="479" spans="1:13" s="55" customFormat="1" hidden="1" x14ac:dyDescent="0.35">
      <c r="A479" s="2"/>
      <c r="B479" s="38"/>
      <c r="C479" s="2"/>
      <c r="H479" s="724"/>
      <c r="I479" s="724"/>
      <c r="J479" s="56"/>
      <c r="K479" s="56"/>
      <c r="L479" s="724"/>
      <c r="M479" s="46"/>
    </row>
    <row r="480" spans="1:13" s="55" customFormat="1" hidden="1" x14ac:dyDescent="0.35">
      <c r="A480" s="2"/>
      <c r="B480" s="38"/>
      <c r="C480" s="2"/>
      <c r="H480" s="724"/>
      <c r="I480" s="724"/>
      <c r="J480" s="56"/>
      <c r="K480" s="56"/>
      <c r="L480" s="724"/>
      <c r="M480" s="46"/>
    </row>
    <row r="481" spans="1:13" s="55" customFormat="1" hidden="1" x14ac:dyDescent="0.35">
      <c r="A481" s="2"/>
      <c r="B481" s="38"/>
      <c r="C481" s="2"/>
      <c r="H481" s="724"/>
      <c r="I481" s="724"/>
      <c r="J481" s="56"/>
      <c r="K481" s="56"/>
      <c r="L481" s="724"/>
      <c r="M481" s="46"/>
    </row>
    <row r="482" spans="1:13" s="55" customFormat="1" hidden="1" x14ac:dyDescent="0.35">
      <c r="A482" s="2"/>
      <c r="B482" s="38"/>
      <c r="C482" s="2"/>
      <c r="H482" s="724"/>
      <c r="I482" s="724"/>
      <c r="J482" s="56"/>
      <c r="K482" s="56"/>
      <c r="L482" s="724"/>
      <c r="M482" s="46"/>
    </row>
    <row r="483" spans="1:13" s="55" customFormat="1" hidden="1" x14ac:dyDescent="0.35">
      <c r="A483" s="2"/>
      <c r="B483" s="38"/>
      <c r="C483" s="2"/>
      <c r="H483" s="724"/>
      <c r="I483" s="724"/>
      <c r="J483" s="56"/>
      <c r="K483" s="56"/>
      <c r="L483" s="724"/>
      <c r="M483" s="46"/>
    </row>
    <row r="484" spans="1:13" s="55" customFormat="1" hidden="1" x14ac:dyDescent="0.35">
      <c r="A484" s="2"/>
      <c r="B484" s="38"/>
      <c r="C484" s="2"/>
      <c r="H484" s="724"/>
      <c r="I484" s="724"/>
      <c r="J484" s="56"/>
      <c r="K484" s="56"/>
      <c r="L484" s="724"/>
      <c r="M484" s="46"/>
    </row>
    <row r="485" spans="1:13" s="55" customFormat="1" hidden="1" x14ac:dyDescent="0.35">
      <c r="A485" s="2"/>
      <c r="B485" s="38"/>
      <c r="C485" s="2"/>
      <c r="H485" s="724"/>
      <c r="I485" s="724"/>
      <c r="J485" s="56"/>
      <c r="K485" s="56"/>
      <c r="L485" s="724"/>
      <c r="M485" s="46"/>
    </row>
    <row r="486" spans="1:13" s="55" customFormat="1" hidden="1" x14ac:dyDescent="0.35">
      <c r="A486" s="2"/>
      <c r="B486" s="38"/>
      <c r="C486" s="2"/>
      <c r="H486" s="724"/>
      <c r="I486" s="724"/>
      <c r="J486" s="56"/>
      <c r="K486" s="56"/>
      <c r="L486" s="724"/>
      <c r="M486" s="46"/>
    </row>
    <row r="487" spans="1:13" s="55" customFormat="1" hidden="1" x14ac:dyDescent="0.35">
      <c r="A487" s="2"/>
      <c r="B487" s="38"/>
      <c r="C487" s="2"/>
      <c r="H487" s="724"/>
      <c r="I487" s="724"/>
      <c r="J487" s="56"/>
      <c r="K487" s="56"/>
      <c r="L487" s="724"/>
      <c r="M487" s="46"/>
    </row>
    <row r="488" spans="1:13" s="55" customFormat="1" hidden="1" x14ac:dyDescent="0.35">
      <c r="A488" s="2"/>
      <c r="B488" s="38"/>
      <c r="C488" s="2"/>
      <c r="H488" s="724"/>
      <c r="I488" s="724"/>
      <c r="J488" s="56"/>
      <c r="K488" s="56"/>
      <c r="L488" s="724"/>
      <c r="M488" s="46"/>
    </row>
    <row r="489" spans="1:13" s="55" customFormat="1" hidden="1" x14ac:dyDescent="0.35">
      <c r="A489" s="2"/>
      <c r="B489" s="38"/>
      <c r="C489" s="2"/>
      <c r="H489" s="724"/>
      <c r="I489" s="724"/>
      <c r="J489" s="56"/>
      <c r="K489" s="56"/>
      <c r="L489" s="724"/>
      <c r="M489" s="46"/>
    </row>
    <row r="490" spans="1:13" s="55" customFormat="1" hidden="1" x14ac:dyDescent="0.35">
      <c r="A490" s="2"/>
      <c r="B490" s="38"/>
      <c r="C490" s="2"/>
      <c r="H490" s="724"/>
      <c r="I490" s="724"/>
      <c r="J490" s="56"/>
      <c r="K490" s="56"/>
      <c r="L490" s="724"/>
      <c r="M490" s="46"/>
    </row>
    <row r="491" spans="1:13" s="55" customFormat="1" hidden="1" x14ac:dyDescent="0.35">
      <c r="A491" s="2"/>
      <c r="B491" s="38"/>
      <c r="C491" s="2"/>
      <c r="H491" s="724"/>
      <c r="I491" s="724"/>
      <c r="J491" s="56"/>
      <c r="K491" s="56"/>
      <c r="L491" s="724"/>
      <c r="M491" s="46"/>
    </row>
    <row r="492" spans="1:13" s="55" customFormat="1" hidden="1" x14ac:dyDescent="0.35">
      <c r="A492" s="2"/>
      <c r="B492" s="38"/>
      <c r="C492" s="2"/>
      <c r="H492" s="724"/>
      <c r="I492" s="724"/>
      <c r="J492" s="56"/>
      <c r="K492" s="56"/>
      <c r="L492" s="724"/>
      <c r="M492" s="46"/>
    </row>
    <row r="493" spans="1:13" s="55" customFormat="1" hidden="1" x14ac:dyDescent="0.35">
      <c r="A493" s="2"/>
      <c r="B493" s="38"/>
      <c r="C493" s="2"/>
      <c r="H493" s="724"/>
      <c r="I493" s="724"/>
      <c r="J493" s="56"/>
      <c r="K493" s="56"/>
      <c r="L493" s="724"/>
      <c r="M493" s="46"/>
    </row>
    <row r="494" spans="1:13" s="55" customFormat="1" hidden="1" x14ac:dyDescent="0.35">
      <c r="A494" s="2"/>
      <c r="B494" s="38"/>
      <c r="C494" s="2"/>
      <c r="H494" s="724"/>
      <c r="I494" s="724"/>
      <c r="J494" s="56"/>
      <c r="K494" s="56"/>
      <c r="L494" s="724"/>
      <c r="M494" s="46"/>
    </row>
    <row r="495" spans="1:13" s="55" customFormat="1" hidden="1" x14ac:dyDescent="0.35">
      <c r="A495" s="2"/>
      <c r="B495" s="38"/>
      <c r="C495" s="2"/>
      <c r="H495" s="724"/>
      <c r="I495" s="724"/>
      <c r="J495" s="56"/>
      <c r="K495" s="56"/>
      <c r="L495" s="724"/>
      <c r="M495" s="46"/>
    </row>
    <row r="496" spans="1:13" s="55" customFormat="1" hidden="1" x14ac:dyDescent="0.35">
      <c r="A496" s="2"/>
      <c r="B496" s="38"/>
      <c r="C496" s="2"/>
      <c r="H496" s="724"/>
      <c r="I496" s="724"/>
      <c r="J496" s="56"/>
      <c r="K496" s="56"/>
      <c r="L496" s="724"/>
      <c r="M496" s="46"/>
    </row>
    <row r="497" spans="1:13" s="55" customFormat="1" hidden="1" x14ac:dyDescent="0.35">
      <c r="A497" s="2"/>
      <c r="B497" s="38"/>
      <c r="C497" s="2"/>
      <c r="H497" s="724"/>
      <c r="I497" s="724"/>
      <c r="J497" s="56"/>
      <c r="K497" s="56"/>
      <c r="L497" s="724"/>
      <c r="M497" s="46"/>
    </row>
    <row r="498" spans="1:13" s="55" customFormat="1" hidden="1" x14ac:dyDescent="0.35">
      <c r="A498" s="2"/>
      <c r="B498" s="38"/>
      <c r="C498" s="2"/>
      <c r="H498" s="724"/>
      <c r="I498" s="724"/>
      <c r="J498" s="56"/>
      <c r="K498" s="56"/>
      <c r="L498" s="724"/>
      <c r="M498" s="46"/>
    </row>
    <row r="499" spans="1:13" s="55" customFormat="1" hidden="1" x14ac:dyDescent="0.35">
      <c r="A499" s="2"/>
      <c r="B499" s="38"/>
      <c r="C499" s="2"/>
      <c r="H499" s="724"/>
      <c r="I499" s="724"/>
      <c r="J499" s="56"/>
      <c r="K499" s="56"/>
      <c r="L499" s="724"/>
      <c r="M499" s="46"/>
    </row>
    <row r="500" spans="1:13" s="55" customFormat="1" hidden="1" x14ac:dyDescent="0.35">
      <c r="A500" s="2"/>
      <c r="B500" s="38"/>
      <c r="C500" s="2"/>
      <c r="H500" s="724"/>
      <c r="I500" s="724"/>
      <c r="J500" s="56"/>
      <c r="K500" s="56"/>
      <c r="L500" s="724"/>
      <c r="M500" s="46"/>
    </row>
    <row r="501" spans="1:13" s="55" customFormat="1" hidden="1" x14ac:dyDescent="0.35">
      <c r="A501" s="2"/>
      <c r="B501" s="38"/>
      <c r="C501" s="2"/>
      <c r="H501" s="724"/>
      <c r="I501" s="724"/>
      <c r="J501" s="56"/>
      <c r="K501" s="56"/>
      <c r="L501" s="724"/>
      <c r="M501" s="46"/>
    </row>
    <row r="502" spans="1:13" s="55" customFormat="1" hidden="1" x14ac:dyDescent="0.35">
      <c r="A502" s="2"/>
      <c r="B502" s="38"/>
      <c r="C502" s="2"/>
      <c r="H502" s="724"/>
      <c r="I502" s="724"/>
      <c r="J502" s="56"/>
      <c r="K502" s="56"/>
      <c r="L502" s="724"/>
      <c r="M502" s="46"/>
    </row>
    <row r="503" spans="1:13" s="55" customFormat="1" hidden="1" x14ac:dyDescent="0.35">
      <c r="A503" s="2"/>
      <c r="B503" s="38"/>
      <c r="C503" s="2"/>
      <c r="H503" s="724"/>
      <c r="I503" s="724"/>
      <c r="J503" s="56"/>
      <c r="K503" s="56"/>
      <c r="L503" s="724"/>
      <c r="M503" s="46"/>
    </row>
    <row r="504" spans="1:13" s="55" customFormat="1" hidden="1" x14ac:dyDescent="0.35">
      <c r="A504" s="2"/>
      <c r="B504" s="38"/>
      <c r="C504" s="2"/>
      <c r="H504" s="724"/>
      <c r="I504" s="724"/>
      <c r="J504" s="56"/>
      <c r="K504" s="56"/>
      <c r="L504" s="724"/>
      <c r="M504" s="46"/>
    </row>
    <row r="505" spans="1:13" s="55" customFormat="1" hidden="1" x14ac:dyDescent="0.35">
      <c r="A505" s="2"/>
      <c r="B505" s="38"/>
      <c r="C505" s="2"/>
      <c r="H505" s="724"/>
      <c r="I505" s="724"/>
      <c r="J505" s="56"/>
      <c r="K505" s="56"/>
      <c r="L505" s="724"/>
      <c r="M505" s="46"/>
    </row>
    <row r="506" spans="1:13" s="55" customFormat="1" hidden="1" x14ac:dyDescent="0.35">
      <c r="A506" s="2"/>
      <c r="B506" s="38"/>
      <c r="C506" s="2"/>
      <c r="H506" s="724"/>
      <c r="I506" s="724"/>
      <c r="J506" s="56"/>
      <c r="K506" s="56"/>
      <c r="L506" s="724"/>
      <c r="M506" s="46"/>
    </row>
    <row r="507" spans="1:13" s="55" customFormat="1" hidden="1" x14ac:dyDescent="0.35">
      <c r="A507" s="2"/>
      <c r="B507" s="38"/>
      <c r="C507" s="2"/>
      <c r="H507" s="724"/>
      <c r="I507" s="724"/>
      <c r="J507" s="56"/>
      <c r="K507" s="56"/>
      <c r="L507" s="724"/>
      <c r="M507" s="46"/>
    </row>
    <row r="508" spans="1:13" s="55" customFormat="1" hidden="1" x14ac:dyDescent="0.35">
      <c r="A508" s="2"/>
      <c r="B508" s="38"/>
      <c r="C508" s="2"/>
      <c r="H508" s="724"/>
      <c r="I508" s="724"/>
      <c r="J508" s="56"/>
      <c r="K508" s="56"/>
      <c r="L508" s="724"/>
      <c r="M508" s="46"/>
    </row>
    <row r="509" spans="1:13" s="55" customFormat="1" hidden="1" x14ac:dyDescent="0.35">
      <c r="A509" s="2"/>
      <c r="B509" s="38"/>
      <c r="C509" s="2"/>
      <c r="H509" s="724"/>
      <c r="I509" s="724"/>
      <c r="J509" s="56"/>
      <c r="K509" s="56"/>
      <c r="L509" s="724"/>
      <c r="M509" s="46"/>
    </row>
    <row r="510" spans="1:13" s="55" customFormat="1" hidden="1" x14ac:dyDescent="0.35">
      <c r="A510" s="2"/>
      <c r="B510" s="38"/>
      <c r="C510" s="2"/>
      <c r="H510" s="724"/>
      <c r="I510" s="724"/>
      <c r="J510" s="56"/>
      <c r="K510" s="56"/>
      <c r="L510" s="724"/>
      <c r="M510" s="46"/>
    </row>
    <row r="511" spans="1:13" s="55" customFormat="1" hidden="1" x14ac:dyDescent="0.35">
      <c r="A511" s="2"/>
      <c r="B511" s="38"/>
      <c r="C511" s="2"/>
      <c r="H511" s="724"/>
      <c r="I511" s="724"/>
      <c r="J511" s="56"/>
      <c r="K511" s="56"/>
      <c r="L511" s="724"/>
      <c r="M511" s="46"/>
    </row>
    <row r="512" spans="1:13" s="55" customFormat="1" hidden="1" x14ac:dyDescent="0.35">
      <c r="A512" s="2"/>
      <c r="B512" s="38"/>
      <c r="C512" s="2"/>
      <c r="H512" s="724"/>
      <c r="I512" s="724"/>
      <c r="J512" s="56"/>
      <c r="K512" s="56"/>
      <c r="L512" s="724"/>
      <c r="M512" s="46"/>
    </row>
    <row r="513" spans="1:13" s="55" customFormat="1" hidden="1" x14ac:dyDescent="0.35">
      <c r="A513" s="2"/>
      <c r="B513" s="38"/>
      <c r="C513" s="2"/>
      <c r="H513" s="724"/>
      <c r="I513" s="724"/>
      <c r="J513" s="56"/>
      <c r="K513" s="56"/>
      <c r="L513" s="724"/>
      <c r="M513" s="46"/>
    </row>
    <row r="514" spans="1:13" s="55" customFormat="1" hidden="1" x14ac:dyDescent="0.35">
      <c r="A514" s="2"/>
      <c r="B514" s="38"/>
      <c r="C514" s="2"/>
      <c r="H514" s="724"/>
      <c r="I514" s="724"/>
      <c r="J514" s="56"/>
      <c r="K514" s="56"/>
      <c r="L514" s="724"/>
      <c r="M514" s="46"/>
    </row>
    <row r="515" spans="1:13" s="55" customFormat="1" hidden="1" x14ac:dyDescent="0.35">
      <c r="A515" s="2"/>
      <c r="B515" s="38"/>
      <c r="C515" s="2"/>
      <c r="H515" s="724"/>
      <c r="I515" s="724"/>
      <c r="J515" s="56"/>
      <c r="K515" s="56"/>
      <c r="L515" s="724"/>
      <c r="M515" s="46"/>
    </row>
    <row r="516" spans="1:13" s="55" customFormat="1" hidden="1" x14ac:dyDescent="0.35">
      <c r="A516" s="2"/>
      <c r="B516" s="38"/>
      <c r="C516" s="2"/>
      <c r="H516" s="724"/>
      <c r="I516" s="724"/>
      <c r="J516" s="56"/>
      <c r="K516" s="56"/>
      <c r="L516" s="724"/>
      <c r="M516" s="46"/>
    </row>
    <row r="517" spans="1:13" s="55" customFormat="1" hidden="1" x14ac:dyDescent="0.35">
      <c r="A517" s="2"/>
      <c r="B517" s="38"/>
      <c r="C517" s="2"/>
      <c r="H517" s="724"/>
      <c r="I517" s="724"/>
      <c r="J517" s="56"/>
      <c r="K517" s="56"/>
      <c r="L517" s="724"/>
      <c r="M517" s="46"/>
    </row>
    <row r="518" spans="1:13" s="55" customFormat="1" hidden="1" x14ac:dyDescent="0.35">
      <c r="A518" s="2"/>
      <c r="B518" s="38"/>
      <c r="C518" s="2"/>
      <c r="H518" s="724"/>
      <c r="I518" s="724"/>
      <c r="J518" s="56"/>
      <c r="K518" s="56"/>
      <c r="L518" s="724"/>
      <c r="M518" s="46"/>
    </row>
    <row r="519" spans="1:13" s="55" customFormat="1" hidden="1" x14ac:dyDescent="0.35">
      <c r="A519" s="2"/>
      <c r="B519" s="38"/>
      <c r="C519" s="2"/>
      <c r="H519" s="724"/>
      <c r="I519" s="724"/>
      <c r="J519" s="56"/>
      <c r="K519" s="56"/>
      <c r="L519" s="724"/>
      <c r="M519" s="46"/>
    </row>
    <row r="520" spans="1:13" s="55" customFormat="1" hidden="1" x14ac:dyDescent="0.35">
      <c r="A520" s="2"/>
      <c r="B520" s="38"/>
      <c r="C520" s="2"/>
      <c r="H520" s="724"/>
      <c r="I520" s="724"/>
      <c r="J520" s="56"/>
      <c r="K520" s="56"/>
      <c r="L520" s="724"/>
      <c r="M520" s="46"/>
    </row>
    <row r="521" spans="1:13" s="55" customFormat="1" hidden="1" x14ac:dyDescent="0.35">
      <c r="A521" s="2"/>
      <c r="B521" s="38"/>
      <c r="C521" s="2"/>
      <c r="H521" s="724"/>
      <c r="I521" s="724"/>
      <c r="J521" s="56"/>
      <c r="K521" s="56"/>
      <c r="L521" s="724"/>
      <c r="M521" s="46"/>
    </row>
    <row r="522" spans="1:13" s="55" customFormat="1" hidden="1" x14ac:dyDescent="0.35">
      <c r="A522" s="2"/>
      <c r="B522" s="38"/>
      <c r="C522" s="2"/>
      <c r="H522" s="724"/>
      <c r="I522" s="724"/>
      <c r="J522" s="56"/>
      <c r="K522" s="56"/>
      <c r="L522" s="724"/>
      <c r="M522" s="46"/>
    </row>
    <row r="523" spans="1:13" s="55" customFormat="1" hidden="1" x14ac:dyDescent="0.35">
      <c r="A523" s="2"/>
      <c r="B523" s="38"/>
      <c r="C523" s="2"/>
      <c r="H523" s="724"/>
      <c r="I523" s="724"/>
      <c r="J523" s="56"/>
      <c r="K523" s="56"/>
      <c r="L523" s="724"/>
      <c r="M523" s="46"/>
    </row>
    <row r="524" spans="1:13" s="55" customFormat="1" hidden="1" x14ac:dyDescent="0.35">
      <c r="A524" s="2"/>
      <c r="B524" s="38"/>
      <c r="C524" s="2"/>
      <c r="H524" s="724"/>
      <c r="I524" s="724"/>
      <c r="J524" s="56"/>
      <c r="K524" s="56"/>
      <c r="L524" s="724"/>
      <c r="M524" s="46"/>
    </row>
    <row r="525" spans="1:13" s="55" customFormat="1" hidden="1" x14ac:dyDescent="0.35">
      <c r="A525" s="2"/>
      <c r="B525" s="38"/>
      <c r="C525" s="2"/>
      <c r="H525" s="724"/>
      <c r="I525" s="724"/>
      <c r="J525" s="56"/>
      <c r="K525" s="56"/>
      <c r="L525" s="724"/>
      <c r="M525" s="46"/>
    </row>
    <row r="526" spans="1:13" s="55" customFormat="1" hidden="1" x14ac:dyDescent="0.35">
      <c r="A526" s="2"/>
      <c r="B526" s="38"/>
      <c r="C526" s="2"/>
      <c r="H526" s="724"/>
      <c r="I526" s="724"/>
      <c r="J526" s="56"/>
      <c r="K526" s="56"/>
      <c r="L526" s="724"/>
      <c r="M526" s="46"/>
    </row>
    <row r="527" spans="1:13" s="55" customFormat="1" hidden="1" x14ac:dyDescent="0.35">
      <c r="A527" s="2"/>
      <c r="B527" s="38"/>
      <c r="C527" s="2"/>
      <c r="H527" s="724"/>
      <c r="I527" s="724"/>
      <c r="J527" s="56"/>
      <c r="K527" s="56"/>
      <c r="L527" s="724"/>
      <c r="M527" s="46"/>
    </row>
    <row r="528" spans="1:13" s="55" customFormat="1" hidden="1" x14ac:dyDescent="0.35">
      <c r="A528" s="2"/>
      <c r="B528" s="38"/>
      <c r="C528" s="2"/>
      <c r="H528" s="724"/>
      <c r="I528" s="724"/>
      <c r="J528" s="56"/>
      <c r="K528" s="56"/>
      <c r="L528" s="724"/>
      <c r="M528" s="46"/>
    </row>
    <row r="529" spans="1:13" s="55" customFormat="1" hidden="1" x14ac:dyDescent="0.35">
      <c r="A529" s="2"/>
      <c r="B529" s="38"/>
      <c r="C529" s="2"/>
      <c r="H529" s="724"/>
      <c r="I529" s="724"/>
      <c r="J529" s="56"/>
      <c r="K529" s="56"/>
      <c r="L529" s="724"/>
      <c r="M529" s="46"/>
    </row>
    <row r="530" spans="1:13" s="55" customFormat="1" hidden="1" x14ac:dyDescent="0.35">
      <c r="A530" s="2"/>
      <c r="B530" s="38"/>
      <c r="C530" s="2"/>
      <c r="H530" s="724"/>
      <c r="I530" s="724"/>
      <c r="J530" s="56"/>
      <c r="K530" s="56"/>
      <c r="L530" s="724"/>
      <c r="M530" s="46"/>
    </row>
    <row r="531" spans="1:13" s="55" customFormat="1" hidden="1" x14ac:dyDescent="0.35">
      <c r="A531" s="2"/>
      <c r="B531" s="38"/>
      <c r="C531" s="2"/>
      <c r="H531" s="724"/>
      <c r="I531" s="724"/>
      <c r="J531" s="56"/>
      <c r="K531" s="56"/>
      <c r="L531" s="724"/>
      <c r="M531" s="46"/>
    </row>
    <row r="532" spans="1:13" s="55" customFormat="1" hidden="1" x14ac:dyDescent="0.35">
      <c r="A532" s="2"/>
      <c r="B532" s="38"/>
      <c r="C532" s="2"/>
      <c r="H532" s="724"/>
      <c r="I532" s="724"/>
      <c r="J532" s="56"/>
      <c r="K532" s="56"/>
      <c r="L532" s="724"/>
      <c r="M532" s="46"/>
    </row>
    <row r="533" spans="1:13" s="55" customFormat="1" hidden="1" x14ac:dyDescent="0.35">
      <c r="A533" s="2"/>
      <c r="B533" s="38"/>
      <c r="C533" s="2"/>
      <c r="H533" s="724"/>
      <c r="I533" s="724"/>
      <c r="J533" s="56"/>
      <c r="K533" s="56"/>
      <c r="L533" s="724"/>
      <c r="M533" s="46"/>
    </row>
    <row r="534" spans="1:13" s="55" customFormat="1" hidden="1" x14ac:dyDescent="0.35">
      <c r="A534" s="2"/>
      <c r="B534" s="38"/>
      <c r="C534" s="2"/>
      <c r="H534" s="724"/>
      <c r="I534" s="724"/>
      <c r="J534" s="56"/>
      <c r="K534" s="56"/>
      <c r="L534" s="724"/>
      <c r="M534" s="46"/>
    </row>
    <row r="535" spans="1:13" s="55" customFormat="1" hidden="1" x14ac:dyDescent="0.35">
      <c r="A535" s="2"/>
      <c r="B535" s="38"/>
      <c r="C535" s="2"/>
      <c r="H535" s="724"/>
      <c r="I535" s="724"/>
      <c r="J535" s="56"/>
      <c r="K535" s="56"/>
      <c r="L535" s="724"/>
      <c r="M535" s="46"/>
    </row>
    <row r="536" spans="1:13" s="55" customFormat="1" hidden="1" x14ac:dyDescent="0.35">
      <c r="A536" s="2"/>
      <c r="B536" s="38"/>
      <c r="C536" s="2"/>
      <c r="H536" s="724"/>
      <c r="I536" s="724"/>
      <c r="J536" s="56"/>
      <c r="K536" s="56"/>
      <c r="L536" s="724"/>
      <c r="M536" s="46"/>
    </row>
    <row r="537" spans="1:13" s="55" customFormat="1" hidden="1" x14ac:dyDescent="0.35">
      <c r="A537" s="2"/>
      <c r="B537" s="38"/>
      <c r="C537" s="2"/>
      <c r="H537" s="724"/>
      <c r="I537" s="724"/>
      <c r="J537" s="56"/>
      <c r="K537" s="56"/>
      <c r="L537" s="724"/>
      <c r="M537" s="46"/>
    </row>
    <row r="538" spans="1:13" s="55" customFormat="1" hidden="1" x14ac:dyDescent="0.35">
      <c r="A538" s="2"/>
      <c r="B538" s="38"/>
      <c r="C538" s="2"/>
      <c r="H538" s="724"/>
      <c r="I538" s="724"/>
      <c r="J538" s="56"/>
      <c r="K538" s="56"/>
      <c r="L538" s="724"/>
      <c r="M538" s="46"/>
    </row>
    <row r="539" spans="1:13" s="55" customFormat="1" hidden="1" x14ac:dyDescent="0.35">
      <c r="A539" s="2"/>
      <c r="B539" s="38"/>
      <c r="C539" s="2"/>
      <c r="H539" s="724"/>
      <c r="I539" s="724"/>
      <c r="J539" s="56"/>
      <c r="K539" s="56"/>
      <c r="L539" s="724"/>
      <c r="M539" s="46"/>
    </row>
    <row r="540" spans="1:13" s="55" customFormat="1" hidden="1" x14ac:dyDescent="0.35">
      <c r="A540" s="2"/>
      <c r="B540" s="38"/>
      <c r="C540" s="2"/>
      <c r="H540" s="724"/>
      <c r="I540" s="724"/>
      <c r="J540" s="56"/>
      <c r="K540" s="56"/>
      <c r="L540" s="724"/>
      <c r="M540" s="46"/>
    </row>
    <row r="541" spans="1:13" s="55" customFormat="1" hidden="1" x14ac:dyDescent="0.35">
      <c r="A541" s="2"/>
      <c r="B541" s="38"/>
      <c r="C541" s="2"/>
      <c r="H541" s="724"/>
      <c r="I541" s="724"/>
      <c r="J541" s="56"/>
      <c r="K541" s="56"/>
      <c r="L541" s="724"/>
      <c r="M541" s="46"/>
    </row>
    <row r="542" spans="1:13" s="55" customFormat="1" hidden="1" x14ac:dyDescent="0.35">
      <c r="A542" s="2"/>
      <c r="B542" s="38"/>
      <c r="C542" s="2"/>
      <c r="H542" s="724"/>
      <c r="I542" s="724"/>
      <c r="J542" s="56"/>
      <c r="K542" s="56"/>
      <c r="L542" s="724"/>
      <c r="M542" s="46"/>
    </row>
    <row r="543" spans="1:13" s="55" customFormat="1" hidden="1" x14ac:dyDescent="0.35">
      <c r="A543" s="2"/>
      <c r="B543" s="38"/>
      <c r="C543" s="2"/>
      <c r="H543" s="724"/>
      <c r="I543" s="724"/>
      <c r="J543" s="56"/>
      <c r="K543" s="56"/>
      <c r="L543" s="724"/>
      <c r="M543" s="46"/>
    </row>
    <row r="544" spans="1:13" s="55" customFormat="1" hidden="1" x14ac:dyDescent="0.35">
      <c r="A544" s="2"/>
      <c r="B544" s="38"/>
      <c r="C544" s="2"/>
      <c r="H544" s="724"/>
      <c r="I544" s="724"/>
      <c r="J544" s="56"/>
      <c r="K544" s="56"/>
      <c r="L544" s="724"/>
      <c r="M544" s="46"/>
    </row>
    <row r="545" spans="1:13" s="55" customFormat="1" hidden="1" x14ac:dyDescent="0.35">
      <c r="A545" s="2"/>
      <c r="B545" s="38"/>
      <c r="C545" s="2"/>
      <c r="H545" s="724"/>
      <c r="I545" s="724"/>
      <c r="J545" s="56"/>
      <c r="K545" s="56"/>
      <c r="L545" s="724"/>
      <c r="M545" s="46"/>
    </row>
    <row r="546" spans="1:13" s="55" customFormat="1" hidden="1" x14ac:dyDescent="0.35">
      <c r="A546" s="2"/>
      <c r="B546" s="38"/>
      <c r="C546" s="2"/>
      <c r="H546" s="724"/>
      <c r="I546" s="724"/>
      <c r="J546" s="56"/>
      <c r="K546" s="56"/>
      <c r="L546" s="724"/>
      <c r="M546" s="46"/>
    </row>
    <row r="547" spans="1:13" s="55" customFormat="1" hidden="1" x14ac:dyDescent="0.35">
      <c r="A547" s="2"/>
      <c r="B547" s="38"/>
      <c r="C547" s="2"/>
      <c r="H547" s="724"/>
      <c r="I547" s="724"/>
      <c r="J547" s="56"/>
      <c r="K547" s="56"/>
      <c r="L547" s="724"/>
      <c r="M547" s="46"/>
    </row>
    <row r="548" spans="1:13" s="55" customFormat="1" hidden="1" x14ac:dyDescent="0.35">
      <c r="A548" s="2"/>
      <c r="B548" s="38"/>
      <c r="C548" s="2"/>
      <c r="H548" s="724"/>
      <c r="I548" s="724"/>
      <c r="J548" s="56"/>
      <c r="K548" s="56"/>
      <c r="L548" s="724"/>
      <c r="M548" s="46"/>
    </row>
    <row r="549" spans="1:13" s="55" customFormat="1" hidden="1" x14ac:dyDescent="0.35">
      <c r="A549" s="2"/>
      <c r="B549" s="38"/>
      <c r="C549" s="2"/>
      <c r="H549" s="724"/>
      <c r="I549" s="724"/>
      <c r="J549" s="56"/>
      <c r="K549" s="56"/>
      <c r="L549" s="724"/>
      <c r="M549" s="46"/>
    </row>
    <row r="550" spans="1:13" s="55" customFormat="1" hidden="1" x14ac:dyDescent="0.35">
      <c r="A550" s="2"/>
      <c r="B550" s="38"/>
      <c r="C550" s="2"/>
      <c r="H550" s="724"/>
      <c r="I550" s="724"/>
      <c r="J550" s="56"/>
      <c r="K550" s="56"/>
      <c r="L550" s="724"/>
      <c r="M550" s="46"/>
    </row>
    <row r="551" spans="1:13" s="55" customFormat="1" hidden="1" x14ac:dyDescent="0.35">
      <c r="A551" s="2"/>
      <c r="B551" s="38"/>
      <c r="C551" s="2"/>
      <c r="H551" s="724"/>
      <c r="I551" s="724"/>
      <c r="J551" s="56"/>
      <c r="K551" s="56"/>
      <c r="L551" s="724"/>
      <c r="M551" s="46"/>
    </row>
    <row r="552" spans="1:13" s="55" customFormat="1" hidden="1" x14ac:dyDescent="0.35">
      <c r="A552" s="2"/>
      <c r="B552" s="38"/>
      <c r="C552" s="2"/>
      <c r="H552" s="724"/>
      <c r="I552" s="724"/>
      <c r="J552" s="56"/>
      <c r="K552" s="56"/>
      <c r="L552" s="724"/>
      <c r="M552" s="46"/>
    </row>
    <row r="553" spans="1:13" s="55" customFormat="1" hidden="1" x14ac:dyDescent="0.35">
      <c r="A553" s="2"/>
      <c r="B553" s="38"/>
      <c r="C553" s="2"/>
      <c r="H553" s="724"/>
      <c r="I553" s="724"/>
      <c r="J553" s="56"/>
      <c r="K553" s="56"/>
      <c r="L553" s="724"/>
      <c r="M553" s="46"/>
    </row>
    <row r="554" spans="1:13" s="55" customFormat="1" hidden="1" x14ac:dyDescent="0.35">
      <c r="A554" s="2"/>
      <c r="B554" s="38"/>
      <c r="C554" s="2"/>
      <c r="H554" s="724"/>
      <c r="I554" s="724"/>
      <c r="J554" s="56"/>
      <c r="K554" s="56"/>
      <c r="L554" s="724"/>
      <c r="M554" s="46"/>
    </row>
    <row r="555" spans="1:13" s="55" customFormat="1" hidden="1" x14ac:dyDescent="0.35">
      <c r="A555" s="2"/>
      <c r="B555" s="38"/>
      <c r="C555" s="2"/>
      <c r="H555" s="724"/>
      <c r="I555" s="724"/>
      <c r="J555" s="56"/>
      <c r="K555" s="56"/>
      <c r="L555" s="724"/>
      <c r="M555" s="46"/>
    </row>
    <row r="556" spans="1:13" s="55" customFormat="1" hidden="1" x14ac:dyDescent="0.35">
      <c r="A556" s="2"/>
      <c r="B556" s="38"/>
      <c r="C556" s="2"/>
      <c r="H556" s="724"/>
      <c r="I556" s="724"/>
      <c r="J556" s="56"/>
      <c r="K556" s="56"/>
      <c r="L556" s="724"/>
      <c r="M556" s="46"/>
    </row>
    <row r="557" spans="1:13" s="55" customFormat="1" hidden="1" x14ac:dyDescent="0.35">
      <c r="A557" s="2"/>
      <c r="B557" s="38"/>
      <c r="C557" s="2"/>
      <c r="H557" s="724"/>
      <c r="I557" s="724"/>
      <c r="J557" s="56"/>
      <c r="K557" s="56"/>
      <c r="L557" s="724"/>
      <c r="M557" s="46"/>
    </row>
    <row r="558" spans="1:13" s="55" customFormat="1" hidden="1" x14ac:dyDescent="0.35">
      <c r="A558" s="2"/>
      <c r="B558" s="38"/>
      <c r="C558" s="2"/>
      <c r="H558" s="724"/>
      <c r="I558" s="724"/>
      <c r="J558" s="56"/>
      <c r="K558" s="56"/>
      <c r="L558" s="724"/>
      <c r="M558" s="46"/>
    </row>
    <row r="559" spans="1:13" s="55" customFormat="1" hidden="1" x14ac:dyDescent="0.35">
      <c r="A559" s="2"/>
      <c r="B559" s="38"/>
      <c r="C559" s="2"/>
      <c r="H559" s="724"/>
      <c r="I559" s="724"/>
      <c r="J559" s="56"/>
      <c r="K559" s="56"/>
      <c r="L559" s="724"/>
      <c r="M559" s="46"/>
    </row>
    <row r="560" spans="1:13" s="55" customFormat="1" hidden="1" x14ac:dyDescent="0.35">
      <c r="A560" s="2"/>
      <c r="B560" s="38"/>
      <c r="C560" s="2"/>
      <c r="H560" s="724"/>
      <c r="I560" s="724"/>
      <c r="J560" s="56"/>
      <c r="K560" s="56"/>
      <c r="L560" s="724"/>
      <c r="M560" s="46"/>
    </row>
    <row r="561" spans="1:13" s="55" customFormat="1" hidden="1" x14ac:dyDescent="0.35">
      <c r="A561" s="2"/>
      <c r="B561" s="38"/>
      <c r="C561" s="2"/>
      <c r="H561" s="724"/>
      <c r="I561" s="724"/>
      <c r="J561" s="56"/>
      <c r="K561" s="56"/>
      <c r="L561" s="724"/>
      <c r="M561" s="46"/>
    </row>
    <row r="562" spans="1:13" s="55" customFormat="1" hidden="1" x14ac:dyDescent="0.35">
      <c r="A562" s="2"/>
      <c r="B562" s="38"/>
      <c r="C562" s="2"/>
      <c r="H562" s="724"/>
      <c r="I562" s="724"/>
      <c r="J562" s="56"/>
      <c r="K562" s="56"/>
      <c r="L562" s="724"/>
      <c r="M562" s="46"/>
    </row>
    <row r="563" spans="1:13" s="55" customFormat="1" hidden="1" x14ac:dyDescent="0.35">
      <c r="A563" s="2"/>
      <c r="B563" s="38"/>
      <c r="C563" s="2"/>
      <c r="H563" s="724"/>
      <c r="I563" s="724"/>
      <c r="J563" s="56"/>
      <c r="K563" s="56"/>
      <c r="L563" s="724"/>
      <c r="M563" s="46"/>
    </row>
    <row r="564" spans="1:13" s="55" customFormat="1" hidden="1" x14ac:dyDescent="0.35">
      <c r="A564" s="2"/>
      <c r="B564" s="38"/>
      <c r="C564" s="2"/>
      <c r="H564" s="724"/>
      <c r="I564" s="724"/>
      <c r="J564" s="56"/>
      <c r="K564" s="56"/>
      <c r="L564" s="724"/>
      <c r="M564" s="46"/>
    </row>
    <row r="565" spans="1:13" s="55" customFormat="1" hidden="1" x14ac:dyDescent="0.35">
      <c r="A565" s="2"/>
      <c r="B565" s="38"/>
      <c r="C565" s="2"/>
      <c r="H565" s="724"/>
      <c r="I565" s="724"/>
      <c r="J565" s="56"/>
      <c r="K565" s="56"/>
      <c r="L565" s="724"/>
      <c r="M565" s="46"/>
    </row>
    <row r="566" spans="1:13" s="55" customFormat="1" hidden="1" x14ac:dyDescent="0.35">
      <c r="A566" s="2"/>
      <c r="B566" s="38"/>
      <c r="C566" s="2"/>
      <c r="H566" s="724"/>
      <c r="I566" s="724"/>
      <c r="J566" s="56"/>
      <c r="K566" s="56"/>
      <c r="L566" s="724"/>
      <c r="M566" s="46"/>
    </row>
    <row r="567" spans="1:13" s="55" customFormat="1" hidden="1" x14ac:dyDescent="0.35">
      <c r="A567" s="2"/>
      <c r="B567" s="38"/>
      <c r="C567" s="2"/>
      <c r="H567" s="724"/>
      <c r="I567" s="724"/>
      <c r="J567" s="56"/>
      <c r="K567" s="56"/>
      <c r="L567" s="724"/>
      <c r="M567" s="46"/>
    </row>
    <row r="568" spans="1:13" s="55" customFormat="1" hidden="1" x14ac:dyDescent="0.35">
      <c r="A568" s="2"/>
      <c r="B568" s="38"/>
      <c r="C568" s="2"/>
      <c r="H568" s="724"/>
      <c r="I568" s="724"/>
      <c r="J568" s="56"/>
      <c r="K568" s="56"/>
      <c r="L568" s="724"/>
      <c r="M568" s="46"/>
    </row>
    <row r="569" spans="1:13" s="55" customFormat="1" hidden="1" x14ac:dyDescent="0.35">
      <c r="A569" s="2"/>
      <c r="B569" s="38"/>
      <c r="C569" s="2"/>
      <c r="H569" s="724"/>
      <c r="I569" s="724"/>
      <c r="J569" s="56"/>
      <c r="K569" s="56"/>
      <c r="L569" s="724"/>
      <c r="M569" s="46"/>
    </row>
    <row r="570" spans="1:13" s="55" customFormat="1" hidden="1" x14ac:dyDescent="0.35">
      <c r="A570" s="2"/>
      <c r="B570" s="38"/>
      <c r="C570" s="2"/>
      <c r="H570" s="724"/>
      <c r="I570" s="724"/>
      <c r="J570" s="56"/>
      <c r="K570" s="56"/>
      <c r="L570" s="724"/>
      <c r="M570" s="46"/>
    </row>
    <row r="571" spans="1:13" s="55" customFormat="1" hidden="1" x14ac:dyDescent="0.35">
      <c r="A571" s="2"/>
      <c r="B571" s="38"/>
      <c r="C571" s="2"/>
      <c r="H571" s="724"/>
      <c r="I571" s="724"/>
      <c r="J571" s="56"/>
      <c r="K571" s="56"/>
      <c r="L571" s="724"/>
      <c r="M571" s="46"/>
    </row>
    <row r="572" spans="1:13" s="55" customFormat="1" hidden="1" x14ac:dyDescent="0.35">
      <c r="A572" s="2"/>
      <c r="B572" s="38"/>
      <c r="C572" s="2"/>
      <c r="H572" s="724"/>
      <c r="I572" s="724"/>
      <c r="J572" s="56"/>
      <c r="K572" s="56"/>
      <c r="L572" s="724"/>
      <c r="M572" s="46"/>
    </row>
    <row r="573" spans="1:13" s="55" customFormat="1" hidden="1" x14ac:dyDescent="0.35">
      <c r="A573" s="2"/>
      <c r="B573" s="38"/>
      <c r="C573" s="2"/>
      <c r="H573" s="724"/>
      <c r="I573" s="724"/>
      <c r="J573" s="56"/>
      <c r="K573" s="56"/>
      <c r="L573" s="724"/>
      <c r="M573" s="46"/>
    </row>
    <row r="574" spans="1:13" s="55" customFormat="1" hidden="1" x14ac:dyDescent="0.35">
      <c r="A574" s="2"/>
      <c r="B574" s="38"/>
      <c r="C574" s="2"/>
      <c r="H574" s="724"/>
      <c r="I574" s="724"/>
      <c r="J574" s="56"/>
      <c r="K574" s="56"/>
      <c r="L574" s="724"/>
      <c r="M574" s="46"/>
    </row>
    <row r="575" spans="1:13" s="55" customFormat="1" hidden="1" x14ac:dyDescent="0.35">
      <c r="A575" s="2"/>
      <c r="B575" s="38"/>
      <c r="C575" s="2"/>
      <c r="H575" s="724"/>
      <c r="I575" s="724"/>
      <c r="J575" s="56"/>
      <c r="K575" s="56"/>
      <c r="L575" s="724"/>
      <c r="M575" s="46"/>
    </row>
    <row r="576" spans="1:13" s="55" customFormat="1" hidden="1" x14ac:dyDescent="0.35">
      <c r="A576" s="2"/>
      <c r="B576" s="38"/>
      <c r="C576" s="2"/>
      <c r="H576" s="724"/>
      <c r="I576" s="724"/>
      <c r="J576" s="56"/>
      <c r="K576" s="56"/>
      <c r="L576" s="724"/>
      <c r="M576" s="46"/>
    </row>
    <row r="577" spans="1:13" s="55" customFormat="1" hidden="1" x14ac:dyDescent="0.35">
      <c r="A577" s="2"/>
      <c r="B577" s="38"/>
      <c r="C577" s="2"/>
      <c r="H577" s="724"/>
      <c r="I577" s="724"/>
      <c r="J577" s="56"/>
      <c r="K577" s="56"/>
      <c r="L577" s="724"/>
      <c r="M577" s="46"/>
    </row>
    <row r="578" spans="1:13" s="55" customFormat="1" hidden="1" x14ac:dyDescent="0.35">
      <c r="A578" s="2"/>
      <c r="B578" s="38"/>
      <c r="C578" s="2"/>
      <c r="H578" s="724"/>
      <c r="I578" s="724"/>
      <c r="J578" s="56"/>
      <c r="K578" s="56"/>
      <c r="L578" s="724"/>
      <c r="M578" s="46"/>
    </row>
    <row r="579" spans="1:13" s="55" customFormat="1" hidden="1" x14ac:dyDescent="0.35">
      <c r="A579" s="2"/>
      <c r="B579" s="38"/>
      <c r="C579" s="2"/>
      <c r="H579" s="724"/>
      <c r="I579" s="724"/>
      <c r="J579" s="56"/>
      <c r="K579" s="56"/>
      <c r="L579" s="724"/>
      <c r="M579" s="46"/>
    </row>
    <row r="580" spans="1:13" s="55" customFormat="1" hidden="1" x14ac:dyDescent="0.35">
      <c r="A580" s="2"/>
      <c r="B580" s="38"/>
      <c r="C580" s="2"/>
      <c r="H580" s="724"/>
      <c r="I580" s="724"/>
      <c r="J580" s="56"/>
      <c r="K580" s="56"/>
      <c r="L580" s="724"/>
      <c r="M580" s="46"/>
    </row>
    <row r="581" spans="1:13" s="55" customFormat="1" hidden="1" x14ac:dyDescent="0.35">
      <c r="A581" s="2"/>
      <c r="B581" s="38"/>
      <c r="C581" s="2"/>
      <c r="H581" s="724"/>
      <c r="I581" s="724"/>
      <c r="J581" s="56"/>
      <c r="K581" s="56"/>
      <c r="L581" s="724"/>
      <c r="M581" s="46"/>
    </row>
    <row r="582" spans="1:13" s="55" customFormat="1" hidden="1" x14ac:dyDescent="0.35">
      <c r="A582" s="2"/>
      <c r="B582" s="38"/>
      <c r="C582" s="2"/>
      <c r="H582" s="724"/>
      <c r="I582" s="724"/>
      <c r="J582" s="56"/>
      <c r="K582" s="56"/>
      <c r="L582" s="724"/>
      <c r="M582" s="46"/>
    </row>
    <row r="583" spans="1:13" s="55" customFormat="1" hidden="1" x14ac:dyDescent="0.35">
      <c r="A583" s="2"/>
      <c r="B583" s="38"/>
      <c r="C583" s="2"/>
      <c r="H583" s="724"/>
      <c r="I583" s="724"/>
      <c r="J583" s="56"/>
      <c r="K583" s="56"/>
      <c r="L583" s="724"/>
      <c r="M583" s="46"/>
    </row>
    <row r="584" spans="1:13" s="55" customFormat="1" hidden="1" x14ac:dyDescent="0.35">
      <c r="A584" s="2"/>
      <c r="B584" s="38"/>
      <c r="C584" s="2"/>
      <c r="H584" s="724"/>
      <c r="I584" s="724"/>
      <c r="J584" s="56"/>
      <c r="K584" s="56"/>
      <c r="L584" s="724"/>
      <c r="M584" s="46"/>
    </row>
    <row r="585" spans="1:13" s="55" customFormat="1" hidden="1" x14ac:dyDescent="0.35">
      <c r="A585" s="2"/>
      <c r="B585" s="38"/>
      <c r="C585" s="2"/>
      <c r="H585" s="724"/>
      <c r="I585" s="724"/>
      <c r="J585" s="56"/>
      <c r="K585" s="56"/>
      <c r="L585" s="724"/>
      <c r="M585" s="46"/>
    </row>
    <row r="586" spans="1:13" s="55" customFormat="1" hidden="1" x14ac:dyDescent="0.35">
      <c r="A586" s="2"/>
      <c r="B586" s="38"/>
      <c r="C586" s="2"/>
      <c r="H586" s="724"/>
      <c r="I586" s="724"/>
      <c r="J586" s="56"/>
      <c r="K586" s="56"/>
      <c r="L586" s="724"/>
      <c r="M586" s="46"/>
    </row>
    <row r="587" spans="1:13" s="55" customFormat="1" hidden="1" x14ac:dyDescent="0.35">
      <c r="A587" s="2"/>
      <c r="B587" s="38"/>
      <c r="C587" s="2"/>
      <c r="H587" s="724"/>
      <c r="I587" s="724"/>
      <c r="J587" s="56"/>
      <c r="K587" s="56"/>
      <c r="L587" s="724"/>
      <c r="M587" s="46"/>
    </row>
    <row r="588" spans="1:13" s="55" customFormat="1" hidden="1" x14ac:dyDescent="0.35">
      <c r="A588" s="2"/>
      <c r="B588" s="38"/>
      <c r="C588" s="2"/>
      <c r="H588" s="724"/>
      <c r="I588" s="724"/>
      <c r="J588" s="56"/>
      <c r="K588" s="56"/>
      <c r="L588" s="724"/>
      <c r="M588" s="46"/>
    </row>
    <row r="589" spans="1:13" s="55" customFormat="1" hidden="1" x14ac:dyDescent="0.35">
      <c r="A589" s="2"/>
      <c r="B589" s="38"/>
      <c r="C589" s="2"/>
      <c r="H589" s="724"/>
      <c r="I589" s="724"/>
      <c r="J589" s="56"/>
      <c r="K589" s="56"/>
      <c r="L589" s="724"/>
      <c r="M589" s="46"/>
    </row>
    <row r="590" spans="1:13" s="55" customFormat="1" hidden="1" x14ac:dyDescent="0.35">
      <c r="A590" s="2"/>
      <c r="B590" s="38"/>
      <c r="C590" s="2"/>
      <c r="H590" s="724"/>
      <c r="I590" s="724"/>
      <c r="J590" s="56"/>
      <c r="K590" s="56"/>
      <c r="L590" s="724"/>
      <c r="M590" s="46"/>
    </row>
    <row r="591" spans="1:13" s="55" customFormat="1" hidden="1" x14ac:dyDescent="0.35">
      <c r="A591" s="2"/>
      <c r="B591" s="38"/>
      <c r="C591" s="2"/>
      <c r="H591" s="724"/>
      <c r="I591" s="724"/>
      <c r="J591" s="56"/>
      <c r="K591" s="56"/>
      <c r="L591" s="724"/>
      <c r="M591" s="46"/>
    </row>
    <row r="592" spans="1:13" s="55" customFormat="1" hidden="1" x14ac:dyDescent="0.35">
      <c r="A592" s="2"/>
      <c r="B592" s="38"/>
      <c r="C592" s="2"/>
      <c r="H592" s="724"/>
      <c r="I592" s="724"/>
      <c r="J592" s="56"/>
      <c r="K592" s="56"/>
      <c r="L592" s="724"/>
      <c r="M592" s="46"/>
    </row>
    <row r="593" spans="1:13" s="55" customFormat="1" hidden="1" x14ac:dyDescent="0.35">
      <c r="A593" s="2"/>
      <c r="B593" s="38"/>
      <c r="C593" s="2"/>
      <c r="H593" s="724"/>
      <c r="I593" s="724"/>
      <c r="J593" s="56"/>
      <c r="K593" s="56"/>
      <c r="L593" s="724"/>
      <c r="M593" s="46"/>
    </row>
    <row r="594" spans="1:13" s="55" customFormat="1" hidden="1" x14ac:dyDescent="0.35">
      <c r="A594" s="2"/>
      <c r="B594" s="38"/>
      <c r="C594" s="2"/>
      <c r="H594" s="724"/>
      <c r="I594" s="724"/>
      <c r="J594" s="56"/>
      <c r="K594" s="56"/>
      <c r="L594" s="724"/>
      <c r="M594" s="46"/>
    </row>
    <row r="595" spans="1:13" s="55" customFormat="1" hidden="1" x14ac:dyDescent="0.35">
      <c r="A595" s="2"/>
      <c r="B595" s="38"/>
      <c r="C595" s="2"/>
      <c r="H595" s="724"/>
      <c r="I595" s="724"/>
      <c r="J595" s="56"/>
      <c r="K595" s="56"/>
      <c r="L595" s="724"/>
      <c r="M595" s="46"/>
    </row>
    <row r="596" spans="1:13" s="55" customFormat="1" hidden="1" x14ac:dyDescent="0.35">
      <c r="A596" s="2"/>
      <c r="B596" s="38"/>
      <c r="C596" s="2"/>
      <c r="H596" s="724"/>
      <c r="I596" s="724"/>
      <c r="J596" s="56"/>
      <c r="K596" s="56"/>
      <c r="L596" s="724"/>
      <c r="M596" s="46"/>
    </row>
    <row r="597" spans="1:13" s="55" customFormat="1" hidden="1" x14ac:dyDescent="0.35">
      <c r="A597" s="2"/>
      <c r="B597" s="38"/>
      <c r="C597" s="2"/>
      <c r="H597" s="724"/>
      <c r="I597" s="724"/>
      <c r="J597" s="56"/>
      <c r="K597" s="56"/>
      <c r="L597" s="724"/>
      <c r="M597" s="46"/>
    </row>
    <row r="598" spans="1:13" s="55" customFormat="1" hidden="1" x14ac:dyDescent="0.35">
      <c r="A598" s="2"/>
      <c r="B598" s="38"/>
      <c r="C598" s="2"/>
      <c r="H598" s="724"/>
      <c r="I598" s="724"/>
      <c r="J598" s="56"/>
      <c r="K598" s="56"/>
      <c r="L598" s="724"/>
      <c r="M598" s="46"/>
    </row>
    <row r="599" spans="1:13" s="55" customFormat="1" hidden="1" x14ac:dyDescent="0.35">
      <c r="A599" s="2"/>
      <c r="B599" s="38"/>
      <c r="C599" s="2"/>
      <c r="H599" s="724"/>
      <c r="I599" s="724"/>
      <c r="J599" s="56"/>
      <c r="K599" s="56"/>
      <c r="L599" s="724"/>
      <c r="M599" s="46"/>
    </row>
    <row r="600" spans="1:13" s="55" customFormat="1" hidden="1" x14ac:dyDescent="0.35">
      <c r="A600" s="2"/>
      <c r="B600" s="38"/>
      <c r="C600" s="2"/>
      <c r="H600" s="724"/>
      <c r="I600" s="724"/>
      <c r="J600" s="56"/>
      <c r="K600" s="56"/>
      <c r="L600" s="724"/>
      <c r="M600" s="46"/>
    </row>
    <row r="601" spans="1:13" s="55" customFormat="1" hidden="1" x14ac:dyDescent="0.35">
      <c r="A601" s="2"/>
      <c r="B601" s="38"/>
      <c r="C601" s="2"/>
      <c r="H601" s="724"/>
      <c r="I601" s="724"/>
      <c r="J601" s="56"/>
      <c r="K601" s="56"/>
      <c r="L601" s="724"/>
      <c r="M601" s="46"/>
    </row>
    <row r="602" spans="1:13" s="55" customFormat="1" hidden="1" x14ac:dyDescent="0.35">
      <c r="A602" s="2"/>
      <c r="B602" s="38"/>
      <c r="C602" s="2"/>
      <c r="H602" s="724"/>
      <c r="I602" s="724"/>
      <c r="J602" s="56"/>
      <c r="K602" s="56"/>
      <c r="L602" s="724"/>
      <c r="M602" s="46"/>
    </row>
    <row r="603" spans="1:13" s="55" customFormat="1" hidden="1" x14ac:dyDescent="0.35">
      <c r="A603" s="2"/>
      <c r="B603" s="38"/>
      <c r="C603" s="2"/>
      <c r="H603" s="724"/>
      <c r="I603" s="724"/>
      <c r="J603" s="56"/>
      <c r="K603" s="56"/>
      <c r="L603" s="724"/>
      <c r="M603" s="46"/>
    </row>
    <row r="604" spans="1:13" s="55" customFormat="1" hidden="1" x14ac:dyDescent="0.35">
      <c r="A604" s="2"/>
      <c r="B604" s="38"/>
      <c r="C604" s="2"/>
      <c r="H604" s="724"/>
      <c r="I604" s="724"/>
      <c r="J604" s="56"/>
      <c r="K604" s="56"/>
      <c r="L604" s="724"/>
      <c r="M604" s="46"/>
    </row>
    <row r="605" spans="1:13" s="55" customFormat="1" hidden="1" x14ac:dyDescent="0.35">
      <c r="A605" s="2"/>
      <c r="B605" s="38"/>
      <c r="C605" s="2"/>
      <c r="H605" s="724"/>
      <c r="I605" s="724"/>
      <c r="J605" s="56"/>
      <c r="K605" s="56"/>
      <c r="L605" s="724"/>
      <c r="M605" s="46"/>
    </row>
    <row r="606" spans="1:13" s="55" customFormat="1" hidden="1" x14ac:dyDescent="0.35">
      <c r="A606" s="2"/>
      <c r="B606" s="38"/>
      <c r="C606" s="2"/>
      <c r="H606" s="724"/>
      <c r="I606" s="724"/>
      <c r="J606" s="56"/>
      <c r="K606" s="56"/>
      <c r="L606" s="724"/>
      <c r="M606" s="46"/>
    </row>
    <row r="607" spans="1:13" s="55" customFormat="1" hidden="1" x14ac:dyDescent="0.35">
      <c r="A607" s="2"/>
      <c r="B607" s="38"/>
      <c r="C607" s="2"/>
      <c r="H607" s="724"/>
      <c r="I607" s="724"/>
      <c r="J607" s="56"/>
      <c r="K607" s="56"/>
      <c r="L607" s="724"/>
      <c r="M607" s="46"/>
    </row>
    <row r="608" spans="1:13" s="55" customFormat="1" hidden="1" x14ac:dyDescent="0.35">
      <c r="A608" s="2"/>
      <c r="B608" s="38"/>
      <c r="C608" s="2"/>
      <c r="H608" s="724"/>
      <c r="I608" s="724"/>
      <c r="J608" s="56"/>
      <c r="K608" s="56"/>
      <c r="L608" s="724"/>
      <c r="M608" s="46"/>
    </row>
    <row r="609" spans="1:13" s="55" customFormat="1" hidden="1" x14ac:dyDescent="0.35">
      <c r="A609" s="2"/>
      <c r="B609" s="38"/>
      <c r="C609" s="2"/>
      <c r="H609" s="724"/>
      <c r="I609" s="724"/>
      <c r="J609" s="56"/>
      <c r="K609" s="56"/>
      <c r="L609" s="724"/>
      <c r="M609" s="46"/>
    </row>
    <row r="610" spans="1:13" s="55" customFormat="1" hidden="1" x14ac:dyDescent="0.35">
      <c r="A610" s="2"/>
      <c r="B610" s="38"/>
      <c r="C610" s="2"/>
      <c r="H610" s="724"/>
      <c r="I610" s="724"/>
      <c r="J610" s="56"/>
      <c r="K610" s="56"/>
      <c r="L610" s="724"/>
      <c r="M610" s="46"/>
    </row>
    <row r="611" spans="1:13" s="55" customFormat="1" hidden="1" x14ac:dyDescent="0.35">
      <c r="A611" s="2"/>
      <c r="B611" s="38"/>
      <c r="C611" s="2"/>
      <c r="H611" s="724"/>
      <c r="I611" s="724"/>
      <c r="J611" s="56"/>
      <c r="K611" s="56"/>
      <c r="L611" s="724"/>
      <c r="M611" s="46"/>
    </row>
    <row r="612" spans="1:13" s="55" customFormat="1" hidden="1" x14ac:dyDescent="0.35">
      <c r="A612" s="2"/>
      <c r="B612" s="38"/>
      <c r="C612" s="2"/>
      <c r="H612" s="724"/>
      <c r="I612" s="724"/>
      <c r="J612" s="56"/>
      <c r="K612" s="56"/>
      <c r="L612" s="724"/>
      <c r="M612" s="46"/>
    </row>
    <row r="613" spans="1:13" s="55" customFormat="1" hidden="1" x14ac:dyDescent="0.35">
      <c r="A613" s="2"/>
      <c r="B613" s="38"/>
      <c r="C613" s="2"/>
      <c r="H613" s="724"/>
      <c r="I613" s="724"/>
      <c r="J613" s="56"/>
      <c r="K613" s="56"/>
      <c r="L613" s="724"/>
      <c r="M613" s="46"/>
    </row>
    <row r="614" spans="1:13" s="55" customFormat="1" hidden="1" x14ac:dyDescent="0.35">
      <c r="A614" s="2"/>
      <c r="B614" s="38"/>
      <c r="C614" s="2"/>
      <c r="H614" s="724"/>
      <c r="I614" s="724"/>
      <c r="J614" s="56"/>
      <c r="K614" s="56"/>
      <c r="L614" s="724"/>
      <c r="M614" s="46"/>
    </row>
    <row r="615" spans="1:13" s="55" customFormat="1" hidden="1" x14ac:dyDescent="0.35">
      <c r="A615" s="2"/>
      <c r="B615" s="38"/>
      <c r="C615" s="2"/>
      <c r="H615" s="724"/>
      <c r="I615" s="724"/>
      <c r="J615" s="56"/>
      <c r="K615" s="56"/>
      <c r="L615" s="724"/>
      <c r="M615" s="46"/>
    </row>
    <row r="616" spans="1:13" s="55" customFormat="1" hidden="1" x14ac:dyDescent="0.35">
      <c r="A616" s="2"/>
      <c r="B616" s="38"/>
      <c r="C616" s="2"/>
      <c r="H616" s="724"/>
      <c r="I616" s="724"/>
      <c r="J616" s="56"/>
      <c r="K616" s="56"/>
      <c r="L616" s="724"/>
      <c r="M616" s="46"/>
    </row>
    <row r="617" spans="1:13" s="55" customFormat="1" hidden="1" x14ac:dyDescent="0.35">
      <c r="A617" s="2"/>
      <c r="B617" s="38"/>
      <c r="C617" s="2"/>
      <c r="H617" s="724"/>
      <c r="I617" s="724"/>
      <c r="J617" s="56"/>
      <c r="K617" s="56"/>
      <c r="L617" s="724"/>
      <c r="M617" s="46"/>
    </row>
    <row r="618" spans="1:13" s="55" customFormat="1" hidden="1" x14ac:dyDescent="0.35">
      <c r="A618" s="2"/>
      <c r="B618" s="38"/>
      <c r="C618" s="2"/>
      <c r="H618" s="724"/>
      <c r="I618" s="724"/>
      <c r="J618" s="56"/>
      <c r="K618" s="56"/>
      <c r="L618" s="724"/>
      <c r="M618" s="46"/>
    </row>
    <row r="619" spans="1:13" s="55" customFormat="1" hidden="1" x14ac:dyDescent="0.35">
      <c r="A619" s="2"/>
      <c r="B619" s="38"/>
      <c r="C619" s="2"/>
      <c r="H619" s="724"/>
      <c r="I619" s="724"/>
      <c r="J619" s="56"/>
      <c r="K619" s="56"/>
      <c r="L619" s="724"/>
      <c r="M619" s="46"/>
    </row>
    <row r="620" spans="1:13" s="55" customFormat="1" hidden="1" x14ac:dyDescent="0.35">
      <c r="A620" s="2"/>
      <c r="B620" s="38"/>
      <c r="C620" s="2"/>
      <c r="H620" s="724"/>
      <c r="I620" s="724"/>
      <c r="J620" s="56"/>
      <c r="K620" s="56"/>
      <c r="L620" s="724"/>
      <c r="M620" s="46"/>
    </row>
    <row r="621" spans="1:13" s="55" customFormat="1" hidden="1" x14ac:dyDescent="0.35">
      <c r="A621" s="2"/>
      <c r="B621" s="38"/>
      <c r="C621" s="2"/>
      <c r="H621" s="724"/>
      <c r="I621" s="724"/>
      <c r="J621" s="56"/>
      <c r="K621" s="56"/>
      <c r="L621" s="724"/>
      <c r="M621" s="46"/>
    </row>
    <row r="622" spans="1:13" s="55" customFormat="1" hidden="1" x14ac:dyDescent="0.35">
      <c r="A622" s="2"/>
      <c r="B622" s="38"/>
      <c r="C622" s="2"/>
      <c r="H622" s="724"/>
      <c r="I622" s="724"/>
      <c r="J622" s="56"/>
      <c r="K622" s="56"/>
      <c r="L622" s="724"/>
      <c r="M622" s="46"/>
    </row>
    <row r="623" spans="1:13" s="55" customFormat="1" hidden="1" x14ac:dyDescent="0.35">
      <c r="A623" s="2"/>
      <c r="B623" s="38"/>
      <c r="C623" s="2"/>
      <c r="H623" s="724"/>
      <c r="I623" s="724"/>
      <c r="J623" s="56"/>
      <c r="K623" s="56"/>
      <c r="L623" s="724"/>
      <c r="M623" s="46"/>
    </row>
    <row r="624" spans="1:13" s="55" customFormat="1" hidden="1" x14ac:dyDescent="0.35">
      <c r="A624" s="2"/>
      <c r="B624" s="38"/>
      <c r="C624" s="2"/>
      <c r="H624" s="724"/>
      <c r="I624" s="724"/>
      <c r="J624" s="56"/>
      <c r="K624" s="56"/>
      <c r="L624" s="724"/>
      <c r="M624" s="46"/>
    </row>
    <row r="625" spans="1:13" s="55" customFormat="1" hidden="1" x14ac:dyDescent="0.35">
      <c r="A625" s="2"/>
      <c r="B625" s="38"/>
      <c r="C625" s="2"/>
      <c r="H625" s="724"/>
      <c r="I625" s="724"/>
      <c r="J625" s="56"/>
      <c r="K625" s="56"/>
      <c r="L625" s="724"/>
      <c r="M625" s="46"/>
    </row>
    <row r="626" spans="1:13" s="55" customFormat="1" hidden="1" x14ac:dyDescent="0.35">
      <c r="A626" s="2"/>
      <c r="B626" s="38"/>
      <c r="C626" s="2"/>
      <c r="H626" s="724"/>
      <c r="I626" s="724"/>
      <c r="J626" s="56"/>
      <c r="K626" s="56"/>
      <c r="L626" s="724"/>
      <c r="M626" s="46"/>
    </row>
    <row r="627" spans="1:13" s="55" customFormat="1" hidden="1" x14ac:dyDescent="0.35">
      <c r="A627" s="2"/>
      <c r="B627" s="38"/>
      <c r="C627" s="2"/>
      <c r="H627" s="724"/>
      <c r="I627" s="724"/>
      <c r="J627" s="56"/>
      <c r="K627" s="56"/>
      <c r="L627" s="724"/>
      <c r="M627" s="46"/>
    </row>
    <row r="628" spans="1:13" s="55" customFormat="1" hidden="1" x14ac:dyDescent="0.35">
      <c r="A628" s="2"/>
      <c r="B628" s="38"/>
      <c r="C628" s="2"/>
      <c r="H628" s="724"/>
      <c r="I628" s="724"/>
      <c r="J628" s="56"/>
      <c r="K628" s="56"/>
      <c r="L628" s="724"/>
      <c r="M628" s="46"/>
    </row>
    <row r="629" spans="1:13" s="55" customFormat="1" hidden="1" x14ac:dyDescent="0.35">
      <c r="A629" s="2"/>
      <c r="B629" s="38"/>
      <c r="C629" s="2"/>
      <c r="H629" s="724"/>
      <c r="I629" s="724"/>
      <c r="J629" s="56"/>
      <c r="K629" s="56"/>
      <c r="L629" s="724"/>
      <c r="M629" s="46"/>
    </row>
    <row r="630" spans="1:13" s="55" customFormat="1" hidden="1" x14ac:dyDescent="0.35">
      <c r="A630" s="2"/>
      <c r="B630" s="38"/>
      <c r="C630" s="2"/>
      <c r="H630" s="724"/>
      <c r="I630" s="724"/>
      <c r="J630" s="56"/>
      <c r="K630" s="56"/>
      <c r="L630" s="724"/>
      <c r="M630" s="46"/>
    </row>
    <row r="631" spans="1:13" s="55" customFormat="1" hidden="1" x14ac:dyDescent="0.35">
      <c r="A631" s="2"/>
      <c r="B631" s="38"/>
      <c r="C631" s="2"/>
      <c r="H631" s="724"/>
      <c r="I631" s="724"/>
      <c r="J631" s="56"/>
      <c r="K631" s="56"/>
      <c r="L631" s="724"/>
      <c r="M631" s="46"/>
    </row>
    <row r="632" spans="1:13" s="55" customFormat="1" hidden="1" x14ac:dyDescent="0.35">
      <c r="A632" s="2"/>
      <c r="B632" s="38"/>
      <c r="C632" s="2"/>
      <c r="H632" s="724"/>
      <c r="I632" s="724"/>
      <c r="J632" s="56"/>
      <c r="K632" s="56"/>
      <c r="L632" s="724"/>
      <c r="M632" s="46"/>
    </row>
    <row r="633" spans="1:13" s="55" customFormat="1" hidden="1" x14ac:dyDescent="0.35">
      <c r="A633" s="2"/>
      <c r="B633" s="38"/>
      <c r="C633" s="2"/>
      <c r="H633" s="724"/>
      <c r="I633" s="724"/>
      <c r="J633" s="56"/>
      <c r="K633" s="56"/>
      <c r="L633" s="724"/>
      <c r="M633" s="46"/>
    </row>
    <row r="634" spans="1:13" s="55" customFormat="1" hidden="1" x14ac:dyDescent="0.35">
      <c r="A634" s="2"/>
      <c r="B634" s="38"/>
      <c r="C634" s="2"/>
      <c r="H634" s="724"/>
      <c r="I634" s="724"/>
      <c r="J634" s="56"/>
      <c r="K634" s="56"/>
      <c r="L634" s="724"/>
      <c r="M634" s="46"/>
    </row>
    <row r="635" spans="1:13" s="55" customFormat="1" hidden="1" x14ac:dyDescent="0.35">
      <c r="A635" s="2"/>
      <c r="B635" s="38"/>
      <c r="C635" s="2"/>
      <c r="H635" s="724"/>
      <c r="I635" s="724"/>
      <c r="J635" s="56"/>
      <c r="K635" s="56"/>
      <c r="L635" s="724"/>
      <c r="M635" s="46"/>
    </row>
    <row r="636" spans="1:13" s="55" customFormat="1" hidden="1" x14ac:dyDescent="0.35">
      <c r="A636" s="2"/>
      <c r="B636" s="38"/>
      <c r="C636" s="2"/>
      <c r="H636" s="724"/>
      <c r="I636" s="724"/>
      <c r="J636" s="56"/>
      <c r="K636" s="56"/>
      <c r="L636" s="724"/>
      <c r="M636" s="46"/>
    </row>
    <row r="637" spans="1:13" s="55" customFormat="1" hidden="1" x14ac:dyDescent="0.35">
      <c r="A637" s="2"/>
      <c r="B637" s="38"/>
      <c r="C637" s="2"/>
      <c r="H637" s="724"/>
      <c r="I637" s="724"/>
      <c r="J637" s="56"/>
      <c r="K637" s="56"/>
      <c r="L637" s="724"/>
      <c r="M637" s="46"/>
    </row>
    <row r="638" spans="1:13" s="55" customFormat="1" hidden="1" x14ac:dyDescent="0.35">
      <c r="A638" s="2"/>
      <c r="B638" s="38"/>
      <c r="C638" s="2"/>
      <c r="H638" s="724"/>
      <c r="I638" s="724"/>
      <c r="J638" s="56"/>
      <c r="K638" s="56"/>
      <c r="L638" s="724"/>
      <c r="M638" s="46"/>
    </row>
    <row r="639" spans="1:13" s="55" customFormat="1" hidden="1" x14ac:dyDescent="0.35">
      <c r="A639" s="2"/>
      <c r="B639" s="38"/>
      <c r="C639" s="2"/>
      <c r="H639" s="724"/>
      <c r="I639" s="724"/>
      <c r="J639" s="56"/>
      <c r="K639" s="56"/>
      <c r="L639" s="724"/>
      <c r="M639" s="46"/>
    </row>
    <row r="640" spans="1:13" s="55" customFormat="1" hidden="1" x14ac:dyDescent="0.35">
      <c r="A640" s="2"/>
      <c r="B640" s="38"/>
      <c r="C640" s="2"/>
      <c r="H640" s="724"/>
      <c r="I640" s="724"/>
      <c r="J640" s="56"/>
      <c r="K640" s="56"/>
      <c r="L640" s="724"/>
      <c r="M640" s="46"/>
    </row>
    <row r="641" spans="1:13" s="55" customFormat="1" hidden="1" x14ac:dyDescent="0.35">
      <c r="A641" s="2"/>
      <c r="B641" s="38"/>
      <c r="C641" s="2"/>
      <c r="H641" s="724"/>
      <c r="I641" s="724"/>
      <c r="J641" s="56"/>
      <c r="K641" s="56"/>
      <c r="L641" s="724"/>
      <c r="M641" s="46"/>
    </row>
    <row r="642" spans="1:13" s="55" customFormat="1" hidden="1" x14ac:dyDescent="0.35">
      <c r="A642" s="2"/>
      <c r="B642" s="38"/>
      <c r="C642" s="2"/>
      <c r="H642" s="724"/>
      <c r="I642" s="724"/>
      <c r="J642" s="56"/>
      <c r="K642" s="56"/>
      <c r="L642" s="724"/>
      <c r="M642" s="46"/>
    </row>
    <row r="643" spans="1:13" s="55" customFormat="1" hidden="1" x14ac:dyDescent="0.35">
      <c r="A643" s="2"/>
      <c r="B643" s="38"/>
      <c r="C643" s="2"/>
      <c r="H643" s="724"/>
      <c r="I643" s="724"/>
      <c r="J643" s="56"/>
      <c r="K643" s="56"/>
      <c r="L643" s="724"/>
      <c r="M643" s="46"/>
    </row>
    <row r="644" spans="1:13" s="55" customFormat="1" hidden="1" x14ac:dyDescent="0.35">
      <c r="A644" s="2"/>
      <c r="B644" s="38"/>
      <c r="C644" s="2"/>
      <c r="H644" s="724"/>
      <c r="I644" s="724"/>
      <c r="J644" s="56"/>
      <c r="K644" s="56"/>
      <c r="L644" s="724"/>
      <c r="M644" s="46"/>
    </row>
    <row r="645" spans="1:13" s="55" customFormat="1" hidden="1" x14ac:dyDescent="0.35">
      <c r="A645" s="2"/>
      <c r="B645" s="38"/>
      <c r="C645" s="2"/>
      <c r="H645" s="724"/>
      <c r="I645" s="724"/>
      <c r="J645" s="56"/>
      <c r="K645" s="56"/>
      <c r="L645" s="724"/>
      <c r="M645" s="46"/>
    </row>
    <row r="646" spans="1:13" s="55" customFormat="1" hidden="1" x14ac:dyDescent="0.35">
      <c r="A646" s="2"/>
      <c r="B646" s="38"/>
      <c r="C646" s="2"/>
      <c r="H646" s="724"/>
      <c r="I646" s="724"/>
      <c r="J646" s="56"/>
      <c r="K646" s="56"/>
      <c r="L646" s="724"/>
      <c r="M646" s="46"/>
    </row>
    <row r="647" spans="1:13" s="55" customFormat="1" hidden="1" x14ac:dyDescent="0.35">
      <c r="A647" s="2"/>
      <c r="B647" s="38"/>
      <c r="C647" s="2"/>
      <c r="H647" s="724"/>
      <c r="I647" s="724"/>
      <c r="J647" s="56"/>
      <c r="K647" s="56"/>
      <c r="L647" s="724"/>
      <c r="M647" s="46"/>
    </row>
    <row r="648" spans="1:13" s="55" customFormat="1" hidden="1" x14ac:dyDescent="0.35">
      <c r="A648" s="2"/>
      <c r="B648" s="38"/>
      <c r="C648" s="2"/>
      <c r="H648" s="724"/>
      <c r="I648" s="724"/>
      <c r="J648" s="56"/>
      <c r="K648" s="56"/>
      <c r="L648" s="724"/>
      <c r="M648" s="46"/>
    </row>
    <row r="649" spans="1:13" s="55" customFormat="1" hidden="1" x14ac:dyDescent="0.35">
      <c r="A649" s="2"/>
      <c r="B649" s="38"/>
      <c r="C649" s="2"/>
      <c r="H649" s="724"/>
      <c r="I649" s="724"/>
      <c r="J649" s="56"/>
      <c r="K649" s="56"/>
      <c r="L649" s="724"/>
      <c r="M649" s="46"/>
    </row>
    <row r="650" spans="1:13" s="55" customFormat="1" hidden="1" x14ac:dyDescent="0.35">
      <c r="A650" s="2"/>
      <c r="B650" s="38"/>
      <c r="C650" s="2"/>
      <c r="H650" s="724"/>
      <c r="I650" s="724"/>
      <c r="J650" s="56"/>
      <c r="K650" s="56"/>
      <c r="L650" s="724"/>
      <c r="M650" s="46"/>
    </row>
    <row r="651" spans="1:13" s="55" customFormat="1" hidden="1" x14ac:dyDescent="0.35">
      <c r="A651" s="2"/>
      <c r="B651" s="38"/>
      <c r="C651" s="2"/>
      <c r="H651" s="724"/>
      <c r="I651" s="724"/>
      <c r="J651" s="56"/>
      <c r="K651" s="56"/>
      <c r="L651" s="724"/>
      <c r="M651" s="46"/>
    </row>
    <row r="652" spans="1:13" s="55" customFormat="1" hidden="1" x14ac:dyDescent="0.35">
      <c r="A652" s="2"/>
      <c r="B652" s="38"/>
      <c r="C652" s="2"/>
      <c r="H652" s="724"/>
      <c r="I652" s="724"/>
      <c r="J652" s="56"/>
      <c r="K652" s="56"/>
      <c r="L652" s="724"/>
      <c r="M652" s="46"/>
    </row>
    <row r="653" spans="1:13" s="55" customFormat="1" hidden="1" x14ac:dyDescent="0.35">
      <c r="A653" s="2"/>
      <c r="B653" s="38"/>
      <c r="C653" s="2"/>
      <c r="H653" s="724"/>
      <c r="I653" s="724"/>
      <c r="J653" s="56"/>
      <c r="K653" s="56"/>
      <c r="L653" s="724"/>
      <c r="M653" s="46"/>
    </row>
    <row r="654" spans="1:13" s="55" customFormat="1" hidden="1" x14ac:dyDescent="0.35">
      <c r="A654" s="2"/>
      <c r="B654" s="38"/>
      <c r="C654" s="2"/>
      <c r="H654" s="724"/>
      <c r="I654" s="724"/>
      <c r="J654" s="56"/>
      <c r="K654" s="56"/>
      <c r="L654" s="724"/>
      <c r="M654" s="46"/>
    </row>
    <row r="655" spans="1:13" s="55" customFormat="1" hidden="1" x14ac:dyDescent="0.35">
      <c r="A655" s="2"/>
      <c r="B655" s="38"/>
      <c r="C655" s="2"/>
      <c r="H655" s="724"/>
      <c r="I655" s="724"/>
      <c r="J655" s="56"/>
      <c r="K655" s="56"/>
      <c r="L655" s="724"/>
      <c r="M655" s="46"/>
    </row>
    <row r="656" spans="1:13" s="55" customFormat="1" hidden="1" x14ac:dyDescent="0.35">
      <c r="A656" s="2"/>
      <c r="B656" s="38"/>
      <c r="C656" s="2"/>
      <c r="H656" s="724"/>
      <c r="I656" s="724"/>
      <c r="J656" s="56"/>
      <c r="K656" s="56"/>
      <c r="L656" s="724"/>
      <c r="M656" s="46"/>
    </row>
    <row r="657" spans="1:13" s="55" customFormat="1" hidden="1" x14ac:dyDescent="0.35">
      <c r="A657" s="2"/>
      <c r="B657" s="38"/>
      <c r="C657" s="2"/>
      <c r="H657" s="724"/>
      <c r="I657" s="724"/>
      <c r="J657" s="56"/>
      <c r="K657" s="56"/>
      <c r="L657" s="724"/>
      <c r="M657" s="46"/>
    </row>
    <row r="658" spans="1:13" s="55" customFormat="1" hidden="1" x14ac:dyDescent="0.35">
      <c r="A658" s="2"/>
      <c r="B658" s="38"/>
      <c r="C658" s="2"/>
      <c r="H658" s="724"/>
      <c r="I658" s="724"/>
      <c r="J658" s="56"/>
      <c r="K658" s="56"/>
      <c r="L658" s="724"/>
      <c r="M658" s="46"/>
    </row>
    <row r="659" spans="1:13" s="55" customFormat="1" hidden="1" x14ac:dyDescent="0.35">
      <c r="A659" s="2"/>
      <c r="B659" s="38"/>
      <c r="C659" s="2"/>
      <c r="H659" s="724"/>
      <c r="I659" s="724"/>
      <c r="J659" s="56"/>
      <c r="K659" s="56"/>
      <c r="L659" s="724"/>
      <c r="M659" s="46"/>
    </row>
    <row r="660" spans="1:13" s="55" customFormat="1" hidden="1" x14ac:dyDescent="0.35">
      <c r="A660" s="2"/>
      <c r="B660" s="38"/>
      <c r="C660" s="2"/>
      <c r="H660" s="724"/>
      <c r="I660" s="724"/>
      <c r="J660" s="56"/>
      <c r="K660" s="56"/>
      <c r="L660" s="724"/>
      <c r="M660" s="46"/>
    </row>
    <row r="661" spans="1:13" s="55" customFormat="1" hidden="1" x14ac:dyDescent="0.35">
      <c r="A661" s="2"/>
      <c r="B661" s="38"/>
      <c r="C661" s="2"/>
      <c r="H661" s="724"/>
      <c r="I661" s="724"/>
      <c r="J661" s="56"/>
      <c r="K661" s="56"/>
      <c r="L661" s="724"/>
      <c r="M661" s="46"/>
    </row>
    <row r="662" spans="1:13" s="55" customFormat="1" hidden="1" x14ac:dyDescent="0.35">
      <c r="A662" s="2"/>
      <c r="B662" s="38"/>
      <c r="C662" s="2"/>
      <c r="H662" s="724"/>
      <c r="I662" s="724"/>
      <c r="J662" s="56"/>
      <c r="K662" s="56"/>
      <c r="L662" s="724"/>
      <c r="M662" s="46"/>
    </row>
    <row r="663" spans="1:13" s="55" customFormat="1" hidden="1" x14ac:dyDescent="0.35">
      <c r="A663" s="2"/>
      <c r="B663" s="38"/>
      <c r="C663" s="2"/>
      <c r="H663" s="724"/>
      <c r="I663" s="724"/>
      <c r="J663" s="56"/>
      <c r="K663" s="56"/>
      <c r="L663" s="724"/>
      <c r="M663" s="46"/>
    </row>
    <row r="664" spans="1:13" s="55" customFormat="1" hidden="1" x14ac:dyDescent="0.35">
      <c r="A664" s="2"/>
      <c r="B664" s="38"/>
      <c r="C664" s="2"/>
      <c r="H664" s="724"/>
      <c r="I664" s="724"/>
      <c r="J664" s="56"/>
      <c r="K664" s="56"/>
      <c r="L664" s="724"/>
      <c r="M664" s="46"/>
    </row>
    <row r="665" spans="1:13" s="55" customFormat="1" hidden="1" x14ac:dyDescent="0.35">
      <c r="A665" s="2"/>
      <c r="B665" s="38"/>
      <c r="C665" s="2"/>
      <c r="H665" s="724"/>
      <c r="I665" s="724"/>
      <c r="J665" s="56"/>
      <c r="K665" s="56"/>
      <c r="L665" s="724"/>
      <c r="M665" s="46"/>
    </row>
    <row r="666" spans="1:13" s="55" customFormat="1" hidden="1" x14ac:dyDescent="0.35">
      <c r="A666" s="2"/>
      <c r="B666" s="38"/>
      <c r="C666" s="2"/>
      <c r="H666" s="724"/>
      <c r="I666" s="724"/>
      <c r="J666" s="56"/>
      <c r="K666" s="56"/>
      <c r="L666" s="724"/>
      <c r="M666" s="46"/>
    </row>
    <row r="667" spans="1:13" s="55" customFormat="1" hidden="1" x14ac:dyDescent="0.35">
      <c r="A667" s="2"/>
      <c r="B667" s="38"/>
      <c r="C667" s="2"/>
      <c r="H667" s="724"/>
      <c r="I667" s="724"/>
      <c r="J667" s="56"/>
      <c r="K667" s="56"/>
      <c r="L667" s="724"/>
      <c r="M667" s="46"/>
    </row>
    <row r="668" spans="1:13" s="55" customFormat="1" hidden="1" x14ac:dyDescent="0.35">
      <c r="A668" s="2"/>
      <c r="B668" s="38"/>
      <c r="C668" s="2"/>
      <c r="H668" s="724"/>
      <c r="I668" s="724"/>
      <c r="J668" s="56"/>
      <c r="K668" s="56"/>
      <c r="L668" s="724"/>
      <c r="M668" s="46"/>
    </row>
    <row r="669" spans="1:13" s="55" customFormat="1" hidden="1" x14ac:dyDescent="0.35">
      <c r="A669" s="2"/>
      <c r="B669" s="38"/>
      <c r="C669" s="2"/>
      <c r="H669" s="724"/>
      <c r="I669" s="724"/>
      <c r="J669" s="56"/>
      <c r="K669" s="56"/>
      <c r="L669" s="724"/>
      <c r="M669" s="46"/>
    </row>
    <row r="670" spans="1:13" s="55" customFormat="1" hidden="1" x14ac:dyDescent="0.35">
      <c r="A670" s="2"/>
      <c r="B670" s="38"/>
      <c r="C670" s="2"/>
      <c r="H670" s="724"/>
      <c r="I670" s="724"/>
      <c r="J670" s="56"/>
      <c r="K670" s="56"/>
      <c r="L670" s="724"/>
      <c r="M670" s="46"/>
    </row>
    <row r="671" spans="1:13" s="55" customFormat="1" hidden="1" x14ac:dyDescent="0.35">
      <c r="A671" s="2"/>
      <c r="B671" s="38"/>
      <c r="C671" s="2"/>
      <c r="H671" s="724"/>
      <c r="I671" s="724"/>
      <c r="J671" s="56"/>
      <c r="K671" s="56"/>
      <c r="L671" s="724"/>
      <c r="M671" s="46"/>
    </row>
    <row r="672" spans="1:13" s="55" customFormat="1" hidden="1" x14ac:dyDescent="0.35">
      <c r="A672" s="2"/>
      <c r="B672" s="38"/>
      <c r="C672" s="2"/>
      <c r="H672" s="724"/>
      <c r="I672" s="724"/>
      <c r="J672" s="56"/>
      <c r="K672" s="56"/>
      <c r="L672" s="724"/>
      <c r="M672" s="46"/>
    </row>
    <row r="673" spans="1:13" s="55" customFormat="1" hidden="1" x14ac:dyDescent="0.35">
      <c r="A673" s="2"/>
      <c r="B673" s="38"/>
      <c r="C673" s="2"/>
      <c r="H673" s="724"/>
      <c r="I673" s="724"/>
      <c r="J673" s="56"/>
      <c r="K673" s="56"/>
      <c r="L673" s="724"/>
      <c r="M673" s="46"/>
    </row>
    <row r="674" spans="1:13" s="55" customFormat="1" hidden="1" x14ac:dyDescent="0.35">
      <c r="A674" s="2"/>
      <c r="B674" s="38"/>
      <c r="C674" s="2"/>
      <c r="H674" s="724"/>
      <c r="I674" s="724"/>
      <c r="J674" s="56"/>
      <c r="K674" s="56"/>
      <c r="L674" s="724"/>
      <c r="M674" s="46"/>
    </row>
    <row r="675" spans="1:13" s="55" customFormat="1" hidden="1" x14ac:dyDescent="0.35">
      <c r="A675" s="2"/>
      <c r="B675" s="38"/>
      <c r="C675" s="2"/>
      <c r="H675" s="724"/>
      <c r="I675" s="724"/>
      <c r="J675" s="56"/>
      <c r="K675" s="56"/>
      <c r="L675" s="724"/>
      <c r="M675" s="46"/>
    </row>
    <row r="676" spans="1:13" s="55" customFormat="1" hidden="1" x14ac:dyDescent="0.35">
      <c r="A676" s="2"/>
      <c r="B676" s="38"/>
      <c r="C676" s="2"/>
      <c r="H676" s="724"/>
      <c r="I676" s="724"/>
      <c r="J676" s="56"/>
      <c r="K676" s="56"/>
      <c r="L676" s="724"/>
      <c r="M676" s="46"/>
    </row>
    <row r="677" spans="1:13" s="55" customFormat="1" hidden="1" x14ac:dyDescent="0.35">
      <c r="A677" s="2"/>
      <c r="B677" s="38"/>
      <c r="C677" s="2"/>
      <c r="H677" s="724"/>
      <c r="I677" s="724"/>
      <c r="J677" s="56"/>
      <c r="K677" s="56"/>
      <c r="L677" s="724"/>
      <c r="M677" s="46"/>
    </row>
    <row r="678" spans="1:13" s="55" customFormat="1" hidden="1" x14ac:dyDescent="0.35">
      <c r="A678" s="2"/>
      <c r="B678" s="38"/>
      <c r="C678" s="2"/>
      <c r="H678" s="724"/>
      <c r="I678" s="724"/>
      <c r="J678" s="56"/>
      <c r="K678" s="56"/>
      <c r="L678" s="724"/>
      <c r="M678" s="46"/>
    </row>
    <row r="679" spans="1:13" s="55" customFormat="1" hidden="1" x14ac:dyDescent="0.35">
      <c r="A679" s="2"/>
      <c r="B679" s="38"/>
      <c r="C679" s="2"/>
      <c r="H679" s="724"/>
      <c r="I679" s="724"/>
      <c r="J679" s="56"/>
      <c r="K679" s="56"/>
      <c r="L679" s="724"/>
      <c r="M679" s="46"/>
    </row>
    <row r="680" spans="1:13" s="55" customFormat="1" hidden="1" x14ac:dyDescent="0.35">
      <c r="A680" s="2"/>
      <c r="B680" s="38"/>
      <c r="C680" s="2"/>
      <c r="H680" s="724"/>
      <c r="I680" s="724"/>
      <c r="J680" s="56"/>
      <c r="K680" s="56"/>
      <c r="L680" s="724"/>
      <c r="M680" s="46"/>
    </row>
    <row r="681" spans="1:13" s="55" customFormat="1" hidden="1" x14ac:dyDescent="0.35">
      <c r="A681" s="2"/>
      <c r="B681" s="38"/>
      <c r="C681" s="2"/>
      <c r="H681" s="724"/>
      <c r="I681" s="724"/>
      <c r="J681" s="56"/>
      <c r="K681" s="56"/>
      <c r="L681" s="724"/>
      <c r="M681" s="46"/>
    </row>
    <row r="682" spans="1:13" s="55" customFormat="1" hidden="1" x14ac:dyDescent="0.35">
      <c r="A682" s="2"/>
      <c r="B682" s="38"/>
      <c r="C682" s="2"/>
      <c r="H682" s="724"/>
      <c r="I682" s="724"/>
      <c r="J682" s="56"/>
      <c r="K682" s="56"/>
      <c r="L682" s="724"/>
      <c r="M682" s="46"/>
    </row>
    <row r="683" spans="1:13" s="55" customFormat="1" hidden="1" x14ac:dyDescent="0.35">
      <c r="A683" s="2"/>
      <c r="B683" s="38"/>
      <c r="C683" s="2"/>
      <c r="H683" s="724"/>
      <c r="I683" s="724"/>
      <c r="J683" s="56"/>
      <c r="K683" s="56"/>
      <c r="L683" s="724"/>
      <c r="M683" s="46"/>
    </row>
    <row r="684" spans="1:13" s="55" customFormat="1" hidden="1" x14ac:dyDescent="0.35">
      <c r="A684" s="2"/>
      <c r="B684" s="38"/>
      <c r="C684" s="2"/>
      <c r="H684" s="724"/>
      <c r="I684" s="724"/>
      <c r="J684" s="56"/>
      <c r="K684" s="56"/>
      <c r="L684" s="724"/>
      <c r="M684" s="46"/>
    </row>
    <row r="685" spans="1:13" s="55" customFormat="1" hidden="1" x14ac:dyDescent="0.35">
      <c r="A685" s="2"/>
      <c r="B685" s="38"/>
      <c r="C685" s="2"/>
      <c r="H685" s="724"/>
      <c r="I685" s="724"/>
      <c r="J685" s="56"/>
      <c r="K685" s="56"/>
      <c r="L685" s="724"/>
      <c r="M685" s="46"/>
    </row>
    <row r="686" spans="1:13" s="55" customFormat="1" hidden="1" x14ac:dyDescent="0.35">
      <c r="A686" s="2"/>
      <c r="B686" s="38"/>
      <c r="C686" s="2"/>
      <c r="H686" s="724"/>
      <c r="I686" s="724"/>
      <c r="J686" s="56"/>
      <c r="K686" s="56"/>
      <c r="L686" s="724"/>
      <c r="M686" s="46"/>
    </row>
    <row r="687" spans="1:13" s="55" customFormat="1" hidden="1" x14ac:dyDescent="0.35">
      <c r="A687" s="2"/>
      <c r="B687" s="38"/>
      <c r="C687" s="2"/>
      <c r="H687" s="724"/>
      <c r="I687" s="724"/>
      <c r="J687" s="56"/>
      <c r="K687" s="56"/>
      <c r="L687" s="724"/>
      <c r="M687" s="46"/>
    </row>
    <row r="688" spans="1:13" s="55" customFormat="1" hidden="1" x14ac:dyDescent="0.35">
      <c r="A688" s="2"/>
      <c r="B688" s="38"/>
      <c r="C688" s="2"/>
      <c r="H688" s="724"/>
      <c r="I688" s="724"/>
      <c r="J688" s="56"/>
      <c r="K688" s="56"/>
      <c r="L688" s="724"/>
      <c r="M688" s="46"/>
    </row>
    <row r="689" spans="1:13" s="55" customFormat="1" hidden="1" x14ac:dyDescent="0.35">
      <c r="A689" s="2"/>
      <c r="B689" s="38"/>
      <c r="C689" s="2"/>
      <c r="H689" s="724"/>
      <c r="I689" s="724"/>
      <c r="J689" s="56"/>
      <c r="K689" s="56"/>
      <c r="L689" s="724"/>
      <c r="M689" s="46"/>
    </row>
    <row r="690" spans="1:13" s="55" customFormat="1" hidden="1" x14ac:dyDescent="0.35">
      <c r="A690" s="2"/>
      <c r="B690" s="38"/>
      <c r="C690" s="2"/>
      <c r="H690" s="724"/>
      <c r="I690" s="724"/>
      <c r="J690" s="56"/>
      <c r="K690" s="56"/>
      <c r="L690" s="724"/>
      <c r="M690" s="46"/>
    </row>
    <row r="691" spans="1:13" s="55" customFormat="1" hidden="1" x14ac:dyDescent="0.35">
      <c r="A691" s="2"/>
      <c r="B691" s="38"/>
      <c r="C691" s="2"/>
      <c r="H691" s="724"/>
      <c r="I691" s="724"/>
      <c r="J691" s="56"/>
      <c r="K691" s="56"/>
      <c r="L691" s="724"/>
      <c r="M691" s="46"/>
    </row>
    <row r="692" spans="1:13" s="55" customFormat="1" hidden="1" x14ac:dyDescent="0.35">
      <c r="A692" s="2"/>
      <c r="B692" s="38"/>
      <c r="C692" s="2"/>
      <c r="H692" s="724"/>
      <c r="I692" s="724"/>
      <c r="J692" s="56"/>
      <c r="K692" s="56"/>
      <c r="L692" s="724"/>
      <c r="M692" s="46"/>
    </row>
    <row r="693" spans="1:13" s="55" customFormat="1" hidden="1" x14ac:dyDescent="0.35">
      <c r="A693" s="2"/>
      <c r="B693" s="38"/>
      <c r="C693" s="2"/>
      <c r="H693" s="724"/>
      <c r="I693" s="724"/>
      <c r="J693" s="56"/>
      <c r="K693" s="56"/>
      <c r="L693" s="724"/>
      <c r="M693" s="46"/>
    </row>
    <row r="694" spans="1:13" s="55" customFormat="1" hidden="1" x14ac:dyDescent="0.35">
      <c r="A694" s="2"/>
      <c r="B694" s="38"/>
      <c r="C694" s="2"/>
      <c r="H694" s="724"/>
      <c r="I694" s="724"/>
      <c r="J694" s="56"/>
      <c r="K694" s="56"/>
      <c r="L694" s="724"/>
      <c r="M694" s="46"/>
    </row>
    <row r="695" spans="1:13" s="55" customFormat="1" hidden="1" x14ac:dyDescent="0.35">
      <c r="A695" s="2"/>
      <c r="B695" s="38"/>
      <c r="C695" s="2"/>
      <c r="H695" s="724"/>
      <c r="I695" s="724"/>
      <c r="J695" s="56"/>
      <c r="K695" s="56"/>
      <c r="L695" s="724"/>
      <c r="M695" s="46"/>
    </row>
    <row r="696" spans="1:13" s="55" customFormat="1" hidden="1" x14ac:dyDescent="0.35">
      <c r="A696" s="2"/>
      <c r="B696" s="38"/>
      <c r="C696" s="2"/>
      <c r="H696" s="724"/>
      <c r="I696" s="724"/>
      <c r="J696" s="56"/>
      <c r="K696" s="56"/>
      <c r="L696" s="724"/>
      <c r="M696" s="46"/>
    </row>
    <row r="697" spans="1:13" s="55" customFormat="1" hidden="1" x14ac:dyDescent="0.35">
      <c r="A697" s="2"/>
      <c r="B697" s="38"/>
      <c r="C697" s="2"/>
      <c r="H697" s="724"/>
      <c r="I697" s="724"/>
      <c r="J697" s="56"/>
      <c r="K697" s="56"/>
      <c r="L697" s="724"/>
      <c r="M697" s="46"/>
    </row>
    <row r="698" spans="1:13" s="55" customFormat="1" hidden="1" x14ac:dyDescent="0.35">
      <c r="A698" s="2"/>
      <c r="B698" s="38"/>
      <c r="C698" s="2"/>
      <c r="H698" s="724"/>
      <c r="I698" s="724"/>
      <c r="J698" s="56"/>
      <c r="K698" s="56"/>
      <c r="L698" s="724"/>
      <c r="M698" s="46"/>
    </row>
    <row r="699" spans="1:13" s="55" customFormat="1" hidden="1" x14ac:dyDescent="0.35">
      <c r="A699" s="2"/>
      <c r="B699" s="38"/>
      <c r="C699" s="2"/>
      <c r="H699" s="724"/>
      <c r="I699" s="724"/>
      <c r="J699" s="56"/>
      <c r="K699" s="56"/>
      <c r="L699" s="724"/>
      <c r="M699" s="46"/>
    </row>
    <row r="700" spans="1:13" s="55" customFormat="1" hidden="1" x14ac:dyDescent="0.35">
      <c r="A700" s="2"/>
      <c r="B700" s="38"/>
      <c r="C700" s="2"/>
      <c r="H700" s="724"/>
      <c r="I700" s="724"/>
      <c r="J700" s="56"/>
      <c r="K700" s="56"/>
      <c r="L700" s="724"/>
      <c r="M700" s="46"/>
    </row>
    <row r="701" spans="1:13" s="55" customFormat="1" hidden="1" x14ac:dyDescent="0.35">
      <c r="A701" s="2"/>
      <c r="B701" s="38"/>
      <c r="C701" s="2"/>
      <c r="H701" s="724"/>
      <c r="I701" s="724"/>
      <c r="J701" s="56"/>
      <c r="K701" s="56"/>
      <c r="L701" s="724"/>
      <c r="M701" s="46"/>
    </row>
    <row r="702" spans="1:13" s="55" customFormat="1" hidden="1" x14ac:dyDescent="0.35">
      <c r="A702" s="2"/>
      <c r="B702" s="38"/>
      <c r="C702" s="2"/>
      <c r="H702" s="724"/>
      <c r="I702" s="724"/>
      <c r="J702" s="56"/>
      <c r="K702" s="56"/>
      <c r="L702" s="724"/>
      <c r="M702" s="46"/>
    </row>
    <row r="703" spans="1:13" s="55" customFormat="1" hidden="1" x14ac:dyDescent="0.35">
      <c r="A703" s="2"/>
      <c r="B703" s="38"/>
      <c r="C703" s="2"/>
      <c r="H703" s="724"/>
      <c r="I703" s="724"/>
      <c r="J703" s="56"/>
      <c r="K703" s="56"/>
      <c r="L703" s="724"/>
      <c r="M703" s="46"/>
    </row>
    <row r="704" spans="1:13" s="55" customFormat="1" hidden="1" x14ac:dyDescent="0.35">
      <c r="A704" s="2"/>
      <c r="B704" s="38"/>
      <c r="C704" s="2"/>
      <c r="H704" s="724"/>
      <c r="I704" s="724"/>
      <c r="J704" s="56"/>
      <c r="K704" s="56"/>
      <c r="L704" s="724"/>
      <c r="M704" s="46"/>
    </row>
    <row r="705" spans="1:13" s="55" customFormat="1" hidden="1" x14ac:dyDescent="0.35">
      <c r="A705" s="2"/>
      <c r="B705" s="38"/>
      <c r="C705" s="2"/>
      <c r="H705" s="724"/>
      <c r="I705" s="724"/>
      <c r="J705" s="56"/>
      <c r="K705" s="56"/>
      <c r="L705" s="724"/>
      <c r="M705" s="46"/>
    </row>
    <row r="706" spans="1:13" s="55" customFormat="1" hidden="1" x14ac:dyDescent="0.35">
      <c r="A706" s="2"/>
      <c r="B706" s="38"/>
      <c r="C706" s="2"/>
      <c r="H706" s="724"/>
      <c r="I706" s="724"/>
      <c r="J706" s="56"/>
      <c r="K706" s="56"/>
      <c r="L706" s="724"/>
      <c r="M706" s="46"/>
    </row>
    <row r="707" spans="1:13" s="55" customFormat="1" hidden="1" x14ac:dyDescent="0.35">
      <c r="A707" s="2"/>
      <c r="B707" s="38"/>
      <c r="C707" s="2"/>
      <c r="H707" s="724"/>
      <c r="I707" s="724"/>
      <c r="J707" s="56"/>
      <c r="K707" s="56"/>
      <c r="L707" s="724"/>
      <c r="M707" s="46"/>
    </row>
    <row r="708" spans="1:13" s="55" customFormat="1" hidden="1" x14ac:dyDescent="0.35">
      <c r="A708" s="2"/>
      <c r="B708" s="38"/>
      <c r="C708" s="2"/>
      <c r="H708" s="724"/>
      <c r="I708" s="724"/>
      <c r="J708" s="56"/>
      <c r="K708" s="56"/>
      <c r="L708" s="724"/>
      <c r="M708" s="46"/>
    </row>
    <row r="709" spans="1:13" s="55" customFormat="1" hidden="1" x14ac:dyDescent="0.35">
      <c r="A709" s="2"/>
      <c r="B709" s="38"/>
      <c r="C709" s="2"/>
      <c r="H709" s="724"/>
      <c r="I709" s="724"/>
      <c r="J709" s="56"/>
      <c r="K709" s="56"/>
      <c r="L709" s="724"/>
      <c r="M709" s="46"/>
    </row>
    <row r="710" spans="1:13" s="55" customFormat="1" hidden="1" x14ac:dyDescent="0.35">
      <c r="A710" s="2"/>
      <c r="B710" s="38"/>
      <c r="C710" s="2"/>
      <c r="H710" s="724"/>
      <c r="I710" s="724"/>
      <c r="J710" s="56"/>
      <c r="K710" s="56"/>
      <c r="L710" s="724"/>
      <c r="M710" s="46"/>
    </row>
    <row r="711" spans="1:13" s="55" customFormat="1" hidden="1" x14ac:dyDescent="0.35">
      <c r="A711" s="2"/>
      <c r="B711" s="38"/>
      <c r="C711" s="2"/>
      <c r="H711" s="724"/>
      <c r="I711" s="724"/>
      <c r="J711" s="56"/>
      <c r="K711" s="56"/>
      <c r="L711" s="724"/>
      <c r="M711" s="46"/>
    </row>
    <row r="712" spans="1:13" s="55" customFormat="1" hidden="1" x14ac:dyDescent="0.35">
      <c r="A712" s="2"/>
      <c r="B712" s="38"/>
      <c r="C712" s="2"/>
      <c r="H712" s="724"/>
      <c r="I712" s="724"/>
      <c r="J712" s="56"/>
      <c r="K712" s="56"/>
      <c r="L712" s="724"/>
      <c r="M712" s="46"/>
    </row>
    <row r="713" spans="1:13" s="55" customFormat="1" hidden="1" x14ac:dyDescent="0.35">
      <c r="A713" s="2"/>
      <c r="B713" s="38"/>
      <c r="C713" s="2"/>
      <c r="H713" s="724"/>
      <c r="I713" s="724"/>
      <c r="J713" s="56"/>
      <c r="K713" s="56"/>
      <c r="L713" s="724"/>
      <c r="M713" s="46"/>
    </row>
    <row r="714" spans="1:13" s="55" customFormat="1" hidden="1" x14ac:dyDescent="0.35">
      <c r="A714" s="2"/>
      <c r="B714" s="38"/>
      <c r="C714" s="2"/>
      <c r="H714" s="724"/>
      <c r="I714" s="724"/>
      <c r="J714" s="56"/>
      <c r="K714" s="56"/>
      <c r="L714" s="724"/>
      <c r="M714" s="46"/>
    </row>
    <row r="715" spans="1:13" s="55" customFormat="1" hidden="1" x14ac:dyDescent="0.35">
      <c r="A715" s="2"/>
      <c r="B715" s="38"/>
      <c r="C715" s="2"/>
      <c r="H715" s="724"/>
      <c r="I715" s="724"/>
      <c r="J715" s="56"/>
      <c r="K715" s="56"/>
      <c r="L715" s="724"/>
      <c r="M715" s="46"/>
    </row>
    <row r="716" spans="1:13" s="55" customFormat="1" hidden="1" x14ac:dyDescent="0.35">
      <c r="A716" s="2"/>
      <c r="B716" s="38"/>
      <c r="C716" s="2"/>
      <c r="H716" s="724"/>
      <c r="I716" s="724"/>
      <c r="J716" s="56"/>
      <c r="K716" s="56"/>
      <c r="L716" s="724"/>
      <c r="M716" s="46"/>
    </row>
    <row r="717" spans="1:13" s="55" customFormat="1" hidden="1" x14ac:dyDescent="0.35">
      <c r="A717" s="2"/>
      <c r="B717" s="38"/>
      <c r="C717" s="2"/>
      <c r="H717" s="724"/>
      <c r="I717" s="724"/>
      <c r="J717" s="56"/>
      <c r="K717" s="56"/>
      <c r="L717" s="724"/>
      <c r="M717" s="46"/>
    </row>
    <row r="718" spans="1:13" s="55" customFormat="1" hidden="1" x14ac:dyDescent="0.35">
      <c r="A718" s="2"/>
      <c r="B718" s="38"/>
      <c r="C718" s="2"/>
      <c r="H718" s="724"/>
      <c r="I718" s="724"/>
      <c r="J718" s="56"/>
      <c r="K718" s="56"/>
      <c r="L718" s="724"/>
      <c r="M718" s="46"/>
    </row>
    <row r="719" spans="1:13" s="55" customFormat="1" hidden="1" x14ac:dyDescent="0.35">
      <c r="A719" s="2"/>
      <c r="B719" s="38"/>
      <c r="C719" s="2"/>
      <c r="H719" s="724"/>
      <c r="I719" s="724"/>
      <c r="J719" s="56"/>
      <c r="K719" s="56"/>
      <c r="L719" s="724"/>
      <c r="M719" s="46"/>
    </row>
    <row r="720" spans="1:13" s="55" customFormat="1" hidden="1" x14ac:dyDescent="0.35">
      <c r="A720" s="2"/>
      <c r="B720" s="38"/>
      <c r="C720" s="2"/>
      <c r="H720" s="724"/>
      <c r="I720" s="724"/>
      <c r="J720" s="56"/>
      <c r="K720" s="56"/>
      <c r="L720" s="724"/>
      <c r="M720" s="46"/>
    </row>
    <row r="721" spans="1:13" s="55" customFormat="1" hidden="1" x14ac:dyDescent="0.35">
      <c r="A721" s="2"/>
      <c r="B721" s="38"/>
      <c r="C721" s="2"/>
      <c r="H721" s="724"/>
      <c r="I721" s="724"/>
      <c r="J721" s="56"/>
      <c r="K721" s="56"/>
      <c r="L721" s="724"/>
      <c r="M721" s="46"/>
    </row>
    <row r="722" spans="1:13" s="55" customFormat="1" hidden="1" x14ac:dyDescent="0.35">
      <c r="A722" s="2"/>
      <c r="B722" s="38"/>
      <c r="C722" s="2"/>
      <c r="H722" s="724"/>
      <c r="I722" s="724"/>
      <c r="J722" s="56"/>
      <c r="K722" s="56"/>
      <c r="L722" s="724"/>
      <c r="M722" s="46"/>
    </row>
    <row r="723" spans="1:13" s="55" customFormat="1" hidden="1" x14ac:dyDescent="0.35">
      <c r="A723" s="2"/>
      <c r="B723" s="38"/>
      <c r="C723" s="2"/>
      <c r="H723" s="724"/>
      <c r="I723" s="724"/>
      <c r="J723" s="56"/>
      <c r="K723" s="56"/>
      <c r="L723" s="724"/>
      <c r="M723" s="46"/>
    </row>
    <row r="724" spans="1:13" s="55" customFormat="1" hidden="1" x14ac:dyDescent="0.35">
      <c r="A724" s="2"/>
      <c r="B724" s="38"/>
      <c r="C724" s="2"/>
      <c r="H724" s="724"/>
      <c r="I724" s="724"/>
      <c r="J724" s="56"/>
      <c r="K724" s="56"/>
      <c r="L724" s="724"/>
      <c r="M724" s="46"/>
    </row>
    <row r="725" spans="1:13" s="55" customFormat="1" hidden="1" x14ac:dyDescent="0.35">
      <c r="A725" s="2"/>
      <c r="B725" s="38"/>
      <c r="C725" s="2"/>
      <c r="H725" s="724"/>
      <c r="I725" s="724"/>
      <c r="J725" s="56"/>
      <c r="K725" s="56"/>
      <c r="L725" s="724"/>
      <c r="M725" s="46"/>
    </row>
    <row r="726" spans="1:13" s="55" customFormat="1" hidden="1" x14ac:dyDescent="0.35">
      <c r="A726" s="2"/>
      <c r="B726" s="38"/>
      <c r="C726" s="2"/>
      <c r="H726" s="724"/>
      <c r="I726" s="724"/>
      <c r="J726" s="56"/>
      <c r="K726" s="56"/>
      <c r="L726" s="724"/>
      <c r="M726" s="46"/>
    </row>
    <row r="727" spans="1:13" s="55" customFormat="1" hidden="1" x14ac:dyDescent="0.35">
      <c r="A727" s="2"/>
      <c r="B727" s="38"/>
      <c r="C727" s="2"/>
      <c r="H727" s="724"/>
      <c r="I727" s="724"/>
      <c r="J727" s="56"/>
      <c r="K727" s="56"/>
      <c r="L727" s="724"/>
      <c r="M727" s="46"/>
    </row>
    <row r="728" spans="1:13" s="55" customFormat="1" hidden="1" x14ac:dyDescent="0.35">
      <c r="A728" s="2"/>
      <c r="B728" s="38"/>
      <c r="C728" s="2"/>
      <c r="H728" s="724"/>
      <c r="I728" s="724"/>
      <c r="J728" s="56"/>
      <c r="K728" s="56"/>
      <c r="L728" s="724"/>
      <c r="M728" s="46"/>
    </row>
    <row r="729" spans="1:13" s="55" customFormat="1" hidden="1" x14ac:dyDescent="0.35">
      <c r="A729" s="2"/>
      <c r="B729" s="38"/>
      <c r="C729" s="2"/>
      <c r="H729" s="724"/>
      <c r="I729" s="724"/>
      <c r="J729" s="56"/>
      <c r="K729" s="56"/>
      <c r="L729" s="724"/>
      <c r="M729" s="46"/>
    </row>
    <row r="730" spans="1:13" s="55" customFormat="1" hidden="1" x14ac:dyDescent="0.35">
      <c r="A730" s="2"/>
      <c r="B730" s="38"/>
      <c r="C730" s="2"/>
      <c r="H730" s="724"/>
      <c r="I730" s="724"/>
      <c r="J730" s="56"/>
      <c r="K730" s="56"/>
      <c r="L730" s="724"/>
      <c r="M730" s="46"/>
    </row>
    <row r="731" spans="1:13" s="55" customFormat="1" hidden="1" x14ac:dyDescent="0.35">
      <c r="A731" s="2"/>
      <c r="B731" s="38"/>
      <c r="C731" s="2"/>
      <c r="H731" s="724"/>
      <c r="I731" s="724"/>
      <c r="J731" s="56"/>
      <c r="K731" s="56"/>
      <c r="L731" s="724"/>
      <c r="M731" s="46"/>
    </row>
    <row r="732" spans="1:13" s="55" customFormat="1" hidden="1" x14ac:dyDescent="0.35">
      <c r="A732" s="2"/>
      <c r="B732" s="38"/>
      <c r="C732" s="2"/>
      <c r="H732" s="724"/>
      <c r="I732" s="724"/>
      <c r="J732" s="56"/>
      <c r="K732" s="56"/>
      <c r="L732" s="724"/>
      <c r="M732" s="46"/>
    </row>
    <row r="733" spans="1:13" s="55" customFormat="1" hidden="1" x14ac:dyDescent="0.35">
      <c r="A733" s="2"/>
      <c r="B733" s="38"/>
      <c r="C733" s="2"/>
      <c r="H733" s="724"/>
      <c r="I733" s="724"/>
      <c r="J733" s="56"/>
      <c r="K733" s="56"/>
      <c r="L733" s="724"/>
      <c r="M733" s="46"/>
    </row>
    <row r="734" spans="1:13" s="55" customFormat="1" hidden="1" x14ac:dyDescent="0.35">
      <c r="A734" s="2"/>
      <c r="B734" s="38"/>
      <c r="C734" s="2"/>
      <c r="H734" s="724"/>
      <c r="I734" s="724"/>
      <c r="J734" s="56"/>
      <c r="K734" s="56"/>
      <c r="L734" s="724"/>
      <c r="M734" s="46"/>
    </row>
    <row r="735" spans="1:13" s="55" customFormat="1" hidden="1" x14ac:dyDescent="0.35">
      <c r="A735" s="2"/>
      <c r="B735" s="38"/>
      <c r="C735" s="2"/>
      <c r="H735" s="724"/>
      <c r="I735" s="724"/>
      <c r="J735" s="56"/>
      <c r="K735" s="56"/>
      <c r="L735" s="724"/>
      <c r="M735" s="46"/>
    </row>
    <row r="736" spans="1:13" s="55" customFormat="1" hidden="1" x14ac:dyDescent="0.35">
      <c r="A736" s="2"/>
      <c r="B736" s="38"/>
      <c r="C736" s="2"/>
      <c r="H736" s="724"/>
      <c r="I736" s="724"/>
      <c r="J736" s="56"/>
      <c r="K736" s="56"/>
      <c r="L736" s="724"/>
      <c r="M736" s="46"/>
    </row>
    <row r="737" spans="1:13" s="55" customFormat="1" hidden="1" x14ac:dyDescent="0.35">
      <c r="A737" s="2"/>
      <c r="B737" s="38"/>
      <c r="C737" s="2"/>
      <c r="H737" s="724"/>
      <c r="I737" s="724"/>
      <c r="J737" s="56"/>
      <c r="K737" s="56"/>
      <c r="L737" s="724"/>
      <c r="M737" s="46"/>
    </row>
    <row r="738" spans="1:13" s="55" customFormat="1" hidden="1" x14ac:dyDescent="0.35">
      <c r="A738" s="2"/>
      <c r="B738" s="38"/>
      <c r="C738" s="2"/>
      <c r="H738" s="724"/>
      <c r="I738" s="724"/>
      <c r="J738" s="56"/>
      <c r="K738" s="56"/>
      <c r="L738" s="724"/>
      <c r="M738" s="46"/>
    </row>
    <row r="739" spans="1:13" s="55" customFormat="1" hidden="1" x14ac:dyDescent="0.35">
      <c r="A739" s="2"/>
      <c r="B739" s="38"/>
      <c r="C739" s="2"/>
      <c r="H739" s="724"/>
      <c r="I739" s="724"/>
      <c r="J739" s="56"/>
      <c r="K739" s="56"/>
      <c r="L739" s="724"/>
      <c r="M739" s="46"/>
    </row>
    <row r="740" spans="1:13" s="55" customFormat="1" hidden="1" x14ac:dyDescent="0.35">
      <c r="A740" s="2"/>
      <c r="B740" s="38"/>
      <c r="C740" s="2"/>
      <c r="H740" s="724"/>
      <c r="I740" s="724"/>
      <c r="J740" s="56"/>
      <c r="K740" s="56"/>
      <c r="L740" s="724"/>
      <c r="M740" s="46"/>
    </row>
    <row r="741" spans="1:13" s="55" customFormat="1" hidden="1" x14ac:dyDescent="0.35">
      <c r="A741" s="2"/>
      <c r="B741" s="38"/>
      <c r="C741" s="2"/>
      <c r="H741" s="724"/>
      <c r="I741" s="724"/>
      <c r="J741" s="56"/>
      <c r="K741" s="56"/>
      <c r="L741" s="724"/>
      <c r="M741" s="46"/>
    </row>
    <row r="742" spans="1:13" s="55" customFormat="1" hidden="1" x14ac:dyDescent="0.35">
      <c r="A742" s="2"/>
      <c r="B742" s="38"/>
      <c r="C742" s="2"/>
      <c r="H742" s="724"/>
      <c r="I742" s="724"/>
      <c r="J742" s="56"/>
      <c r="K742" s="56"/>
      <c r="L742" s="724"/>
      <c r="M742" s="46"/>
    </row>
    <row r="743" spans="1:13" s="55" customFormat="1" hidden="1" x14ac:dyDescent="0.35">
      <c r="A743" s="2"/>
      <c r="B743" s="38"/>
      <c r="C743" s="2"/>
      <c r="H743" s="724"/>
      <c r="I743" s="724"/>
      <c r="J743" s="56"/>
      <c r="K743" s="56"/>
      <c r="L743" s="724"/>
      <c r="M743" s="46"/>
    </row>
    <row r="744" spans="1:13" s="55" customFormat="1" hidden="1" x14ac:dyDescent="0.35">
      <c r="A744" s="2"/>
      <c r="B744" s="38"/>
      <c r="C744" s="2"/>
      <c r="H744" s="724"/>
      <c r="I744" s="724"/>
      <c r="J744" s="56"/>
      <c r="K744" s="56"/>
      <c r="L744" s="724"/>
      <c r="M744" s="46"/>
    </row>
    <row r="745" spans="1:13" s="55" customFormat="1" hidden="1" x14ac:dyDescent="0.35">
      <c r="A745" s="2"/>
      <c r="B745" s="38"/>
      <c r="C745" s="2"/>
      <c r="H745" s="724"/>
      <c r="I745" s="724"/>
      <c r="J745" s="56"/>
      <c r="K745" s="56"/>
      <c r="L745" s="724"/>
      <c r="M745" s="46"/>
    </row>
    <row r="746" spans="1:13" s="55" customFormat="1" hidden="1" x14ac:dyDescent="0.35">
      <c r="A746" s="2"/>
      <c r="B746" s="38"/>
      <c r="C746" s="2"/>
      <c r="H746" s="724"/>
      <c r="I746" s="724"/>
      <c r="J746" s="56"/>
      <c r="K746" s="56"/>
      <c r="L746" s="724"/>
      <c r="M746" s="46"/>
    </row>
    <row r="747" spans="1:13" s="55" customFormat="1" hidden="1" x14ac:dyDescent="0.35">
      <c r="A747" s="2"/>
      <c r="B747" s="38"/>
      <c r="C747" s="2"/>
      <c r="H747" s="724"/>
      <c r="I747" s="724"/>
      <c r="J747" s="56"/>
      <c r="K747" s="56"/>
      <c r="L747" s="724"/>
      <c r="M747" s="46"/>
    </row>
    <row r="748" spans="1:13" s="55" customFormat="1" hidden="1" x14ac:dyDescent="0.35">
      <c r="A748" s="2"/>
      <c r="B748" s="38"/>
      <c r="C748" s="2"/>
      <c r="H748" s="724"/>
      <c r="I748" s="724"/>
      <c r="J748" s="56"/>
      <c r="K748" s="56"/>
      <c r="L748" s="724"/>
      <c r="M748" s="46"/>
    </row>
    <row r="749" spans="1:13" s="55" customFormat="1" hidden="1" x14ac:dyDescent="0.35">
      <c r="A749" s="2"/>
      <c r="B749" s="38"/>
      <c r="C749" s="2"/>
      <c r="H749" s="724"/>
      <c r="I749" s="724"/>
      <c r="J749" s="56"/>
      <c r="K749" s="56"/>
      <c r="L749" s="724"/>
      <c r="M749" s="46"/>
    </row>
    <row r="750" spans="1:13" s="55" customFormat="1" hidden="1" x14ac:dyDescent="0.35">
      <c r="A750" s="2"/>
      <c r="B750" s="38"/>
      <c r="C750" s="2"/>
      <c r="H750" s="724"/>
      <c r="I750" s="724"/>
      <c r="J750" s="56"/>
      <c r="K750" s="56"/>
      <c r="L750" s="724"/>
      <c r="M750" s="46"/>
    </row>
    <row r="751" spans="1:13" s="55" customFormat="1" hidden="1" x14ac:dyDescent="0.35">
      <c r="A751" s="2"/>
      <c r="B751" s="38"/>
      <c r="C751" s="2"/>
      <c r="H751" s="724"/>
      <c r="I751" s="724"/>
      <c r="J751" s="56"/>
      <c r="K751" s="56"/>
      <c r="L751" s="724"/>
      <c r="M751" s="46"/>
    </row>
    <row r="752" spans="1:13" s="55" customFormat="1" hidden="1" x14ac:dyDescent="0.35">
      <c r="A752" s="2"/>
      <c r="B752" s="38"/>
      <c r="C752" s="2"/>
      <c r="H752" s="724"/>
      <c r="I752" s="724"/>
      <c r="J752" s="56"/>
      <c r="K752" s="56"/>
      <c r="L752" s="724"/>
      <c r="M752" s="46"/>
    </row>
    <row r="753" spans="1:13" s="55" customFormat="1" hidden="1" x14ac:dyDescent="0.35">
      <c r="A753" s="2"/>
      <c r="B753" s="38"/>
      <c r="C753" s="2"/>
      <c r="H753" s="724"/>
      <c r="I753" s="724"/>
      <c r="J753" s="56"/>
      <c r="K753" s="56"/>
      <c r="L753" s="724"/>
      <c r="M753" s="46"/>
    </row>
    <row r="754" spans="1:13" s="55" customFormat="1" hidden="1" x14ac:dyDescent="0.35">
      <c r="A754" s="2"/>
      <c r="B754" s="38"/>
      <c r="C754" s="2"/>
      <c r="H754" s="724"/>
      <c r="I754" s="724"/>
      <c r="J754" s="56"/>
      <c r="K754" s="56"/>
      <c r="L754" s="724"/>
      <c r="M754" s="46"/>
    </row>
    <row r="755" spans="1:13" s="55" customFormat="1" hidden="1" x14ac:dyDescent="0.35">
      <c r="A755" s="2"/>
      <c r="B755" s="38"/>
      <c r="C755" s="2"/>
      <c r="H755" s="724"/>
      <c r="I755" s="724"/>
      <c r="J755" s="56"/>
      <c r="K755" s="56"/>
      <c r="L755" s="724"/>
      <c r="M755" s="46"/>
    </row>
    <row r="756" spans="1:13" s="55" customFormat="1" hidden="1" x14ac:dyDescent="0.35">
      <c r="A756" s="2"/>
      <c r="B756" s="38"/>
      <c r="C756" s="2"/>
      <c r="H756" s="724"/>
      <c r="I756" s="724"/>
      <c r="J756" s="56"/>
      <c r="K756" s="56"/>
      <c r="L756" s="724"/>
      <c r="M756" s="46"/>
    </row>
    <row r="757" spans="1:13" s="55" customFormat="1" hidden="1" x14ac:dyDescent="0.35">
      <c r="A757" s="2"/>
      <c r="B757" s="38"/>
      <c r="C757" s="2"/>
      <c r="H757" s="724"/>
      <c r="I757" s="724"/>
      <c r="J757" s="56"/>
      <c r="K757" s="56"/>
      <c r="L757" s="724"/>
      <c r="M757" s="46"/>
    </row>
    <row r="758" spans="1:13" s="55" customFormat="1" hidden="1" x14ac:dyDescent="0.35">
      <c r="A758" s="2"/>
      <c r="B758" s="38"/>
      <c r="C758" s="2"/>
      <c r="H758" s="724"/>
      <c r="I758" s="724"/>
      <c r="J758" s="56"/>
      <c r="K758" s="56"/>
      <c r="L758" s="724"/>
      <c r="M758" s="46"/>
    </row>
    <row r="759" spans="1:13" s="55" customFormat="1" hidden="1" x14ac:dyDescent="0.35">
      <c r="A759" s="2"/>
      <c r="B759" s="38"/>
      <c r="C759" s="2"/>
      <c r="H759" s="724"/>
      <c r="I759" s="724"/>
      <c r="J759" s="56"/>
      <c r="K759" s="56"/>
      <c r="L759" s="724"/>
      <c r="M759" s="46"/>
    </row>
    <row r="760" spans="1:13" s="55" customFormat="1" hidden="1" x14ac:dyDescent="0.35">
      <c r="A760" s="2"/>
      <c r="B760" s="38"/>
      <c r="C760" s="2"/>
      <c r="H760" s="724"/>
      <c r="I760" s="724"/>
      <c r="J760" s="56"/>
      <c r="K760" s="56"/>
      <c r="L760" s="724"/>
      <c r="M760" s="46"/>
    </row>
    <row r="761" spans="1:13" s="55" customFormat="1" hidden="1" x14ac:dyDescent="0.35">
      <c r="A761" s="2"/>
      <c r="B761" s="38"/>
      <c r="C761" s="2"/>
      <c r="H761" s="724"/>
      <c r="I761" s="724"/>
      <c r="J761" s="56"/>
      <c r="K761" s="56"/>
      <c r="L761" s="724"/>
      <c r="M761" s="46"/>
    </row>
    <row r="762" spans="1:13" s="55" customFormat="1" hidden="1" x14ac:dyDescent="0.35">
      <c r="A762" s="2"/>
      <c r="B762" s="38"/>
      <c r="C762" s="2"/>
      <c r="H762" s="724"/>
      <c r="I762" s="724"/>
      <c r="J762" s="56"/>
      <c r="K762" s="56"/>
      <c r="L762" s="724"/>
      <c r="M762" s="46"/>
    </row>
    <row r="763" spans="1:13" s="55" customFormat="1" hidden="1" x14ac:dyDescent="0.35">
      <c r="A763" s="2"/>
      <c r="B763" s="38"/>
      <c r="C763" s="2"/>
      <c r="H763" s="724"/>
      <c r="I763" s="724"/>
      <c r="J763" s="56"/>
      <c r="K763" s="56"/>
      <c r="L763" s="724"/>
      <c r="M763" s="46"/>
    </row>
    <row r="764" spans="1:13" s="55" customFormat="1" hidden="1" x14ac:dyDescent="0.35">
      <c r="A764" s="2"/>
      <c r="B764" s="38"/>
      <c r="C764" s="2"/>
      <c r="H764" s="724"/>
      <c r="I764" s="724"/>
      <c r="J764" s="56"/>
      <c r="K764" s="56"/>
      <c r="L764" s="724"/>
      <c r="M764" s="46"/>
    </row>
    <row r="765" spans="1:13" s="55" customFormat="1" hidden="1" x14ac:dyDescent="0.35">
      <c r="A765" s="2"/>
      <c r="B765" s="38"/>
      <c r="C765" s="2"/>
      <c r="H765" s="724"/>
      <c r="I765" s="724"/>
      <c r="J765" s="56"/>
      <c r="K765" s="56"/>
      <c r="L765" s="724"/>
      <c r="M765" s="46"/>
    </row>
    <row r="766" spans="1:13" s="55" customFormat="1" hidden="1" x14ac:dyDescent="0.35">
      <c r="A766" s="2"/>
      <c r="B766" s="38"/>
      <c r="C766" s="2"/>
      <c r="H766" s="724"/>
      <c r="I766" s="724"/>
      <c r="J766" s="56"/>
      <c r="K766" s="56"/>
      <c r="L766" s="724"/>
      <c r="M766" s="46"/>
    </row>
    <row r="767" spans="1:13" s="55" customFormat="1" hidden="1" x14ac:dyDescent="0.35">
      <c r="A767" s="2"/>
      <c r="B767" s="38"/>
      <c r="C767" s="2"/>
      <c r="H767" s="724"/>
      <c r="I767" s="724"/>
      <c r="J767" s="56"/>
      <c r="K767" s="56"/>
      <c r="L767" s="724"/>
      <c r="M767" s="46"/>
    </row>
    <row r="768" spans="1:13" s="55" customFormat="1" hidden="1" x14ac:dyDescent="0.35">
      <c r="A768" s="2"/>
      <c r="B768" s="38"/>
      <c r="C768" s="2"/>
      <c r="H768" s="724"/>
      <c r="I768" s="724"/>
      <c r="J768" s="56"/>
      <c r="K768" s="56"/>
      <c r="L768" s="724"/>
      <c r="M768" s="46"/>
    </row>
    <row r="769" spans="1:13" s="55" customFormat="1" hidden="1" x14ac:dyDescent="0.35">
      <c r="A769" s="2"/>
      <c r="B769" s="38"/>
      <c r="C769" s="2"/>
      <c r="H769" s="724"/>
      <c r="I769" s="724"/>
      <c r="J769" s="56"/>
      <c r="K769" s="56"/>
      <c r="L769" s="724"/>
      <c r="M769" s="46"/>
    </row>
    <row r="770" spans="1:13" s="55" customFormat="1" hidden="1" x14ac:dyDescent="0.35">
      <c r="A770" s="2"/>
      <c r="B770" s="38"/>
      <c r="C770" s="2"/>
      <c r="H770" s="724"/>
      <c r="I770" s="724"/>
      <c r="J770" s="56"/>
      <c r="K770" s="56"/>
      <c r="L770" s="724"/>
      <c r="M770" s="46"/>
    </row>
    <row r="771" spans="1:13" s="55" customFormat="1" hidden="1" x14ac:dyDescent="0.35">
      <c r="A771" s="2"/>
      <c r="B771" s="38"/>
      <c r="C771" s="2"/>
      <c r="H771" s="724"/>
      <c r="I771" s="724"/>
      <c r="J771" s="56"/>
      <c r="K771" s="56"/>
      <c r="L771" s="724"/>
      <c r="M771" s="46"/>
    </row>
    <row r="772" spans="1:13" s="55" customFormat="1" hidden="1" x14ac:dyDescent="0.35">
      <c r="A772" s="2"/>
      <c r="B772" s="38"/>
      <c r="C772" s="2"/>
      <c r="H772" s="724"/>
      <c r="I772" s="724"/>
      <c r="J772" s="56"/>
      <c r="K772" s="56"/>
      <c r="L772" s="724"/>
      <c r="M772" s="46"/>
    </row>
    <row r="773" spans="1:13" s="55" customFormat="1" hidden="1" x14ac:dyDescent="0.35">
      <c r="A773" s="2"/>
      <c r="B773" s="38"/>
      <c r="C773" s="2"/>
      <c r="H773" s="724"/>
      <c r="I773" s="724"/>
      <c r="J773" s="56"/>
      <c r="K773" s="56"/>
      <c r="L773" s="724"/>
      <c r="M773" s="46"/>
    </row>
    <row r="774" spans="1:13" s="55" customFormat="1" hidden="1" x14ac:dyDescent="0.35">
      <c r="A774" s="2"/>
      <c r="B774" s="38"/>
      <c r="C774" s="2"/>
      <c r="H774" s="724"/>
      <c r="I774" s="724"/>
      <c r="J774" s="56"/>
      <c r="K774" s="56"/>
      <c r="L774" s="724"/>
      <c r="M774" s="46"/>
    </row>
    <row r="775" spans="1:13" s="55" customFormat="1" hidden="1" x14ac:dyDescent="0.35">
      <c r="A775" s="2"/>
      <c r="B775" s="38"/>
      <c r="C775" s="2"/>
      <c r="H775" s="724"/>
      <c r="I775" s="724"/>
      <c r="J775" s="56"/>
      <c r="K775" s="56"/>
      <c r="L775" s="724"/>
      <c r="M775" s="46"/>
    </row>
    <row r="776" spans="1:13" s="55" customFormat="1" hidden="1" x14ac:dyDescent="0.35">
      <c r="A776" s="2"/>
      <c r="B776" s="38"/>
      <c r="C776" s="2"/>
      <c r="H776" s="724"/>
      <c r="I776" s="724"/>
      <c r="J776" s="56"/>
      <c r="K776" s="56"/>
      <c r="L776" s="724"/>
      <c r="M776" s="46"/>
    </row>
    <row r="777" spans="1:13" s="55" customFormat="1" hidden="1" x14ac:dyDescent="0.35">
      <c r="A777" s="2"/>
      <c r="B777" s="38"/>
      <c r="C777" s="2"/>
      <c r="H777" s="724"/>
      <c r="I777" s="724"/>
      <c r="J777" s="56"/>
      <c r="K777" s="56"/>
      <c r="L777" s="724"/>
      <c r="M777" s="46"/>
    </row>
    <row r="778" spans="1:13" s="55" customFormat="1" hidden="1" x14ac:dyDescent="0.35">
      <c r="A778" s="2"/>
      <c r="B778" s="38"/>
      <c r="C778" s="2"/>
      <c r="H778" s="724"/>
      <c r="I778" s="724"/>
      <c r="J778" s="56"/>
      <c r="K778" s="56"/>
      <c r="L778" s="724"/>
      <c r="M778" s="46"/>
    </row>
    <row r="779" spans="1:13" s="55" customFormat="1" hidden="1" x14ac:dyDescent="0.35">
      <c r="A779" s="2"/>
      <c r="B779" s="38"/>
      <c r="C779" s="2"/>
      <c r="H779" s="724"/>
      <c r="I779" s="724"/>
      <c r="J779" s="56"/>
      <c r="K779" s="56"/>
      <c r="L779" s="724"/>
      <c r="M779" s="46"/>
    </row>
    <row r="780" spans="1:13" s="55" customFormat="1" hidden="1" x14ac:dyDescent="0.35">
      <c r="A780" s="2"/>
      <c r="B780" s="38"/>
      <c r="C780" s="2"/>
      <c r="H780" s="724"/>
      <c r="I780" s="724"/>
      <c r="J780" s="56"/>
      <c r="K780" s="56"/>
      <c r="L780" s="724"/>
      <c r="M780" s="46"/>
    </row>
    <row r="781" spans="1:13" s="55" customFormat="1" hidden="1" x14ac:dyDescent="0.35">
      <c r="A781" s="2"/>
      <c r="B781" s="38"/>
      <c r="C781" s="2"/>
      <c r="H781" s="724"/>
      <c r="I781" s="724"/>
      <c r="J781" s="56"/>
      <c r="K781" s="56"/>
      <c r="L781" s="724"/>
      <c r="M781" s="46"/>
    </row>
    <row r="782" spans="1:13" s="55" customFormat="1" hidden="1" x14ac:dyDescent="0.35">
      <c r="A782" s="2"/>
      <c r="B782" s="38"/>
      <c r="C782" s="2"/>
      <c r="H782" s="724"/>
      <c r="I782" s="724"/>
      <c r="J782" s="56"/>
      <c r="K782" s="56"/>
      <c r="L782" s="724"/>
      <c r="M782" s="46"/>
    </row>
    <row r="783" spans="1:13" s="55" customFormat="1" hidden="1" x14ac:dyDescent="0.35">
      <c r="A783" s="2"/>
      <c r="B783" s="38"/>
      <c r="C783" s="2"/>
      <c r="H783" s="724"/>
      <c r="I783" s="724"/>
      <c r="J783" s="56"/>
      <c r="K783" s="56"/>
      <c r="L783" s="724"/>
      <c r="M783" s="46"/>
    </row>
    <row r="784" spans="1:13" s="55" customFormat="1" hidden="1" x14ac:dyDescent="0.35">
      <c r="A784" s="2"/>
      <c r="B784" s="38"/>
      <c r="C784" s="2"/>
      <c r="H784" s="724"/>
      <c r="I784" s="724"/>
      <c r="J784" s="56"/>
      <c r="K784" s="56"/>
      <c r="L784" s="724"/>
      <c r="M784" s="46"/>
    </row>
    <row r="785" spans="1:13" s="55" customFormat="1" hidden="1" x14ac:dyDescent="0.35">
      <c r="A785" s="2"/>
      <c r="B785" s="38"/>
      <c r="C785" s="2"/>
      <c r="H785" s="724"/>
      <c r="I785" s="724"/>
      <c r="J785" s="56"/>
      <c r="K785" s="56"/>
      <c r="L785" s="724"/>
      <c r="M785" s="46"/>
    </row>
    <row r="786" spans="1:13" s="55" customFormat="1" hidden="1" x14ac:dyDescent="0.35">
      <c r="A786" s="2"/>
      <c r="B786" s="38"/>
      <c r="C786" s="2"/>
      <c r="H786" s="724"/>
      <c r="I786" s="724"/>
      <c r="J786" s="56"/>
      <c r="K786" s="56"/>
      <c r="L786" s="724"/>
      <c r="M786" s="46"/>
    </row>
    <row r="787" spans="1:13" s="55" customFormat="1" hidden="1" x14ac:dyDescent="0.35">
      <c r="A787" s="2"/>
      <c r="B787" s="38"/>
      <c r="C787" s="2"/>
      <c r="H787" s="724"/>
      <c r="I787" s="724"/>
      <c r="J787" s="56"/>
      <c r="K787" s="56"/>
      <c r="L787" s="724"/>
      <c r="M787" s="46"/>
    </row>
    <row r="788" spans="1:13" s="55" customFormat="1" hidden="1" x14ac:dyDescent="0.35">
      <c r="A788" s="2"/>
      <c r="B788" s="38"/>
      <c r="C788" s="2"/>
      <c r="H788" s="724"/>
      <c r="I788" s="724"/>
      <c r="J788" s="56"/>
      <c r="K788" s="56"/>
      <c r="L788" s="724"/>
      <c r="M788" s="46"/>
    </row>
    <row r="789" spans="1:13" s="55" customFormat="1" hidden="1" x14ac:dyDescent="0.35">
      <c r="A789" s="2"/>
      <c r="B789" s="38"/>
      <c r="C789" s="2"/>
      <c r="H789" s="724"/>
      <c r="I789" s="724"/>
      <c r="J789" s="56"/>
      <c r="K789" s="56"/>
      <c r="L789" s="724"/>
      <c r="M789" s="46"/>
    </row>
    <row r="790" spans="1:13" s="55" customFormat="1" hidden="1" x14ac:dyDescent="0.35">
      <c r="A790" s="2"/>
      <c r="B790" s="38"/>
      <c r="C790" s="2"/>
      <c r="H790" s="724"/>
      <c r="I790" s="724"/>
      <c r="J790" s="56"/>
      <c r="K790" s="56"/>
      <c r="L790" s="724"/>
      <c r="M790" s="46"/>
    </row>
    <row r="791" spans="1:13" s="55" customFormat="1" hidden="1" x14ac:dyDescent="0.35">
      <c r="A791" s="2"/>
      <c r="B791" s="38"/>
      <c r="C791" s="2"/>
      <c r="H791" s="724"/>
      <c r="I791" s="724"/>
      <c r="J791" s="56"/>
      <c r="K791" s="56"/>
      <c r="L791" s="724"/>
      <c r="M791" s="46"/>
    </row>
    <row r="792" spans="1:13" s="55" customFormat="1" hidden="1" x14ac:dyDescent="0.35">
      <c r="A792" s="2"/>
      <c r="B792" s="38"/>
      <c r="C792" s="2"/>
      <c r="H792" s="724"/>
      <c r="I792" s="724"/>
      <c r="J792" s="56"/>
      <c r="K792" s="56"/>
      <c r="L792" s="724"/>
      <c r="M792" s="46"/>
    </row>
    <row r="793" spans="1:13" s="55" customFormat="1" hidden="1" x14ac:dyDescent="0.35">
      <c r="A793" s="2"/>
      <c r="B793" s="38"/>
      <c r="C793" s="2"/>
      <c r="H793" s="724"/>
      <c r="I793" s="724"/>
      <c r="J793" s="56"/>
      <c r="K793" s="56"/>
      <c r="L793" s="724"/>
      <c r="M793" s="46"/>
    </row>
    <row r="794" spans="1:13" s="55" customFormat="1" hidden="1" x14ac:dyDescent="0.35">
      <c r="A794" s="2"/>
      <c r="B794" s="38"/>
      <c r="C794" s="2"/>
      <c r="H794" s="724"/>
      <c r="I794" s="724"/>
      <c r="J794" s="56"/>
      <c r="K794" s="56"/>
      <c r="L794" s="724"/>
      <c r="M794" s="46"/>
    </row>
    <row r="795" spans="1:13" s="55" customFormat="1" hidden="1" x14ac:dyDescent="0.35">
      <c r="A795" s="2"/>
      <c r="B795" s="38"/>
      <c r="C795" s="2"/>
      <c r="H795" s="724"/>
      <c r="I795" s="724"/>
      <c r="J795" s="56"/>
      <c r="K795" s="56"/>
      <c r="L795" s="724"/>
      <c r="M795" s="46"/>
    </row>
    <row r="796" spans="1:13" s="55" customFormat="1" hidden="1" x14ac:dyDescent="0.35">
      <c r="A796" s="2"/>
      <c r="B796" s="38"/>
      <c r="C796" s="2"/>
      <c r="H796" s="724"/>
      <c r="I796" s="724"/>
      <c r="J796" s="56"/>
      <c r="K796" s="56"/>
      <c r="L796" s="724"/>
      <c r="M796" s="46"/>
    </row>
    <row r="797" spans="1:13" s="55" customFormat="1" hidden="1" x14ac:dyDescent="0.35">
      <c r="A797" s="2"/>
      <c r="B797" s="38"/>
      <c r="C797" s="2"/>
      <c r="H797" s="724"/>
      <c r="I797" s="724"/>
      <c r="J797" s="56"/>
      <c r="K797" s="56"/>
      <c r="L797" s="724"/>
      <c r="M797" s="46"/>
    </row>
    <row r="798" spans="1:13" s="55" customFormat="1" hidden="1" x14ac:dyDescent="0.35">
      <c r="A798" s="2"/>
      <c r="B798" s="38"/>
      <c r="C798" s="2"/>
      <c r="H798" s="724"/>
      <c r="I798" s="724"/>
      <c r="J798" s="56"/>
      <c r="K798" s="56"/>
      <c r="L798" s="724"/>
      <c r="M798" s="46"/>
    </row>
    <row r="799" spans="1:13" s="55" customFormat="1" hidden="1" x14ac:dyDescent="0.35">
      <c r="A799" s="2"/>
      <c r="B799" s="38"/>
      <c r="C799" s="2"/>
      <c r="H799" s="724"/>
      <c r="I799" s="724"/>
      <c r="J799" s="56"/>
      <c r="K799" s="56"/>
      <c r="L799" s="724"/>
      <c r="M799" s="46"/>
    </row>
    <row r="800" spans="1:13" s="55" customFormat="1" hidden="1" x14ac:dyDescent="0.35">
      <c r="A800" s="2"/>
      <c r="B800" s="38"/>
      <c r="C800" s="2"/>
      <c r="H800" s="724"/>
      <c r="I800" s="724"/>
      <c r="J800" s="56"/>
      <c r="K800" s="56"/>
      <c r="L800" s="724"/>
      <c r="M800" s="46"/>
    </row>
    <row r="801" spans="1:13" s="55" customFormat="1" hidden="1" x14ac:dyDescent="0.35">
      <c r="A801" s="2"/>
      <c r="B801" s="38"/>
      <c r="C801" s="2"/>
      <c r="H801" s="724"/>
      <c r="I801" s="724"/>
      <c r="J801" s="56"/>
      <c r="K801" s="56"/>
      <c r="L801" s="724"/>
      <c r="M801" s="46"/>
    </row>
    <row r="802" spans="1:13" s="55" customFormat="1" hidden="1" x14ac:dyDescent="0.35">
      <c r="A802" s="2"/>
      <c r="B802" s="38"/>
      <c r="C802" s="2"/>
      <c r="H802" s="724"/>
      <c r="I802" s="724"/>
      <c r="J802" s="56"/>
      <c r="K802" s="56"/>
      <c r="L802" s="724"/>
      <c r="M802" s="46"/>
    </row>
    <row r="803" spans="1:13" s="55" customFormat="1" hidden="1" x14ac:dyDescent="0.35">
      <c r="A803" s="2"/>
      <c r="B803" s="38"/>
      <c r="C803" s="2"/>
      <c r="H803" s="724"/>
      <c r="I803" s="724"/>
      <c r="J803" s="56"/>
      <c r="K803" s="56"/>
      <c r="L803" s="724"/>
      <c r="M803" s="46"/>
    </row>
    <row r="804" spans="1:13" s="55" customFormat="1" hidden="1" x14ac:dyDescent="0.35">
      <c r="A804" s="2"/>
      <c r="B804" s="38"/>
      <c r="C804" s="2"/>
      <c r="H804" s="724"/>
      <c r="I804" s="724"/>
      <c r="J804" s="56"/>
      <c r="K804" s="56"/>
      <c r="L804" s="724"/>
      <c r="M804" s="46"/>
    </row>
    <row r="805" spans="1:13" s="55" customFormat="1" hidden="1" x14ac:dyDescent="0.35">
      <c r="A805" s="2"/>
      <c r="B805" s="38"/>
      <c r="C805" s="2"/>
      <c r="H805" s="724"/>
      <c r="I805" s="724"/>
      <c r="J805" s="56"/>
      <c r="K805" s="56"/>
      <c r="L805" s="724"/>
      <c r="M805" s="46"/>
    </row>
    <row r="806" spans="1:13" s="55" customFormat="1" hidden="1" x14ac:dyDescent="0.35">
      <c r="A806" s="2"/>
      <c r="B806" s="38"/>
      <c r="C806" s="2"/>
      <c r="H806" s="724"/>
      <c r="I806" s="724"/>
      <c r="J806" s="56"/>
      <c r="K806" s="56"/>
      <c r="L806" s="724"/>
      <c r="M806" s="46"/>
    </row>
    <row r="807" spans="1:13" s="55" customFormat="1" hidden="1" x14ac:dyDescent="0.35">
      <c r="A807" s="2"/>
      <c r="B807" s="38"/>
      <c r="C807" s="2"/>
      <c r="H807" s="724"/>
      <c r="I807" s="724"/>
      <c r="J807" s="56"/>
      <c r="K807" s="56"/>
      <c r="L807" s="724"/>
      <c r="M807" s="46"/>
    </row>
    <row r="808" spans="1:13" s="55" customFormat="1" hidden="1" x14ac:dyDescent="0.35">
      <c r="A808" s="2"/>
      <c r="B808" s="38"/>
      <c r="C808" s="2"/>
      <c r="H808" s="724"/>
      <c r="I808" s="724"/>
      <c r="J808" s="56"/>
      <c r="K808" s="56"/>
      <c r="L808" s="724"/>
      <c r="M808" s="46"/>
    </row>
    <row r="809" spans="1:13" s="55" customFormat="1" hidden="1" x14ac:dyDescent="0.35">
      <c r="A809" s="2"/>
      <c r="B809" s="38"/>
      <c r="C809" s="2"/>
      <c r="H809" s="724"/>
      <c r="I809" s="724"/>
      <c r="J809" s="56"/>
      <c r="K809" s="56"/>
      <c r="L809" s="724"/>
      <c r="M809" s="46"/>
    </row>
    <row r="810" spans="1:13" s="55" customFormat="1" hidden="1" x14ac:dyDescent="0.35">
      <c r="A810" s="2"/>
      <c r="B810" s="38"/>
      <c r="C810" s="2"/>
      <c r="H810" s="724"/>
      <c r="I810" s="724"/>
      <c r="J810" s="56"/>
      <c r="K810" s="56"/>
      <c r="L810" s="724"/>
      <c r="M810" s="46"/>
    </row>
    <row r="811" spans="1:13" s="55" customFormat="1" hidden="1" x14ac:dyDescent="0.35">
      <c r="A811" s="2"/>
      <c r="B811" s="38"/>
      <c r="C811" s="2"/>
      <c r="H811" s="724"/>
      <c r="I811" s="724"/>
      <c r="J811" s="56"/>
      <c r="K811" s="56"/>
      <c r="L811" s="724"/>
      <c r="M811" s="46"/>
    </row>
    <row r="812" spans="1:13" s="55" customFormat="1" hidden="1" x14ac:dyDescent="0.35">
      <c r="A812" s="2"/>
      <c r="B812" s="38"/>
      <c r="C812" s="2"/>
      <c r="H812" s="724"/>
      <c r="I812" s="724"/>
      <c r="J812" s="56"/>
      <c r="K812" s="56"/>
      <c r="L812" s="724"/>
      <c r="M812" s="46"/>
    </row>
    <row r="813" spans="1:13" s="55" customFormat="1" hidden="1" x14ac:dyDescent="0.35">
      <c r="A813" s="2"/>
      <c r="B813" s="38"/>
      <c r="C813" s="2"/>
      <c r="H813" s="724"/>
      <c r="I813" s="724"/>
      <c r="J813" s="56"/>
      <c r="K813" s="56"/>
      <c r="L813" s="724"/>
      <c r="M813" s="46"/>
    </row>
    <row r="814" spans="1:13" s="55" customFormat="1" hidden="1" x14ac:dyDescent="0.35">
      <c r="A814" s="2"/>
      <c r="B814" s="38"/>
      <c r="C814" s="2"/>
      <c r="H814" s="724"/>
      <c r="I814" s="724"/>
      <c r="J814" s="56"/>
      <c r="K814" s="56"/>
      <c r="L814" s="724"/>
      <c r="M814" s="46"/>
    </row>
    <row r="815" spans="1:13" s="55" customFormat="1" hidden="1" x14ac:dyDescent="0.35">
      <c r="A815" s="2"/>
      <c r="B815" s="38"/>
      <c r="C815" s="2"/>
      <c r="H815" s="724"/>
      <c r="I815" s="724"/>
      <c r="J815" s="56"/>
      <c r="K815" s="56"/>
      <c r="L815" s="724"/>
      <c r="M815" s="46"/>
    </row>
    <row r="816" spans="1:13" s="55" customFormat="1" hidden="1" x14ac:dyDescent="0.35">
      <c r="A816" s="2"/>
      <c r="B816" s="38"/>
      <c r="C816" s="2"/>
      <c r="H816" s="724"/>
      <c r="I816" s="724"/>
      <c r="J816" s="56"/>
      <c r="K816" s="56"/>
      <c r="L816" s="724"/>
      <c r="M816" s="46"/>
    </row>
    <row r="817" spans="1:13" s="55" customFormat="1" hidden="1" x14ac:dyDescent="0.35">
      <c r="A817" s="2"/>
      <c r="B817" s="38"/>
      <c r="C817" s="2"/>
      <c r="H817" s="724"/>
      <c r="I817" s="724"/>
      <c r="J817" s="56"/>
      <c r="K817" s="56"/>
      <c r="L817" s="724"/>
      <c r="M817" s="46"/>
    </row>
    <row r="818" spans="1:13" s="55" customFormat="1" hidden="1" x14ac:dyDescent="0.35">
      <c r="A818" s="2"/>
      <c r="B818" s="38"/>
      <c r="C818" s="2"/>
      <c r="H818" s="724"/>
      <c r="I818" s="724"/>
      <c r="J818" s="56"/>
      <c r="K818" s="56"/>
      <c r="L818" s="724"/>
      <c r="M818" s="46"/>
    </row>
    <row r="819" spans="1:13" s="55" customFormat="1" hidden="1" x14ac:dyDescent="0.35">
      <c r="A819" s="2"/>
      <c r="B819" s="38"/>
      <c r="C819" s="2"/>
      <c r="H819" s="724"/>
      <c r="I819" s="724"/>
      <c r="J819" s="56"/>
      <c r="K819" s="56"/>
      <c r="L819" s="724"/>
      <c r="M819" s="46"/>
    </row>
    <row r="820" spans="1:13" s="55" customFormat="1" hidden="1" x14ac:dyDescent="0.35">
      <c r="A820" s="2"/>
      <c r="B820" s="38"/>
      <c r="C820" s="2"/>
      <c r="H820" s="724"/>
      <c r="I820" s="724"/>
      <c r="J820" s="56"/>
      <c r="K820" s="56"/>
      <c r="L820" s="724"/>
      <c r="M820" s="46"/>
    </row>
    <row r="821" spans="1:13" s="55" customFormat="1" hidden="1" x14ac:dyDescent="0.35">
      <c r="A821" s="2"/>
      <c r="B821" s="38"/>
      <c r="C821" s="2"/>
      <c r="H821" s="724"/>
      <c r="I821" s="724"/>
      <c r="J821" s="56"/>
      <c r="K821" s="56"/>
      <c r="L821" s="724"/>
      <c r="M821" s="46"/>
    </row>
    <row r="822" spans="1:13" s="55" customFormat="1" hidden="1" x14ac:dyDescent="0.35">
      <c r="A822" s="2"/>
      <c r="B822" s="38"/>
      <c r="C822" s="2"/>
      <c r="H822" s="724"/>
      <c r="I822" s="724"/>
      <c r="J822" s="56"/>
      <c r="K822" s="56"/>
      <c r="L822" s="724"/>
      <c r="M822" s="46"/>
    </row>
    <row r="823" spans="1:13" s="55" customFormat="1" hidden="1" x14ac:dyDescent="0.35">
      <c r="A823" s="2"/>
      <c r="B823" s="38"/>
      <c r="C823" s="2"/>
      <c r="H823" s="724"/>
      <c r="I823" s="724"/>
      <c r="J823" s="56"/>
      <c r="K823" s="56"/>
      <c r="L823" s="724"/>
      <c r="M823" s="46"/>
    </row>
    <row r="824" spans="1:13" s="55" customFormat="1" hidden="1" x14ac:dyDescent="0.35">
      <c r="A824" s="2"/>
      <c r="B824" s="38"/>
      <c r="C824" s="2"/>
      <c r="H824" s="724"/>
      <c r="I824" s="724"/>
      <c r="J824" s="56"/>
      <c r="K824" s="56"/>
      <c r="L824" s="724"/>
      <c r="M824" s="46"/>
    </row>
    <row r="825" spans="1:13" s="55" customFormat="1" hidden="1" x14ac:dyDescent="0.35">
      <c r="A825" s="2"/>
      <c r="B825" s="38"/>
      <c r="C825" s="2"/>
      <c r="H825" s="724"/>
      <c r="I825" s="724"/>
      <c r="J825" s="56"/>
      <c r="K825" s="56"/>
      <c r="L825" s="724"/>
      <c r="M825" s="46"/>
    </row>
    <row r="826" spans="1:13" s="55" customFormat="1" hidden="1" x14ac:dyDescent="0.35">
      <c r="A826" s="2"/>
      <c r="B826" s="38"/>
      <c r="C826" s="2"/>
      <c r="H826" s="724"/>
      <c r="I826" s="724"/>
      <c r="J826" s="56"/>
      <c r="K826" s="56"/>
      <c r="L826" s="724"/>
      <c r="M826" s="46"/>
    </row>
    <row r="827" spans="1:13" s="55" customFormat="1" hidden="1" x14ac:dyDescent="0.35">
      <c r="A827" s="2"/>
      <c r="B827" s="38"/>
      <c r="C827" s="2"/>
      <c r="H827" s="724"/>
      <c r="I827" s="724"/>
      <c r="J827" s="56"/>
      <c r="K827" s="56"/>
      <c r="L827" s="724"/>
      <c r="M827" s="46"/>
    </row>
    <row r="828" spans="1:13" s="55" customFormat="1" hidden="1" x14ac:dyDescent="0.35">
      <c r="A828" s="2"/>
      <c r="B828" s="38"/>
      <c r="C828" s="2"/>
      <c r="H828" s="724"/>
      <c r="I828" s="724"/>
      <c r="J828" s="56"/>
      <c r="K828" s="56"/>
      <c r="L828" s="724"/>
      <c r="M828" s="46"/>
    </row>
    <row r="829" spans="1:13" s="55" customFormat="1" hidden="1" x14ac:dyDescent="0.35">
      <c r="A829" s="2"/>
      <c r="B829" s="38"/>
      <c r="C829" s="2"/>
      <c r="H829" s="724"/>
      <c r="I829" s="724"/>
      <c r="J829" s="56"/>
      <c r="K829" s="56"/>
      <c r="L829" s="724"/>
      <c r="M829" s="46"/>
    </row>
    <row r="830" spans="1:13" s="55" customFormat="1" hidden="1" x14ac:dyDescent="0.35">
      <c r="A830" s="2"/>
      <c r="B830" s="38"/>
      <c r="C830" s="2"/>
      <c r="H830" s="724"/>
      <c r="I830" s="724"/>
      <c r="J830" s="56"/>
      <c r="K830" s="56"/>
      <c r="L830" s="724"/>
      <c r="M830" s="46"/>
    </row>
    <row r="831" spans="1:13" s="55" customFormat="1" hidden="1" x14ac:dyDescent="0.35">
      <c r="A831" s="2"/>
      <c r="B831" s="38"/>
      <c r="C831" s="2"/>
      <c r="H831" s="724"/>
      <c r="I831" s="724"/>
      <c r="J831" s="56"/>
      <c r="K831" s="56"/>
      <c r="L831" s="724"/>
      <c r="M831" s="46"/>
    </row>
    <row r="832" spans="1:13" s="55" customFormat="1" hidden="1" x14ac:dyDescent="0.35">
      <c r="A832" s="2"/>
      <c r="B832" s="38"/>
      <c r="C832" s="2"/>
      <c r="H832" s="724"/>
      <c r="I832" s="724"/>
      <c r="J832" s="56"/>
      <c r="K832" s="56"/>
      <c r="L832" s="724"/>
      <c r="M832" s="46"/>
    </row>
    <row r="833" spans="1:13" s="55" customFormat="1" hidden="1" x14ac:dyDescent="0.35">
      <c r="A833" s="2"/>
      <c r="B833" s="38"/>
      <c r="C833" s="2"/>
      <c r="H833" s="724"/>
      <c r="I833" s="724"/>
      <c r="J833" s="56"/>
      <c r="K833" s="56"/>
      <c r="L833" s="724"/>
      <c r="M833" s="46"/>
    </row>
    <row r="834" spans="1:13" s="55" customFormat="1" hidden="1" x14ac:dyDescent="0.35">
      <c r="A834" s="2"/>
      <c r="B834" s="38"/>
      <c r="C834" s="2"/>
      <c r="H834" s="724"/>
      <c r="I834" s="724"/>
      <c r="J834" s="56"/>
      <c r="K834" s="56"/>
      <c r="L834" s="724"/>
      <c r="M834" s="46"/>
    </row>
    <row r="835" spans="1:13" s="55" customFormat="1" hidden="1" x14ac:dyDescent="0.35">
      <c r="A835" s="2"/>
      <c r="B835" s="38"/>
      <c r="C835" s="2"/>
      <c r="H835" s="724"/>
      <c r="I835" s="724"/>
      <c r="J835" s="56"/>
      <c r="K835" s="56"/>
      <c r="L835" s="724"/>
      <c r="M835" s="46"/>
    </row>
    <row r="836" spans="1:13" s="55" customFormat="1" hidden="1" x14ac:dyDescent="0.35">
      <c r="A836" s="2"/>
      <c r="B836" s="38"/>
      <c r="C836" s="2"/>
      <c r="H836" s="724"/>
      <c r="I836" s="724"/>
      <c r="J836" s="56"/>
      <c r="K836" s="56"/>
      <c r="L836" s="724"/>
      <c r="M836" s="46"/>
    </row>
    <row r="837" spans="1:13" s="55" customFormat="1" hidden="1" x14ac:dyDescent="0.35">
      <c r="A837" s="2"/>
      <c r="B837" s="38"/>
      <c r="C837" s="2"/>
      <c r="H837" s="724"/>
      <c r="I837" s="724"/>
      <c r="J837" s="56"/>
      <c r="K837" s="56"/>
      <c r="L837" s="724"/>
      <c r="M837" s="46"/>
    </row>
    <row r="838" spans="1:13" x14ac:dyDescent="0.35"/>
  </sheetData>
  <autoFilter ref="K1:K837" xr:uid="{669E679F-533E-4D58-B91C-72F8F1A40DB9}"/>
  <mergeCells count="341">
    <mergeCell ref="B1:H1"/>
    <mergeCell ref="B3:H3"/>
    <mergeCell ref="B4:B5"/>
    <mergeCell ref="C4:C5"/>
    <mergeCell ref="D4:D5"/>
    <mergeCell ref="E4:E5"/>
    <mergeCell ref="F4:F5"/>
    <mergeCell ref="G4:G5"/>
    <mergeCell ref="H4:H5"/>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22:H22"/>
    <mergeCell ref="G13:G17"/>
    <mergeCell ref="H13:H17"/>
    <mergeCell ref="B19:B20"/>
    <mergeCell ref="C19:C20"/>
    <mergeCell ref="D19:D20"/>
    <mergeCell ref="E19:E20"/>
    <mergeCell ref="F19:F20"/>
    <mergeCell ref="B13:B17"/>
    <mergeCell ref="C13:C17"/>
    <mergeCell ref="D13:D17"/>
    <mergeCell ref="E13:E17"/>
    <mergeCell ref="F13:F17"/>
    <mergeCell ref="G19:G20"/>
    <mergeCell ref="H19:H20"/>
    <mergeCell ref="H23:H26"/>
    <mergeCell ref="C27:C28"/>
    <mergeCell ref="D27:D28"/>
    <mergeCell ref="E27:E28"/>
    <mergeCell ref="F27:F28"/>
    <mergeCell ref="G27:G28"/>
    <mergeCell ref="H27:H28"/>
    <mergeCell ref="B23:B28"/>
    <mergeCell ref="C23:C26"/>
    <mergeCell ref="D23:D26"/>
    <mergeCell ref="E23:E26"/>
    <mergeCell ref="F23:F26"/>
    <mergeCell ref="G23:G26"/>
    <mergeCell ref="G32:G39"/>
    <mergeCell ref="H32:H39"/>
    <mergeCell ref="C40:C41"/>
    <mergeCell ref="D40:D41"/>
    <mergeCell ref="E40:E41"/>
    <mergeCell ref="F40:F41"/>
    <mergeCell ref="G40:G41"/>
    <mergeCell ref="H29:H30"/>
    <mergeCell ref="B31:H31"/>
    <mergeCell ref="B32:B41"/>
    <mergeCell ref="C32:C39"/>
    <mergeCell ref="D32:D39"/>
    <mergeCell ref="E32:E39"/>
    <mergeCell ref="F32:F39"/>
    <mergeCell ref="B29:B30"/>
    <mergeCell ref="C29:C30"/>
    <mergeCell ref="D29:D30"/>
    <mergeCell ref="E29:E30"/>
    <mergeCell ref="F29:F30"/>
    <mergeCell ref="G29:G30"/>
    <mergeCell ref="B44:H44"/>
    <mergeCell ref="B45:B50"/>
    <mergeCell ref="C45:C50"/>
    <mergeCell ref="D45:D50"/>
    <mergeCell ref="E45:E50"/>
    <mergeCell ref="F45:F46"/>
    <mergeCell ref="G45:G46"/>
    <mergeCell ref="H40:H41"/>
    <mergeCell ref="B42:B43"/>
    <mergeCell ref="C42:C43"/>
    <mergeCell ref="D42:D43"/>
    <mergeCell ref="E42:E43"/>
    <mergeCell ref="F42:F43"/>
    <mergeCell ref="G42:G43"/>
    <mergeCell ref="H42:H43"/>
    <mergeCell ref="F48:F50"/>
    <mergeCell ref="B51:B56"/>
    <mergeCell ref="C51:C56"/>
    <mergeCell ref="D51:D56"/>
    <mergeCell ref="E51:E56"/>
    <mergeCell ref="F51:F52"/>
    <mergeCell ref="F54:F56"/>
    <mergeCell ref="H45:H46"/>
    <mergeCell ref="G51:G52"/>
    <mergeCell ref="H51:H52"/>
    <mergeCell ref="B60:H60"/>
    <mergeCell ref="B61:B62"/>
    <mergeCell ref="C61:C62"/>
    <mergeCell ref="D61:D62"/>
    <mergeCell ref="E61:E62"/>
    <mergeCell ref="F61:F62"/>
    <mergeCell ref="B57:B59"/>
    <mergeCell ref="C57:C59"/>
    <mergeCell ref="D57:D59"/>
    <mergeCell ref="E57:E59"/>
    <mergeCell ref="F57:F58"/>
    <mergeCell ref="G57:G58"/>
    <mergeCell ref="H57:H58"/>
    <mergeCell ref="G70:G71"/>
    <mergeCell ref="H70:H71"/>
    <mergeCell ref="B72:B73"/>
    <mergeCell ref="C72:C73"/>
    <mergeCell ref="D72:D73"/>
    <mergeCell ref="E72:E73"/>
    <mergeCell ref="F72:F73"/>
    <mergeCell ref="G72:G73"/>
    <mergeCell ref="G61:G62"/>
    <mergeCell ref="H61:H62"/>
    <mergeCell ref="B63:B71"/>
    <mergeCell ref="C63:C71"/>
    <mergeCell ref="D63:D71"/>
    <mergeCell ref="E63:E71"/>
    <mergeCell ref="F63:F69"/>
    <mergeCell ref="G63:G69"/>
    <mergeCell ref="H63:H69"/>
    <mergeCell ref="F70:F71"/>
    <mergeCell ref="H74:H75"/>
    <mergeCell ref="B77:B81"/>
    <mergeCell ref="C77:C81"/>
    <mergeCell ref="D77:D81"/>
    <mergeCell ref="E77:E81"/>
    <mergeCell ref="F77:F80"/>
    <mergeCell ref="G77:G80"/>
    <mergeCell ref="H77:H80"/>
    <mergeCell ref="B74:B76"/>
    <mergeCell ref="C74:C76"/>
    <mergeCell ref="D74:D76"/>
    <mergeCell ref="E74:E76"/>
    <mergeCell ref="F74:F75"/>
    <mergeCell ref="G74:G75"/>
    <mergeCell ref="B91:B101"/>
    <mergeCell ref="C91:C101"/>
    <mergeCell ref="D91:D101"/>
    <mergeCell ref="E91:E101"/>
    <mergeCell ref="F91:F93"/>
    <mergeCell ref="B82:B90"/>
    <mergeCell ref="C82:C90"/>
    <mergeCell ref="D82:D90"/>
    <mergeCell ref="E82:E90"/>
    <mergeCell ref="F82:F83"/>
    <mergeCell ref="G91:G93"/>
    <mergeCell ref="H91:H93"/>
    <mergeCell ref="F95:F98"/>
    <mergeCell ref="G95:G98"/>
    <mergeCell ref="H95:H98"/>
    <mergeCell ref="F99:F101"/>
    <mergeCell ref="H82:H83"/>
    <mergeCell ref="F85:F87"/>
    <mergeCell ref="G85:G87"/>
    <mergeCell ref="H85:H87"/>
    <mergeCell ref="F88:F90"/>
    <mergeCell ref="G82:G83"/>
    <mergeCell ref="H102:H103"/>
    <mergeCell ref="F104:F105"/>
    <mergeCell ref="G104:G105"/>
    <mergeCell ref="H104:H105"/>
    <mergeCell ref="F106:F108"/>
    <mergeCell ref="F110:F111"/>
    <mergeCell ref="G110:G111"/>
    <mergeCell ref="H110:H111"/>
    <mergeCell ref="B102:B114"/>
    <mergeCell ref="C102:C114"/>
    <mergeCell ref="D102:D114"/>
    <mergeCell ref="E102:E114"/>
    <mergeCell ref="F102:F103"/>
    <mergeCell ref="G102:G103"/>
    <mergeCell ref="H115:H117"/>
    <mergeCell ref="B119:B121"/>
    <mergeCell ref="C119:C121"/>
    <mergeCell ref="D119:D121"/>
    <mergeCell ref="E119:E121"/>
    <mergeCell ref="B122:H122"/>
    <mergeCell ref="B115:B118"/>
    <mergeCell ref="C115:C118"/>
    <mergeCell ref="D115:D118"/>
    <mergeCell ref="E115:E118"/>
    <mergeCell ref="F115:F117"/>
    <mergeCell ref="G115:G117"/>
    <mergeCell ref="H123:H124"/>
    <mergeCell ref="B125:B127"/>
    <mergeCell ref="C125:C127"/>
    <mergeCell ref="D125:D127"/>
    <mergeCell ref="E125:E127"/>
    <mergeCell ref="F126:F127"/>
    <mergeCell ref="G126:G127"/>
    <mergeCell ref="B123:B124"/>
    <mergeCell ref="C123:C124"/>
    <mergeCell ref="D123:D124"/>
    <mergeCell ref="E123:E124"/>
    <mergeCell ref="F123:F124"/>
    <mergeCell ref="G123:G124"/>
    <mergeCell ref="H128:H129"/>
    <mergeCell ref="B130:B131"/>
    <mergeCell ref="C130:C131"/>
    <mergeCell ref="D130:D131"/>
    <mergeCell ref="E130:E131"/>
    <mergeCell ref="F130:F131"/>
    <mergeCell ref="G130:G131"/>
    <mergeCell ref="H130:H131"/>
    <mergeCell ref="B128:B129"/>
    <mergeCell ref="C128:C129"/>
    <mergeCell ref="D128:D129"/>
    <mergeCell ref="E128:E129"/>
    <mergeCell ref="F128:F129"/>
    <mergeCell ref="G128:G129"/>
    <mergeCell ref="H132:H133"/>
    <mergeCell ref="B135:B137"/>
    <mergeCell ref="C135:C137"/>
    <mergeCell ref="D135:D137"/>
    <mergeCell ref="E135:E137"/>
    <mergeCell ref="F135:F137"/>
    <mergeCell ref="G135:G136"/>
    <mergeCell ref="H135:H136"/>
    <mergeCell ref="B132:B134"/>
    <mergeCell ref="C132:C134"/>
    <mergeCell ref="D132:D134"/>
    <mergeCell ref="E132:E134"/>
    <mergeCell ref="F132:F134"/>
    <mergeCell ref="G132:G133"/>
    <mergeCell ref="H138:H141"/>
    <mergeCell ref="B143:B153"/>
    <mergeCell ref="C143:C153"/>
    <mergeCell ref="D143:D153"/>
    <mergeCell ref="E143:E153"/>
    <mergeCell ref="F145:F147"/>
    <mergeCell ref="G145:G147"/>
    <mergeCell ref="H145:H147"/>
    <mergeCell ref="F148:F150"/>
    <mergeCell ref="G148:G150"/>
    <mergeCell ref="B138:B142"/>
    <mergeCell ref="C138:C142"/>
    <mergeCell ref="D138:D142"/>
    <mergeCell ref="E138:E142"/>
    <mergeCell ref="F138:F141"/>
    <mergeCell ref="G138:G141"/>
    <mergeCell ref="H148:H150"/>
    <mergeCell ref="F151:F153"/>
    <mergeCell ref="B168:B181"/>
    <mergeCell ref="C168:C181"/>
    <mergeCell ref="D168:D181"/>
    <mergeCell ref="H182:H184"/>
    <mergeCell ref="B186:H186"/>
    <mergeCell ref="B187:B190"/>
    <mergeCell ref="B154:B167"/>
    <mergeCell ref="C154:C167"/>
    <mergeCell ref="D154:D167"/>
    <mergeCell ref="E154:E164"/>
    <mergeCell ref="F156:F158"/>
    <mergeCell ref="G156:G158"/>
    <mergeCell ref="H156:H158"/>
    <mergeCell ref="F161:F164"/>
    <mergeCell ref="G161:G164"/>
    <mergeCell ref="H161:H164"/>
    <mergeCell ref="E165:E167"/>
    <mergeCell ref="F165:F167"/>
    <mergeCell ref="E168:E181"/>
    <mergeCell ref="F169:F170"/>
    <mergeCell ref="G169:G170"/>
    <mergeCell ref="H169:H170"/>
    <mergeCell ref="F171:F172"/>
    <mergeCell ref="G171:G172"/>
    <mergeCell ref="H171:H172"/>
    <mergeCell ref="F173:F175"/>
    <mergeCell ref="F177:F178"/>
    <mergeCell ref="G177:G178"/>
    <mergeCell ref="H177:H178"/>
    <mergeCell ref="B191:B200"/>
    <mergeCell ref="C191:C200"/>
    <mergeCell ref="D191:D200"/>
    <mergeCell ref="E191:E197"/>
    <mergeCell ref="F191:F192"/>
    <mergeCell ref="G191:G192"/>
    <mergeCell ref="H187:H189"/>
    <mergeCell ref="B182:B185"/>
    <mergeCell ref="C182:C185"/>
    <mergeCell ref="D182:D185"/>
    <mergeCell ref="E182:E185"/>
    <mergeCell ref="F182:F184"/>
    <mergeCell ref="G182:G184"/>
    <mergeCell ref="C187:C190"/>
    <mergeCell ref="D187:D190"/>
    <mergeCell ref="E187:E190"/>
    <mergeCell ref="F187:F189"/>
    <mergeCell ref="G187:G189"/>
    <mergeCell ref="E198:E200"/>
    <mergeCell ref="H201:H202"/>
    <mergeCell ref="F204:F206"/>
    <mergeCell ref="G204:G206"/>
    <mergeCell ref="H204:H206"/>
    <mergeCell ref="G201:G202"/>
    <mergeCell ref="H191:H192"/>
    <mergeCell ref="F194:F197"/>
    <mergeCell ref="G194:G197"/>
    <mergeCell ref="H194:H197"/>
    <mergeCell ref="F198:F200"/>
    <mergeCell ref="F207:F209"/>
    <mergeCell ref="B210:B213"/>
    <mergeCell ref="C210:C213"/>
    <mergeCell ref="D210:D213"/>
    <mergeCell ref="E210:E213"/>
    <mergeCell ref="F210:F212"/>
    <mergeCell ref="B201:B209"/>
    <mergeCell ref="C201:C209"/>
    <mergeCell ref="D201:D209"/>
    <mergeCell ref="E201:E209"/>
    <mergeCell ref="F201:F202"/>
    <mergeCell ref="G210:G212"/>
    <mergeCell ref="H210:H212"/>
    <mergeCell ref="B214:B216"/>
    <mergeCell ref="C214:C216"/>
    <mergeCell ref="D214:D216"/>
    <mergeCell ref="E214:E216"/>
    <mergeCell ref="F214:F215"/>
    <mergeCell ref="G214:G215"/>
    <mergeCell ref="H214:H215"/>
    <mergeCell ref="H217:H218"/>
    <mergeCell ref="B220:B222"/>
    <mergeCell ref="C220:C222"/>
    <mergeCell ref="D220:D222"/>
    <mergeCell ref="E220:E222"/>
    <mergeCell ref="F220:F221"/>
    <mergeCell ref="G220:G221"/>
    <mergeCell ref="H220:H221"/>
    <mergeCell ref="B217:B219"/>
    <mergeCell ref="C217:C219"/>
    <mergeCell ref="D217:D219"/>
    <mergeCell ref="E217:E219"/>
    <mergeCell ref="F217:F218"/>
    <mergeCell ref="G217:G21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U97"/>
  <sheetViews>
    <sheetView zoomScaleNormal="100" workbookViewId="0">
      <pane xSplit="3" ySplit="2" topLeftCell="F3" activePane="bottomRight" state="frozen"/>
      <selection activeCell="L6" sqref="L6"/>
      <selection pane="topRight" activeCell="L6" sqref="L6"/>
      <selection pane="bottomLeft" activeCell="L6" sqref="L6"/>
      <selection pane="bottomRight" activeCell="F9" sqref="F9:F14"/>
    </sheetView>
  </sheetViews>
  <sheetFormatPr baseColWidth="10" defaultColWidth="0" defaultRowHeight="14.5" zeroHeight="1" x14ac:dyDescent="0.35"/>
  <cols>
    <col min="1" max="1" width="2.54296875" customWidth="1"/>
    <col min="2" max="2" width="4.453125" customWidth="1"/>
    <col min="3" max="3" width="23.453125" bestFit="1" customWidth="1"/>
    <col min="4" max="5" width="11.179687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21" width="0" hidden="1" customWidth="1"/>
    <col min="22" max="16384" width="11.54296875" hidden="1"/>
  </cols>
  <sheetData>
    <row r="1" spans="1:12" ht="12" customHeight="1" x14ac:dyDescent="0.35">
      <c r="A1" s="275"/>
      <c r="B1" s="279"/>
      <c r="C1" s="280"/>
      <c r="D1" s="278"/>
      <c r="E1" s="279"/>
      <c r="F1" s="278"/>
      <c r="G1" s="280"/>
      <c r="H1" s="280"/>
      <c r="I1" s="279"/>
      <c r="J1" s="279"/>
      <c r="K1" s="275"/>
      <c r="L1" s="275"/>
    </row>
    <row r="2" spans="1:12" ht="24" customHeight="1" x14ac:dyDescent="0.35">
      <c r="A2" s="275"/>
      <c r="B2" s="75" t="s">
        <v>0</v>
      </c>
      <c r="C2" s="75" t="s">
        <v>56</v>
      </c>
      <c r="D2" s="75" t="s">
        <v>2798</v>
      </c>
      <c r="E2" s="75" t="s">
        <v>5007</v>
      </c>
      <c r="F2" s="75" t="s">
        <v>2</v>
      </c>
      <c r="G2" s="75" t="s">
        <v>5008</v>
      </c>
      <c r="H2" s="75" t="s">
        <v>5009</v>
      </c>
      <c r="I2" s="75" t="s">
        <v>5010</v>
      </c>
      <c r="J2" s="75" t="s">
        <v>5011</v>
      </c>
      <c r="K2" s="75" t="s">
        <v>5012</v>
      </c>
      <c r="L2" s="275"/>
    </row>
    <row r="3" spans="1:12" x14ac:dyDescent="0.35">
      <c r="A3" s="276"/>
      <c r="B3" s="1751">
        <v>1</v>
      </c>
      <c r="C3" s="1749" t="s">
        <v>5013</v>
      </c>
      <c r="D3" s="1751" t="s">
        <v>4</v>
      </c>
      <c r="E3" s="1751" t="s">
        <v>23</v>
      </c>
      <c r="F3" s="1751" t="s">
        <v>5083</v>
      </c>
      <c r="G3" s="1749" t="s">
        <v>5014</v>
      </c>
      <c r="H3" s="348" t="s">
        <v>7484</v>
      </c>
      <c r="I3" s="580">
        <v>2111</v>
      </c>
      <c r="J3" s="580" t="s">
        <v>1071</v>
      </c>
      <c r="K3" s="350" t="s">
        <v>214</v>
      </c>
      <c r="L3" s="276"/>
    </row>
    <row r="4" spans="1:12" x14ac:dyDescent="0.35">
      <c r="A4" s="276"/>
      <c r="B4" s="1755"/>
      <c r="C4" s="1756"/>
      <c r="D4" s="1755"/>
      <c r="E4" s="1755"/>
      <c r="F4" s="1755"/>
      <c r="G4" s="1756"/>
      <c r="H4" s="879" t="s">
        <v>7507</v>
      </c>
      <c r="I4" s="580">
        <v>2110</v>
      </c>
      <c r="J4" s="580" t="s">
        <v>1071</v>
      </c>
      <c r="K4" s="350" t="s">
        <v>215</v>
      </c>
      <c r="L4" s="276"/>
    </row>
    <row r="5" spans="1:12" x14ac:dyDescent="0.35">
      <c r="A5" s="276"/>
      <c r="B5" s="1751">
        <f>B3+1</f>
        <v>2</v>
      </c>
      <c r="C5" s="1749" t="s">
        <v>5015</v>
      </c>
      <c r="D5" s="1751" t="s">
        <v>4</v>
      </c>
      <c r="E5" s="1751" t="s">
        <v>5016</v>
      </c>
      <c r="F5" s="1751" t="s">
        <v>5084</v>
      </c>
      <c r="G5" s="1749" t="s">
        <v>5017</v>
      </c>
      <c r="H5" s="348" t="s">
        <v>7484</v>
      </c>
      <c r="I5" s="580">
        <v>2113</v>
      </c>
      <c r="J5" s="580" t="s">
        <v>1071</v>
      </c>
      <c r="K5" s="350" t="s">
        <v>218</v>
      </c>
      <c r="L5" s="276"/>
    </row>
    <row r="6" spans="1:12" x14ac:dyDescent="0.35">
      <c r="A6" s="276"/>
      <c r="B6" s="1755"/>
      <c r="C6" s="1756"/>
      <c r="D6" s="1755"/>
      <c r="E6" s="1755"/>
      <c r="F6" s="1755"/>
      <c r="G6" s="1756"/>
      <c r="H6" s="879" t="s">
        <v>7508</v>
      </c>
      <c r="I6" s="580">
        <v>2112</v>
      </c>
      <c r="J6" s="580" t="s">
        <v>1071</v>
      </c>
      <c r="K6" s="350" t="s">
        <v>219</v>
      </c>
      <c r="L6" s="276"/>
    </row>
    <row r="7" spans="1:12" x14ac:dyDescent="0.35">
      <c r="A7" s="276"/>
      <c r="B7" s="1751">
        <f>B5+1</f>
        <v>3</v>
      </c>
      <c r="C7" s="1749" t="s">
        <v>5018</v>
      </c>
      <c r="D7" s="1751" t="s">
        <v>4</v>
      </c>
      <c r="E7" s="1751" t="s">
        <v>5019</v>
      </c>
      <c r="F7" s="1751"/>
      <c r="G7" s="1749" t="s">
        <v>5020</v>
      </c>
      <c r="H7" s="348" t="s">
        <v>7509</v>
      </c>
      <c r="I7" s="580">
        <v>1002</v>
      </c>
      <c r="J7" s="580" t="s">
        <v>1071</v>
      </c>
      <c r="K7" s="350" t="s">
        <v>222</v>
      </c>
      <c r="L7" s="276"/>
    </row>
    <row r="8" spans="1:12" ht="24" x14ac:dyDescent="0.35">
      <c r="A8" s="276"/>
      <c r="B8" s="1755"/>
      <c r="C8" s="1756"/>
      <c r="D8" s="1755"/>
      <c r="E8" s="1755"/>
      <c r="F8" s="1755"/>
      <c r="G8" s="1756"/>
      <c r="H8" s="879" t="s">
        <v>7510</v>
      </c>
      <c r="I8" s="580">
        <v>2803</v>
      </c>
      <c r="J8" s="580" t="s">
        <v>1071</v>
      </c>
      <c r="K8" s="350" t="s">
        <v>1464</v>
      </c>
      <c r="L8" s="276"/>
    </row>
    <row r="9" spans="1:12" ht="36" customHeight="1" x14ac:dyDescent="0.35">
      <c r="A9" s="276"/>
      <c r="B9" s="1751">
        <f>B7+1</f>
        <v>4</v>
      </c>
      <c r="C9" s="1749" t="s">
        <v>5021</v>
      </c>
      <c r="D9" s="1751" t="s">
        <v>4</v>
      </c>
      <c r="E9" s="1751" t="s">
        <v>5016</v>
      </c>
      <c r="F9" s="1751" t="s">
        <v>24</v>
      </c>
      <c r="G9" s="1749" t="s">
        <v>5022</v>
      </c>
      <c r="H9" s="881" t="s">
        <v>7513</v>
      </c>
      <c r="I9" s="520">
        <v>1009</v>
      </c>
      <c r="J9" s="580" t="s">
        <v>1071</v>
      </c>
      <c r="K9" s="581" t="s">
        <v>5635</v>
      </c>
      <c r="L9" s="276"/>
    </row>
    <row r="10" spans="1:12" ht="24" x14ac:dyDescent="0.35">
      <c r="A10" s="276"/>
      <c r="B10" s="1752"/>
      <c r="C10" s="1750"/>
      <c r="D10" s="1752"/>
      <c r="E10" s="1752"/>
      <c r="F10" s="1752"/>
      <c r="G10" s="1750"/>
      <c r="H10" s="349" t="s">
        <v>7527</v>
      </c>
      <c r="I10" s="586" t="s">
        <v>1463</v>
      </c>
      <c r="J10" s="580" t="s">
        <v>1071</v>
      </c>
      <c r="K10" s="581" t="s">
        <v>7514</v>
      </c>
      <c r="L10" s="276"/>
    </row>
    <row r="11" spans="1:12" ht="101.25" customHeight="1" x14ac:dyDescent="0.35">
      <c r="A11" s="276"/>
      <c r="B11" s="1752"/>
      <c r="C11" s="1750"/>
      <c r="D11" s="1752"/>
      <c r="E11" s="1752"/>
      <c r="F11" s="1752"/>
      <c r="G11" s="1750"/>
      <c r="H11" s="880" t="s">
        <v>7773</v>
      </c>
      <c r="I11" s="586" t="s">
        <v>1327</v>
      </c>
      <c r="J11" s="580" t="s">
        <v>1071</v>
      </c>
      <c r="K11" s="581" t="s">
        <v>5647</v>
      </c>
      <c r="L11" s="276"/>
    </row>
    <row r="12" spans="1:12" ht="96" x14ac:dyDescent="0.35">
      <c r="A12" s="276"/>
      <c r="B12" s="1752"/>
      <c r="C12" s="1750"/>
      <c r="D12" s="1752"/>
      <c r="E12" s="1752"/>
      <c r="F12" s="1752"/>
      <c r="G12" s="1750"/>
      <c r="H12" s="881" t="s">
        <v>7772</v>
      </c>
      <c r="I12" s="586" t="s">
        <v>3173</v>
      </c>
      <c r="J12" s="580" t="s">
        <v>1071</v>
      </c>
      <c r="K12" s="350" t="str">
        <f>VLOOKUP(I12,CódigosRetorno!$A$2:$B$1719,2,FALSE)</f>
        <v>El comprobante ha sido presentado fuera de plazo</v>
      </c>
      <c r="L12" s="276"/>
    </row>
    <row r="13" spans="1:12" ht="64.75" customHeight="1" x14ac:dyDescent="0.35">
      <c r="A13" s="276"/>
      <c r="B13" s="1752"/>
      <c r="C13" s="1750"/>
      <c r="D13" s="1752"/>
      <c r="E13" s="1752"/>
      <c r="F13" s="1752"/>
      <c r="G13" s="1750"/>
      <c r="H13" s="964" t="s">
        <v>6168</v>
      </c>
      <c r="I13" s="586" t="s">
        <v>3173</v>
      </c>
      <c r="J13" s="580" t="s">
        <v>1071</v>
      </c>
      <c r="K13" s="407" t="str">
        <f>VLOOKUP(I13,CódigosRetorno!$A$2:$B$1719,2,FALSE)</f>
        <v>El comprobante ha sido presentado fuera de plazo</v>
      </c>
      <c r="L13" s="276"/>
    </row>
    <row r="14" spans="1:12" ht="182.5" customHeight="1" x14ac:dyDescent="0.35">
      <c r="A14" s="276"/>
      <c r="B14" s="1752"/>
      <c r="C14" s="1750"/>
      <c r="D14" s="1752"/>
      <c r="E14" s="1752"/>
      <c r="F14" s="1752"/>
      <c r="G14" s="1750"/>
      <c r="H14" s="964" t="s">
        <v>6169</v>
      </c>
      <c r="I14" s="586" t="s">
        <v>3173</v>
      </c>
      <c r="J14" s="580" t="s">
        <v>1071</v>
      </c>
      <c r="K14" s="407" t="str">
        <f>VLOOKUP(I14,CódigosRetorno!$A$2:$B$1719,2,FALSE)</f>
        <v>El comprobante ha sido presentado fuera de plazo</v>
      </c>
      <c r="L14" s="276"/>
    </row>
    <row r="15" spans="1:12" x14ac:dyDescent="0.35">
      <c r="A15" s="276"/>
      <c r="B15" s="1751">
        <f>B9+1</f>
        <v>5</v>
      </c>
      <c r="C15" s="1749" t="s">
        <v>5023</v>
      </c>
      <c r="D15" s="351" t="s">
        <v>4</v>
      </c>
      <c r="E15" s="1751" t="s">
        <v>5024</v>
      </c>
      <c r="F15" s="1751" t="s">
        <v>5025</v>
      </c>
      <c r="G15" s="1749" t="s">
        <v>5026</v>
      </c>
      <c r="H15" s="348" t="s">
        <v>7330</v>
      </c>
      <c r="I15" s="580">
        <v>2805</v>
      </c>
      <c r="J15" s="580" t="s">
        <v>1071</v>
      </c>
      <c r="K15" s="350" t="s">
        <v>1460</v>
      </c>
      <c r="L15" s="276"/>
    </row>
    <row r="16" spans="1:12" x14ac:dyDescent="0.35">
      <c r="A16" s="276"/>
      <c r="B16" s="1755"/>
      <c r="C16" s="1756"/>
      <c r="D16" s="351"/>
      <c r="E16" s="1755"/>
      <c r="F16" s="1755"/>
      <c r="G16" s="1756"/>
      <c r="H16" s="348" t="s">
        <v>7498</v>
      </c>
      <c r="I16" s="580">
        <v>2806</v>
      </c>
      <c r="J16" s="580" t="s">
        <v>1071</v>
      </c>
      <c r="K16" s="350" t="s">
        <v>1075</v>
      </c>
      <c r="L16" s="276"/>
    </row>
    <row r="17" spans="1:12" x14ac:dyDescent="0.35">
      <c r="A17" s="276"/>
      <c r="B17" s="1751">
        <f>B15+1</f>
        <v>6</v>
      </c>
      <c r="C17" s="1749" t="s">
        <v>5027</v>
      </c>
      <c r="D17" s="1751" t="s">
        <v>4</v>
      </c>
      <c r="E17" s="1751" t="s">
        <v>5016</v>
      </c>
      <c r="F17" s="1751" t="s">
        <v>24</v>
      </c>
      <c r="G17" s="1749" t="s">
        <v>5028</v>
      </c>
      <c r="H17" s="348" t="s">
        <v>7330</v>
      </c>
      <c r="I17" s="580">
        <v>2807</v>
      </c>
      <c r="J17" s="580" t="s">
        <v>177</v>
      </c>
      <c r="K17" s="350" t="s">
        <v>1457</v>
      </c>
      <c r="L17" s="276"/>
    </row>
    <row r="18" spans="1:12" x14ac:dyDescent="0.35">
      <c r="A18" s="276"/>
      <c r="B18" s="1752"/>
      <c r="C18" s="1750"/>
      <c r="D18" s="1752"/>
      <c r="E18" s="1752"/>
      <c r="F18" s="1752"/>
      <c r="G18" s="1750"/>
      <c r="H18" s="348" t="s">
        <v>7498</v>
      </c>
      <c r="I18" s="580">
        <v>2808</v>
      </c>
      <c r="J18" s="580" t="s">
        <v>177</v>
      </c>
      <c r="K18" s="409" t="s">
        <v>1455</v>
      </c>
      <c r="L18" s="276"/>
    </row>
    <row r="19" spans="1:12" ht="24" x14ac:dyDescent="0.35">
      <c r="A19" s="276"/>
      <c r="B19" s="1752"/>
      <c r="C19" s="1750"/>
      <c r="D19" s="1752"/>
      <c r="E19" s="1752"/>
      <c r="F19" s="1752"/>
      <c r="G19" s="1750"/>
      <c r="H19" s="349" t="s">
        <v>7517</v>
      </c>
      <c r="I19" s="580">
        <v>2809</v>
      </c>
      <c r="J19" s="580" t="s">
        <v>1071</v>
      </c>
      <c r="K19" s="582" t="s">
        <v>1453</v>
      </c>
      <c r="L19" s="276"/>
    </row>
    <row r="20" spans="1:12" ht="24" x14ac:dyDescent="0.35">
      <c r="A20" s="276"/>
      <c r="B20" s="1752"/>
      <c r="C20" s="1750"/>
      <c r="D20" s="1752"/>
      <c r="E20" s="1752"/>
      <c r="F20" s="1752"/>
      <c r="G20" s="1750"/>
      <c r="H20" s="349" t="s">
        <v>7518</v>
      </c>
      <c r="I20" s="580">
        <v>2810</v>
      </c>
      <c r="J20" s="580" t="s">
        <v>1071</v>
      </c>
      <c r="K20" s="582" t="s">
        <v>1451</v>
      </c>
      <c r="L20" s="276"/>
    </row>
    <row r="21" spans="1:12" ht="72" x14ac:dyDescent="0.35">
      <c r="A21" s="276"/>
      <c r="B21" s="1755"/>
      <c r="C21" s="1756"/>
      <c r="D21" s="1755"/>
      <c r="E21" s="1755"/>
      <c r="F21" s="1755"/>
      <c r="G21" s="1756"/>
      <c r="H21" s="840" t="s">
        <v>7519</v>
      </c>
      <c r="I21" s="520">
        <v>4196</v>
      </c>
      <c r="J21" s="580" t="s">
        <v>1071</v>
      </c>
      <c r="K21" s="587" t="s">
        <v>1076</v>
      </c>
      <c r="L21" s="276"/>
    </row>
    <row r="22" spans="1:12" ht="24" x14ac:dyDescent="0.35">
      <c r="A22" s="276"/>
      <c r="B22" s="1751">
        <f>B17+1</f>
        <v>7</v>
      </c>
      <c r="C22" s="1749" t="s">
        <v>5029</v>
      </c>
      <c r="D22" s="1751" t="s">
        <v>4</v>
      </c>
      <c r="E22" s="1751" t="s">
        <v>5024</v>
      </c>
      <c r="F22" s="1751" t="s">
        <v>5025</v>
      </c>
      <c r="G22" s="1749" t="s">
        <v>5030</v>
      </c>
      <c r="H22" s="348" t="s">
        <v>7330</v>
      </c>
      <c r="I22" s="520">
        <v>2811</v>
      </c>
      <c r="J22" s="580" t="s">
        <v>1071</v>
      </c>
      <c r="K22" s="582" t="s">
        <v>6227</v>
      </c>
      <c r="L22" s="276"/>
    </row>
    <row r="23" spans="1:12" x14ac:dyDescent="0.35">
      <c r="A23" s="276"/>
      <c r="B23" s="1755"/>
      <c r="C23" s="1756"/>
      <c r="D23" s="1755"/>
      <c r="E23" s="1755"/>
      <c r="F23" s="1755"/>
      <c r="G23" s="1756"/>
      <c r="H23" s="348" t="s">
        <v>7498</v>
      </c>
      <c r="I23" s="520">
        <v>2812</v>
      </c>
      <c r="J23" s="580" t="s">
        <v>1071</v>
      </c>
      <c r="K23" s="582" t="s">
        <v>1447</v>
      </c>
      <c r="L23" s="276"/>
    </row>
    <row r="24" spans="1:12" ht="24" x14ac:dyDescent="0.35">
      <c r="A24" s="276"/>
      <c r="B24" s="1751">
        <f>B22+1</f>
        <v>8</v>
      </c>
      <c r="C24" s="1749" t="s">
        <v>5032</v>
      </c>
      <c r="D24" s="1751" t="s">
        <v>4</v>
      </c>
      <c r="E24" s="1751" t="s">
        <v>12</v>
      </c>
      <c r="F24" s="1751"/>
      <c r="G24" s="1749" t="s">
        <v>5031</v>
      </c>
      <c r="H24" s="348" t="s">
        <v>7484</v>
      </c>
      <c r="I24" s="520">
        <v>2813</v>
      </c>
      <c r="J24" s="580" t="s">
        <v>1071</v>
      </c>
      <c r="K24" s="582" t="s">
        <v>1445</v>
      </c>
      <c r="L24" s="276"/>
    </row>
    <row r="25" spans="1:12" ht="24" x14ac:dyDescent="0.35">
      <c r="A25" s="276"/>
      <c r="B25" s="1752"/>
      <c r="C25" s="1750"/>
      <c r="D25" s="1752"/>
      <c r="E25" s="1752"/>
      <c r="F25" s="1752"/>
      <c r="G25" s="1750"/>
      <c r="H25" s="350" t="s">
        <v>7492</v>
      </c>
      <c r="I25" s="580">
        <v>2814</v>
      </c>
      <c r="J25" s="580" t="s">
        <v>1071</v>
      </c>
      <c r="K25" s="582" t="s">
        <v>1443</v>
      </c>
      <c r="L25" s="276"/>
    </row>
    <row r="26" spans="1:12" ht="24" x14ac:dyDescent="0.35">
      <c r="A26" s="276"/>
      <c r="B26" s="1751">
        <f>B24+1</f>
        <v>9</v>
      </c>
      <c r="C26" s="1749" t="s">
        <v>5035</v>
      </c>
      <c r="D26" s="1751" t="s">
        <v>4</v>
      </c>
      <c r="E26" s="1751" t="s">
        <v>11</v>
      </c>
      <c r="F26" s="1751" t="s">
        <v>5033</v>
      </c>
      <c r="G26" s="1749" t="s">
        <v>5034</v>
      </c>
      <c r="H26" s="348" t="s">
        <v>7482</v>
      </c>
      <c r="I26" s="580">
        <v>2816</v>
      </c>
      <c r="J26" s="580" t="s">
        <v>1071</v>
      </c>
      <c r="K26" s="582" t="s">
        <v>1441</v>
      </c>
      <c r="L26" s="276"/>
    </row>
    <row r="27" spans="1:12" ht="36" x14ac:dyDescent="0.35">
      <c r="A27" s="276"/>
      <c r="B27" s="1752"/>
      <c r="C27" s="1750"/>
      <c r="D27" s="1752"/>
      <c r="E27" s="1755"/>
      <c r="F27" s="1755"/>
      <c r="G27" s="1756"/>
      <c r="H27" s="349" t="s">
        <v>7483</v>
      </c>
      <c r="I27" s="580">
        <v>2817</v>
      </c>
      <c r="J27" s="580" t="s">
        <v>1071</v>
      </c>
      <c r="K27" s="582" t="s">
        <v>7481</v>
      </c>
      <c r="L27" s="276"/>
    </row>
    <row r="28" spans="1:12" ht="24" x14ac:dyDescent="0.35">
      <c r="A28" s="276"/>
      <c r="B28" s="1752"/>
      <c r="C28" s="1750"/>
      <c r="D28" s="1752"/>
      <c r="E28" s="1751"/>
      <c r="F28" s="1751"/>
      <c r="G28" s="1749" t="s">
        <v>5036</v>
      </c>
      <c r="H28" s="348" t="s">
        <v>6128</v>
      </c>
      <c r="I28" s="580">
        <v>2818</v>
      </c>
      <c r="J28" s="580" t="s">
        <v>1071</v>
      </c>
      <c r="K28" s="582" t="s">
        <v>1437</v>
      </c>
      <c r="L28" s="276"/>
    </row>
    <row r="29" spans="1:12" ht="24" x14ac:dyDescent="0.35">
      <c r="A29" s="276"/>
      <c r="B29" s="1752"/>
      <c r="C29" s="1750"/>
      <c r="D29" s="1752"/>
      <c r="E29" s="1755"/>
      <c r="F29" s="1755"/>
      <c r="G29" s="1756"/>
      <c r="H29" s="879" t="s">
        <v>7489</v>
      </c>
      <c r="I29" s="580">
        <v>2819</v>
      </c>
      <c r="J29" s="580" t="s">
        <v>1071</v>
      </c>
      <c r="K29" s="409" t="s">
        <v>1435</v>
      </c>
      <c r="L29" s="276"/>
    </row>
    <row r="30" spans="1:12" ht="24" customHeight="1" x14ac:dyDescent="0.35">
      <c r="A30" s="276"/>
      <c r="B30" s="1752"/>
      <c r="C30" s="1750"/>
      <c r="D30" s="1752"/>
      <c r="E30" s="1751"/>
      <c r="F30" s="1751"/>
      <c r="G30" s="1749" t="s">
        <v>5037</v>
      </c>
      <c r="H30" s="348" t="s">
        <v>6128</v>
      </c>
      <c r="I30" s="580">
        <v>2820</v>
      </c>
      <c r="J30" s="580" t="s">
        <v>1071</v>
      </c>
      <c r="K30" s="350" t="s">
        <v>1433</v>
      </c>
      <c r="L30" s="276"/>
    </row>
    <row r="31" spans="1:12" ht="36" x14ac:dyDescent="0.35">
      <c r="A31" s="276"/>
      <c r="B31" s="1755"/>
      <c r="C31" s="1756"/>
      <c r="D31" s="1755"/>
      <c r="E31" s="1755"/>
      <c r="F31" s="1755"/>
      <c r="G31" s="1756"/>
      <c r="H31" s="879" t="s">
        <v>7501</v>
      </c>
      <c r="I31" s="580">
        <v>2821</v>
      </c>
      <c r="J31" s="580" t="s">
        <v>1071</v>
      </c>
      <c r="K31" s="409" t="s">
        <v>1431</v>
      </c>
      <c r="L31" s="276"/>
    </row>
    <row r="32" spans="1:12" x14ac:dyDescent="0.35">
      <c r="A32" s="276"/>
      <c r="B32" s="1751">
        <f>B26+1</f>
        <v>10</v>
      </c>
      <c r="C32" s="1749" t="s">
        <v>5040</v>
      </c>
      <c r="D32" s="1751" t="s">
        <v>4</v>
      </c>
      <c r="E32" s="1751" t="s">
        <v>856</v>
      </c>
      <c r="F32" s="1751"/>
      <c r="G32" s="1749" t="s">
        <v>5038</v>
      </c>
      <c r="H32" s="840" t="s">
        <v>7484</v>
      </c>
      <c r="I32" s="580">
        <v>2822</v>
      </c>
      <c r="J32" s="580" t="s">
        <v>177</v>
      </c>
      <c r="K32" s="350" t="s">
        <v>1429</v>
      </c>
      <c r="L32" s="276"/>
    </row>
    <row r="33" spans="1:12" ht="24" x14ac:dyDescent="0.35">
      <c r="A33" s="276"/>
      <c r="B33" s="1752"/>
      <c r="C33" s="1750"/>
      <c r="D33" s="1752"/>
      <c r="E33" s="1752"/>
      <c r="F33" s="1752"/>
      <c r="G33" s="1750"/>
      <c r="H33" s="410" t="s">
        <v>7487</v>
      </c>
      <c r="I33" s="580">
        <v>2823</v>
      </c>
      <c r="J33" s="580" t="s">
        <v>177</v>
      </c>
      <c r="K33" s="409" t="s">
        <v>1427</v>
      </c>
      <c r="L33" s="276"/>
    </row>
    <row r="34" spans="1:12" ht="24" x14ac:dyDescent="0.35">
      <c r="A34" s="276"/>
      <c r="B34" s="1752"/>
      <c r="C34" s="1750"/>
      <c r="D34" s="1752"/>
      <c r="E34" s="1752"/>
      <c r="F34" s="1752"/>
      <c r="G34" s="1750"/>
      <c r="H34" s="838" t="s">
        <v>7520</v>
      </c>
      <c r="I34" s="580">
        <v>2824</v>
      </c>
      <c r="J34" s="580" t="s">
        <v>1071</v>
      </c>
      <c r="K34" s="582" t="s">
        <v>1425</v>
      </c>
      <c r="L34" s="276"/>
    </row>
    <row r="35" spans="1:12" ht="24" x14ac:dyDescent="0.35">
      <c r="A35" s="276"/>
      <c r="B35" s="1752"/>
      <c r="C35" s="1750"/>
      <c r="D35" s="1752"/>
      <c r="E35" s="1752"/>
      <c r="F35" s="1752"/>
      <c r="G35" s="1750"/>
      <c r="H35" s="516" t="s">
        <v>7488</v>
      </c>
      <c r="I35" s="580">
        <v>2825</v>
      </c>
      <c r="J35" s="580" t="s">
        <v>177</v>
      </c>
      <c r="K35" s="518" t="s">
        <v>1423</v>
      </c>
      <c r="L35" s="276"/>
    </row>
    <row r="36" spans="1:12" ht="72" x14ac:dyDescent="0.35">
      <c r="A36" s="276"/>
      <c r="B36" s="1755"/>
      <c r="C36" s="1756"/>
      <c r="D36" s="1755"/>
      <c r="E36" s="1755"/>
      <c r="F36" s="1755"/>
      <c r="G36" s="1756"/>
      <c r="H36" s="1392" t="s">
        <v>8064</v>
      </c>
      <c r="I36" s="520">
        <v>2874</v>
      </c>
      <c r="J36" s="520" t="s">
        <v>1071</v>
      </c>
      <c r="K36" s="518" t="s">
        <v>5039</v>
      </c>
      <c r="L36" s="276"/>
    </row>
    <row r="37" spans="1:12" ht="24" x14ac:dyDescent="0.35">
      <c r="A37" s="276"/>
      <c r="B37" s="1751">
        <f>B32+1</f>
        <v>11</v>
      </c>
      <c r="C37" s="1749" t="s">
        <v>5041</v>
      </c>
      <c r="D37" s="1751" t="s">
        <v>4</v>
      </c>
      <c r="E37" s="1751" t="s">
        <v>11</v>
      </c>
      <c r="F37" s="1751" t="s">
        <v>5033</v>
      </c>
      <c r="G37" s="1749" t="s">
        <v>5042</v>
      </c>
      <c r="H37" s="348" t="s">
        <v>7500</v>
      </c>
      <c r="I37" s="580">
        <v>2826</v>
      </c>
      <c r="J37" s="580" t="s">
        <v>1071</v>
      </c>
      <c r="K37" s="582" t="s">
        <v>1421</v>
      </c>
      <c r="L37" s="276"/>
    </row>
    <row r="38" spans="1:12" ht="24" x14ac:dyDescent="0.35">
      <c r="A38" s="276"/>
      <c r="B38" s="1752"/>
      <c r="C38" s="1750"/>
      <c r="D38" s="1752"/>
      <c r="E38" s="1755"/>
      <c r="F38" s="1755"/>
      <c r="G38" s="1756"/>
      <c r="H38" s="349" t="s">
        <v>7483</v>
      </c>
      <c r="I38" s="580">
        <v>2827</v>
      </c>
      <c r="J38" s="580" t="s">
        <v>1071</v>
      </c>
      <c r="K38" s="582" t="s">
        <v>1419</v>
      </c>
      <c r="L38" s="276"/>
    </row>
    <row r="39" spans="1:12" ht="24" x14ac:dyDescent="0.35">
      <c r="A39" s="276"/>
      <c r="B39" s="1752"/>
      <c r="C39" s="1750"/>
      <c r="D39" s="1752"/>
      <c r="E39" s="1751"/>
      <c r="F39" s="1751"/>
      <c r="G39" s="1749" t="s">
        <v>5043</v>
      </c>
      <c r="H39" s="348" t="s">
        <v>6128</v>
      </c>
      <c r="I39" s="580">
        <v>2828</v>
      </c>
      <c r="J39" s="580" t="s">
        <v>1071</v>
      </c>
      <c r="K39" s="582" t="s">
        <v>1417</v>
      </c>
      <c r="L39" s="276"/>
    </row>
    <row r="40" spans="1:12" ht="24" x14ac:dyDescent="0.35">
      <c r="A40" s="276"/>
      <c r="B40" s="1752"/>
      <c r="C40" s="1750"/>
      <c r="D40" s="1752"/>
      <c r="E40" s="1755"/>
      <c r="F40" s="1755"/>
      <c r="G40" s="1756"/>
      <c r="H40" s="879" t="s">
        <v>7489</v>
      </c>
      <c r="I40" s="580">
        <v>2829</v>
      </c>
      <c r="J40" s="580" t="s">
        <v>1071</v>
      </c>
      <c r="K40" s="582" t="s">
        <v>1415</v>
      </c>
      <c r="L40" s="276"/>
    </row>
    <row r="41" spans="1:12" ht="24" customHeight="1" x14ac:dyDescent="0.35">
      <c r="A41" s="276"/>
      <c r="B41" s="1752"/>
      <c r="C41" s="1750"/>
      <c r="D41" s="1752"/>
      <c r="E41" s="1751"/>
      <c r="F41" s="1751"/>
      <c r="G41" s="1749" t="s">
        <v>5044</v>
      </c>
      <c r="H41" s="348" t="s">
        <v>6128</v>
      </c>
      <c r="I41" s="580">
        <v>2830</v>
      </c>
      <c r="J41" s="580" t="s">
        <v>1071</v>
      </c>
      <c r="K41" s="582" t="s">
        <v>1413</v>
      </c>
      <c r="L41" s="276"/>
    </row>
    <row r="42" spans="1:12" ht="36" x14ac:dyDescent="0.35">
      <c r="A42" s="276"/>
      <c r="B42" s="1755"/>
      <c r="C42" s="1756"/>
      <c r="D42" s="1755"/>
      <c r="E42" s="1755"/>
      <c r="F42" s="1755"/>
      <c r="G42" s="1756"/>
      <c r="H42" s="879" t="s">
        <v>7501</v>
      </c>
      <c r="I42" s="580">
        <v>2831</v>
      </c>
      <c r="J42" s="580" t="s">
        <v>1071</v>
      </c>
      <c r="K42" s="582" t="s">
        <v>1411</v>
      </c>
      <c r="L42" s="276"/>
    </row>
    <row r="43" spans="1:12" x14ac:dyDescent="0.35">
      <c r="A43" s="276"/>
      <c r="B43" s="1751">
        <f>B37+1</f>
        <v>12</v>
      </c>
      <c r="C43" s="1749" t="s">
        <v>5045</v>
      </c>
      <c r="D43" s="1751" t="s">
        <v>4</v>
      </c>
      <c r="E43" s="1751" t="s">
        <v>11</v>
      </c>
      <c r="F43" s="1751"/>
      <c r="G43" s="1749" t="s">
        <v>5046</v>
      </c>
      <c r="H43" s="840" t="s">
        <v>7484</v>
      </c>
      <c r="I43" s="580">
        <v>2832</v>
      </c>
      <c r="J43" s="580" t="s">
        <v>1071</v>
      </c>
      <c r="K43" s="582" t="s">
        <v>1409</v>
      </c>
      <c r="L43" s="276"/>
    </row>
    <row r="44" spans="1:12" ht="36" x14ac:dyDescent="0.35">
      <c r="A44" s="276"/>
      <c r="B44" s="1752"/>
      <c r="C44" s="1750"/>
      <c r="D44" s="1752"/>
      <c r="E44" s="1755"/>
      <c r="F44" s="1755"/>
      <c r="G44" s="1756"/>
      <c r="H44" s="879" t="s">
        <v>7490</v>
      </c>
      <c r="I44" s="580">
        <v>2833</v>
      </c>
      <c r="J44" s="580" t="s">
        <v>1071</v>
      </c>
      <c r="K44" s="582" t="s">
        <v>1407</v>
      </c>
      <c r="L44" s="276"/>
    </row>
    <row r="45" spans="1:12" x14ac:dyDescent="0.35">
      <c r="A45" s="276"/>
      <c r="B45" s="1752"/>
      <c r="C45" s="1750"/>
      <c r="D45" s="1752"/>
      <c r="E45" s="1751"/>
      <c r="F45" s="1751"/>
      <c r="G45" s="1749" t="s">
        <v>5047</v>
      </c>
      <c r="H45" s="840" t="s">
        <v>6128</v>
      </c>
      <c r="I45" s="580">
        <v>2834</v>
      </c>
      <c r="J45" s="580" t="s">
        <v>1071</v>
      </c>
      <c r="K45" s="582" t="s">
        <v>1405</v>
      </c>
      <c r="L45" s="276"/>
    </row>
    <row r="46" spans="1:12" ht="24" x14ac:dyDescent="0.35">
      <c r="A46" s="276"/>
      <c r="B46" s="1755"/>
      <c r="C46" s="1756"/>
      <c r="D46" s="1755"/>
      <c r="E46" s="1755"/>
      <c r="F46" s="1755"/>
      <c r="G46" s="1756"/>
      <c r="H46" s="348" t="s">
        <v>7489</v>
      </c>
      <c r="I46" s="580">
        <v>2835</v>
      </c>
      <c r="J46" s="580" t="s">
        <v>1071</v>
      </c>
      <c r="K46" s="582" t="s">
        <v>1403</v>
      </c>
      <c r="L46" s="276"/>
    </row>
    <row r="47" spans="1:12" x14ac:dyDescent="0.35">
      <c r="A47" s="276"/>
      <c r="B47" s="1751">
        <f>B43+1</f>
        <v>13</v>
      </c>
      <c r="C47" s="1749" t="s">
        <v>5048</v>
      </c>
      <c r="D47" s="1751" t="s">
        <v>4</v>
      </c>
      <c r="E47" s="1751" t="s">
        <v>57</v>
      </c>
      <c r="F47" s="1751"/>
      <c r="G47" s="1749" t="s">
        <v>5049</v>
      </c>
      <c r="H47" s="840" t="s">
        <v>7484</v>
      </c>
      <c r="I47" s="580">
        <v>2836</v>
      </c>
      <c r="J47" s="580" t="s">
        <v>1071</v>
      </c>
      <c r="K47" s="582" t="s">
        <v>1401</v>
      </c>
      <c r="L47" s="276"/>
    </row>
    <row r="48" spans="1:12" ht="24" x14ac:dyDescent="0.35">
      <c r="A48" s="276"/>
      <c r="B48" s="1755"/>
      <c r="C48" s="1756"/>
      <c r="D48" s="1755"/>
      <c r="E48" s="1755"/>
      <c r="F48" s="1755"/>
      <c r="G48" s="1756"/>
      <c r="H48" s="348" t="s">
        <v>7485</v>
      </c>
      <c r="I48" s="580">
        <v>2837</v>
      </c>
      <c r="J48" s="580" t="s">
        <v>1071</v>
      </c>
      <c r="K48" s="582" t="s">
        <v>1399</v>
      </c>
      <c r="L48" s="276"/>
    </row>
    <row r="49" spans="1:12" ht="36" customHeight="1" x14ac:dyDescent="0.35">
      <c r="A49" s="276"/>
      <c r="B49" s="1751">
        <f>B47+1</f>
        <v>14</v>
      </c>
      <c r="C49" s="1749" t="s">
        <v>5051</v>
      </c>
      <c r="D49" s="1751" t="s">
        <v>9</v>
      </c>
      <c r="E49" s="1751" t="s">
        <v>65</v>
      </c>
      <c r="F49" s="1751"/>
      <c r="G49" s="1749" t="s">
        <v>5052</v>
      </c>
      <c r="H49" s="350" t="s">
        <v>7486</v>
      </c>
      <c r="I49" s="580">
        <v>2838</v>
      </c>
      <c r="J49" s="580" t="s">
        <v>1071</v>
      </c>
      <c r="K49" s="582" t="s">
        <v>1397</v>
      </c>
      <c r="L49" s="276"/>
    </row>
    <row r="50" spans="1:12" x14ac:dyDescent="0.35">
      <c r="A50" s="276"/>
      <c r="B50" s="1752"/>
      <c r="C50" s="1750"/>
      <c r="D50" s="1752"/>
      <c r="E50" s="1752"/>
      <c r="F50" s="1755"/>
      <c r="G50" s="1756"/>
      <c r="H50" s="838" t="s">
        <v>7330</v>
      </c>
      <c r="I50" s="839">
        <v>2844</v>
      </c>
      <c r="J50" s="839" t="s">
        <v>1071</v>
      </c>
      <c r="K50" s="840" t="s">
        <v>1385</v>
      </c>
      <c r="L50" s="276"/>
    </row>
    <row r="51" spans="1:12" ht="36" x14ac:dyDescent="0.35">
      <c r="A51" s="276"/>
      <c r="B51" s="1752"/>
      <c r="C51" s="1750"/>
      <c r="D51" s="1752"/>
      <c r="E51" s="1752"/>
      <c r="F51" s="1751"/>
      <c r="G51" s="1749" t="s">
        <v>5053</v>
      </c>
      <c r="H51" s="840" t="s">
        <v>7505</v>
      </c>
      <c r="I51" s="580">
        <v>2839</v>
      </c>
      <c r="J51" s="580" t="s">
        <v>1071</v>
      </c>
      <c r="K51" s="350" t="s">
        <v>1395</v>
      </c>
      <c r="L51" s="276"/>
    </row>
    <row r="52" spans="1:12" ht="36" x14ac:dyDescent="0.35">
      <c r="A52" s="276"/>
      <c r="B52" s="1755"/>
      <c r="C52" s="1756"/>
      <c r="D52" s="1755"/>
      <c r="E52" s="1755"/>
      <c r="F52" s="1755"/>
      <c r="G52" s="1756"/>
      <c r="H52" s="879" t="s">
        <v>7502</v>
      </c>
      <c r="I52" s="580">
        <v>2840</v>
      </c>
      <c r="J52" s="580" t="s">
        <v>1071</v>
      </c>
      <c r="K52" s="409" t="s">
        <v>1393</v>
      </c>
      <c r="L52" s="276"/>
    </row>
    <row r="53" spans="1:12" ht="36" x14ac:dyDescent="0.35">
      <c r="A53" s="276"/>
      <c r="B53" s="1751">
        <f>B49+1</f>
        <v>15</v>
      </c>
      <c r="C53" s="1749" t="s">
        <v>5054</v>
      </c>
      <c r="D53" s="1751" t="s">
        <v>9</v>
      </c>
      <c r="E53" s="1753" t="s">
        <v>4117</v>
      </c>
      <c r="F53" s="1751"/>
      <c r="G53" s="1749" t="s">
        <v>5055</v>
      </c>
      <c r="H53" s="350" t="s">
        <v>7504</v>
      </c>
      <c r="I53" s="580">
        <v>2841</v>
      </c>
      <c r="J53" s="580" t="s">
        <v>1071</v>
      </c>
      <c r="K53" s="350" t="s">
        <v>1391</v>
      </c>
      <c r="L53" s="276"/>
    </row>
    <row r="54" spans="1:12" ht="36" x14ac:dyDescent="0.35">
      <c r="A54" s="276"/>
      <c r="B54" s="1752"/>
      <c r="C54" s="1750"/>
      <c r="D54" s="1752"/>
      <c r="E54" s="1754"/>
      <c r="F54" s="1752"/>
      <c r="G54" s="1750"/>
      <c r="H54" s="840" t="s">
        <v>7506</v>
      </c>
      <c r="I54" s="580">
        <v>2842</v>
      </c>
      <c r="J54" s="580" t="s">
        <v>1071</v>
      </c>
      <c r="K54" s="409" t="s">
        <v>1389</v>
      </c>
      <c r="L54" s="276"/>
    </row>
    <row r="55" spans="1:12" ht="24" x14ac:dyDescent="0.35">
      <c r="A55" s="276"/>
      <c r="B55" s="1752"/>
      <c r="C55" s="1750"/>
      <c r="D55" s="1752"/>
      <c r="E55" s="1754"/>
      <c r="F55" s="1752"/>
      <c r="G55" s="1750"/>
      <c r="H55" s="410" t="s">
        <v>7503</v>
      </c>
      <c r="I55" s="580">
        <v>2843</v>
      </c>
      <c r="J55" s="580" t="s">
        <v>1071</v>
      </c>
      <c r="K55" s="409" t="s">
        <v>1387</v>
      </c>
      <c r="L55" s="276"/>
    </row>
    <row r="56" spans="1:12" ht="24" x14ac:dyDescent="0.35">
      <c r="A56" s="276"/>
      <c r="B56" s="1751">
        <f>B53+1</f>
        <v>16</v>
      </c>
      <c r="C56" s="1749" t="s">
        <v>5056</v>
      </c>
      <c r="D56" s="1751" t="s">
        <v>4</v>
      </c>
      <c r="E56" s="1751" t="s">
        <v>5057</v>
      </c>
      <c r="F56" s="1751" t="s">
        <v>5058</v>
      </c>
      <c r="G56" s="1749" t="s">
        <v>5059</v>
      </c>
      <c r="H56" s="348" t="s">
        <v>7494</v>
      </c>
      <c r="I56" s="580">
        <v>2845</v>
      </c>
      <c r="J56" s="580" t="s">
        <v>177</v>
      </c>
      <c r="K56" s="350" t="s">
        <v>1383</v>
      </c>
      <c r="L56" s="276"/>
    </row>
    <row r="57" spans="1:12" x14ac:dyDescent="0.35">
      <c r="A57" s="276"/>
      <c r="B57" s="1752"/>
      <c r="C57" s="1750"/>
      <c r="D57" s="1752"/>
      <c r="E57" s="1752"/>
      <c r="F57" s="1752"/>
      <c r="G57" s="1750"/>
      <c r="H57" s="348" t="s">
        <v>7495</v>
      </c>
      <c r="I57" s="580">
        <v>2846</v>
      </c>
      <c r="J57" s="580" t="s">
        <v>177</v>
      </c>
      <c r="K57" s="408" t="s">
        <v>1381</v>
      </c>
      <c r="L57" s="276"/>
    </row>
    <row r="58" spans="1:12" ht="36" x14ac:dyDescent="0.35">
      <c r="A58" s="276"/>
      <c r="B58" s="1752"/>
      <c r="C58" s="1750"/>
      <c r="D58" s="1752"/>
      <c r="E58" s="1752"/>
      <c r="F58" s="1752"/>
      <c r="G58" s="1750"/>
      <c r="H58" s="348" t="s">
        <v>7497</v>
      </c>
      <c r="I58" s="580">
        <v>1001</v>
      </c>
      <c r="J58" s="580" t="s">
        <v>177</v>
      </c>
      <c r="K58" s="408" t="s">
        <v>456</v>
      </c>
      <c r="L58" s="276"/>
    </row>
    <row r="59" spans="1:12" ht="26.15" customHeight="1" x14ac:dyDescent="0.35">
      <c r="A59" s="276"/>
      <c r="B59" s="1755"/>
      <c r="C59" s="1756"/>
      <c r="D59" s="1755"/>
      <c r="E59" s="1755"/>
      <c r="F59" s="1755"/>
      <c r="G59" s="1756"/>
      <c r="H59" s="348" t="s">
        <v>7491</v>
      </c>
      <c r="I59" s="580">
        <v>2848</v>
      </c>
      <c r="J59" s="580" t="s">
        <v>177</v>
      </c>
      <c r="K59" s="408" t="s">
        <v>1379</v>
      </c>
      <c r="L59" s="276"/>
    </row>
    <row r="60" spans="1:12" x14ac:dyDescent="0.35">
      <c r="A60" s="276"/>
      <c r="B60" s="1751">
        <f>B56+1</f>
        <v>17</v>
      </c>
      <c r="C60" s="1749" t="s">
        <v>4679</v>
      </c>
      <c r="D60" s="1751" t="s">
        <v>4</v>
      </c>
      <c r="E60" s="1751" t="s">
        <v>5016</v>
      </c>
      <c r="F60" s="1751" t="s">
        <v>24</v>
      </c>
      <c r="G60" s="1749" t="s">
        <v>5060</v>
      </c>
      <c r="H60" s="840" t="s">
        <v>7484</v>
      </c>
      <c r="I60" s="580">
        <v>2849</v>
      </c>
      <c r="J60" s="580" t="s">
        <v>1071</v>
      </c>
      <c r="K60" s="582" t="s">
        <v>1377</v>
      </c>
      <c r="L60" s="276"/>
    </row>
    <row r="61" spans="1:12" ht="24" x14ac:dyDescent="0.35">
      <c r="A61" s="276"/>
      <c r="B61" s="1752"/>
      <c r="C61" s="1750"/>
      <c r="D61" s="1752"/>
      <c r="E61" s="1752"/>
      <c r="F61" s="1752"/>
      <c r="G61" s="1750"/>
      <c r="H61" s="348" t="s">
        <v>7496</v>
      </c>
      <c r="I61" s="580">
        <v>1009</v>
      </c>
      <c r="J61" s="580" t="s">
        <v>1071</v>
      </c>
      <c r="K61" s="582" t="s">
        <v>225</v>
      </c>
      <c r="L61" s="276"/>
    </row>
    <row r="62" spans="1:12" ht="24" x14ac:dyDescent="0.35">
      <c r="A62" s="276"/>
      <c r="B62" s="1755"/>
      <c r="C62" s="1756"/>
      <c r="D62" s="1755"/>
      <c r="E62" s="1755"/>
      <c r="F62" s="1755"/>
      <c r="G62" s="1756"/>
      <c r="H62" s="348" t="s">
        <v>7491</v>
      </c>
      <c r="I62" s="580">
        <v>2851</v>
      </c>
      <c r="J62" s="580" t="s">
        <v>1071</v>
      </c>
      <c r="K62" s="582" t="s">
        <v>1375</v>
      </c>
      <c r="L62" s="276"/>
    </row>
    <row r="63" spans="1:12" x14ac:dyDescent="0.35">
      <c r="A63" s="276"/>
      <c r="B63" s="1751">
        <f>B60+1</f>
        <v>18</v>
      </c>
      <c r="C63" s="1749" t="s">
        <v>5061</v>
      </c>
      <c r="D63" s="1751" t="s">
        <v>4</v>
      </c>
      <c r="E63" s="1751" t="s">
        <v>5024</v>
      </c>
      <c r="F63" s="1751" t="s">
        <v>5025</v>
      </c>
      <c r="G63" s="1749" t="s">
        <v>5062</v>
      </c>
      <c r="H63" s="840" t="s">
        <v>7484</v>
      </c>
      <c r="I63" s="580">
        <v>2852</v>
      </c>
      <c r="J63" s="580" t="s">
        <v>1071</v>
      </c>
      <c r="K63" s="582" t="s">
        <v>1373</v>
      </c>
      <c r="L63" s="276"/>
    </row>
    <row r="64" spans="1:12" x14ac:dyDescent="0.35">
      <c r="A64" s="276"/>
      <c r="B64" s="1752"/>
      <c r="C64" s="1750"/>
      <c r="D64" s="1752"/>
      <c r="E64" s="1752"/>
      <c r="F64" s="1752"/>
      <c r="G64" s="1750"/>
      <c r="H64" s="348" t="s">
        <v>7498</v>
      </c>
      <c r="I64" s="580">
        <v>2853</v>
      </c>
      <c r="J64" s="580" t="s">
        <v>1071</v>
      </c>
      <c r="K64" s="582" t="s">
        <v>1371</v>
      </c>
      <c r="L64" s="276"/>
    </row>
    <row r="65" spans="1:12" ht="24" x14ac:dyDescent="0.35">
      <c r="A65" s="276"/>
      <c r="B65" s="1755"/>
      <c r="C65" s="1756"/>
      <c r="D65" s="1755"/>
      <c r="E65" s="1755"/>
      <c r="F65" s="1755"/>
      <c r="G65" s="1756"/>
      <c r="H65" s="348" t="s">
        <v>7491</v>
      </c>
      <c r="I65" s="580">
        <v>2854</v>
      </c>
      <c r="J65" s="580" t="s">
        <v>1071</v>
      </c>
      <c r="K65" s="582" t="s">
        <v>1369</v>
      </c>
      <c r="L65" s="276"/>
    </row>
    <row r="66" spans="1:12" x14ac:dyDescent="0.35">
      <c r="A66" s="276"/>
      <c r="B66" s="1751">
        <f>B63+1</f>
        <v>19</v>
      </c>
      <c r="C66" s="1749" t="s">
        <v>5063</v>
      </c>
      <c r="D66" s="1751" t="s">
        <v>4</v>
      </c>
      <c r="E66" s="1751" t="s">
        <v>95</v>
      </c>
      <c r="F66" s="1751" t="s">
        <v>5064</v>
      </c>
      <c r="G66" s="1749" t="s">
        <v>5065</v>
      </c>
      <c r="H66" s="840" t="s">
        <v>7484</v>
      </c>
      <c r="I66" s="580">
        <v>2855</v>
      </c>
      <c r="J66" s="580" t="s">
        <v>1071</v>
      </c>
      <c r="K66" s="582" t="s">
        <v>1367</v>
      </c>
      <c r="L66" s="276"/>
    </row>
    <row r="67" spans="1:12" ht="24" x14ac:dyDescent="0.35">
      <c r="A67" s="276"/>
      <c r="B67" s="1752"/>
      <c r="C67" s="1750"/>
      <c r="D67" s="1752"/>
      <c r="E67" s="1752"/>
      <c r="F67" s="1752"/>
      <c r="G67" s="1750"/>
      <c r="H67" s="348" t="s">
        <v>7499</v>
      </c>
      <c r="I67" s="580">
        <v>2856</v>
      </c>
      <c r="J67" s="580" t="s">
        <v>1071</v>
      </c>
      <c r="K67" s="582" t="s">
        <v>1365</v>
      </c>
      <c r="L67" s="276"/>
    </row>
    <row r="68" spans="1:12" ht="24" x14ac:dyDescent="0.35">
      <c r="A68" s="276"/>
      <c r="B68" s="1755"/>
      <c r="C68" s="1756"/>
      <c r="D68" s="1755"/>
      <c r="E68" s="1755"/>
      <c r="F68" s="1755"/>
      <c r="G68" s="1756"/>
      <c r="H68" s="348" t="s">
        <v>7491</v>
      </c>
      <c r="I68" s="580">
        <v>2857</v>
      </c>
      <c r="J68" s="580" t="s">
        <v>1071</v>
      </c>
      <c r="K68" s="582" t="s">
        <v>1363</v>
      </c>
      <c r="L68" s="276"/>
    </row>
    <row r="69" spans="1:12" x14ac:dyDescent="0.35">
      <c r="A69" s="276"/>
      <c r="B69" s="1751">
        <f>B66+1</f>
        <v>20</v>
      </c>
      <c r="C69" s="1749" t="s">
        <v>5066</v>
      </c>
      <c r="D69" s="1751" t="s">
        <v>4</v>
      </c>
      <c r="E69" s="1751"/>
      <c r="F69" s="1751"/>
      <c r="G69" s="1749" t="s">
        <v>5067</v>
      </c>
      <c r="H69" s="840" t="s">
        <v>7484</v>
      </c>
      <c r="I69" s="580">
        <v>2858</v>
      </c>
      <c r="J69" s="580" t="s">
        <v>1071</v>
      </c>
      <c r="K69" s="582" t="s">
        <v>1361</v>
      </c>
      <c r="L69" s="276"/>
    </row>
    <row r="70" spans="1:12" ht="36" x14ac:dyDescent="0.35">
      <c r="A70" s="276"/>
      <c r="B70" s="1752"/>
      <c r="C70" s="1750"/>
      <c r="D70" s="1752"/>
      <c r="E70" s="1752"/>
      <c r="F70" s="1752"/>
      <c r="G70" s="1750"/>
      <c r="H70" s="348" t="s">
        <v>7493</v>
      </c>
      <c r="I70" s="580">
        <v>2859</v>
      </c>
      <c r="J70" s="580" t="s">
        <v>1071</v>
      </c>
      <c r="K70" s="582" t="s">
        <v>1359</v>
      </c>
      <c r="L70" s="276"/>
    </row>
    <row r="71" spans="1:12" ht="24" x14ac:dyDescent="0.35">
      <c r="A71" s="276"/>
      <c r="B71" s="1755"/>
      <c r="C71" s="1756"/>
      <c r="D71" s="1755"/>
      <c r="E71" s="1755"/>
      <c r="F71" s="1755"/>
      <c r="G71" s="1756"/>
      <c r="H71" s="348" t="s">
        <v>7491</v>
      </c>
      <c r="I71" s="580">
        <v>2860</v>
      </c>
      <c r="J71" s="580" t="s">
        <v>1071</v>
      </c>
      <c r="K71" s="582" t="s">
        <v>1357</v>
      </c>
      <c r="L71" s="276"/>
    </row>
    <row r="72" spans="1:12" ht="24" x14ac:dyDescent="0.35">
      <c r="A72" s="276"/>
      <c r="B72" s="1751">
        <f>B69+1</f>
        <v>21</v>
      </c>
      <c r="C72" s="1749" t="s">
        <v>5068</v>
      </c>
      <c r="D72" s="1751" t="s">
        <v>4</v>
      </c>
      <c r="E72" s="1751" t="s">
        <v>12</v>
      </c>
      <c r="F72" s="1751"/>
      <c r="G72" s="1749" t="s">
        <v>5069</v>
      </c>
      <c r="H72" s="840" t="s">
        <v>7484</v>
      </c>
      <c r="I72" s="580">
        <v>2861</v>
      </c>
      <c r="J72" s="580" t="s">
        <v>177</v>
      </c>
      <c r="K72" s="350" t="s">
        <v>1355</v>
      </c>
      <c r="L72" s="276"/>
    </row>
    <row r="73" spans="1:12" ht="24" x14ac:dyDescent="0.35">
      <c r="A73" s="276"/>
      <c r="B73" s="1752"/>
      <c r="C73" s="1750"/>
      <c r="D73" s="1752"/>
      <c r="E73" s="1752"/>
      <c r="F73" s="1752"/>
      <c r="G73" s="1750"/>
      <c r="H73" s="348" t="s">
        <v>7492</v>
      </c>
      <c r="I73" s="580">
        <v>2862</v>
      </c>
      <c r="J73" s="580" t="s">
        <v>177</v>
      </c>
      <c r="K73" s="408" t="s">
        <v>1353</v>
      </c>
      <c r="L73" s="276"/>
    </row>
    <row r="74" spans="1:12" ht="24" x14ac:dyDescent="0.35">
      <c r="A74" s="276"/>
      <c r="B74" s="1752"/>
      <c r="C74" s="1750"/>
      <c r="D74" s="1752"/>
      <c r="E74" s="1752"/>
      <c r="F74" s="1752"/>
      <c r="G74" s="1750"/>
      <c r="H74" s="348" t="s">
        <v>7491</v>
      </c>
      <c r="I74" s="580">
        <v>2863</v>
      </c>
      <c r="J74" s="580" t="s">
        <v>177</v>
      </c>
      <c r="K74" s="518" t="s">
        <v>1351</v>
      </c>
      <c r="L74" s="276"/>
    </row>
    <row r="75" spans="1:12" ht="113.25" customHeight="1" x14ac:dyDescent="0.35">
      <c r="A75" s="276"/>
      <c r="B75" s="1755"/>
      <c r="C75" s="1756"/>
      <c r="D75" s="1755"/>
      <c r="E75" s="1755"/>
      <c r="F75" s="1755"/>
      <c r="G75" s="1756"/>
      <c r="H75" s="881" t="s">
        <v>7852</v>
      </c>
      <c r="I75" s="520">
        <v>2873</v>
      </c>
      <c r="J75" s="580" t="s">
        <v>1071</v>
      </c>
      <c r="K75" s="582" t="s">
        <v>7515</v>
      </c>
      <c r="L75" s="276"/>
    </row>
    <row r="76" spans="1:12" x14ac:dyDescent="0.35">
      <c r="A76" s="276"/>
      <c r="B76" s="1751">
        <f>B72+1</f>
        <v>22</v>
      </c>
      <c r="C76" s="1749" t="s">
        <v>2503</v>
      </c>
      <c r="D76" s="1751" t="s">
        <v>4</v>
      </c>
      <c r="E76" s="1751" t="s">
        <v>11</v>
      </c>
      <c r="F76" s="1751" t="s">
        <v>5033</v>
      </c>
      <c r="G76" s="1749" t="s">
        <v>5070</v>
      </c>
      <c r="H76" s="840" t="s">
        <v>6128</v>
      </c>
      <c r="I76" s="580">
        <v>2864</v>
      </c>
      <c r="J76" s="580" t="s">
        <v>1071</v>
      </c>
      <c r="K76" s="582" t="s">
        <v>1349</v>
      </c>
      <c r="L76" s="276"/>
    </row>
    <row r="77" spans="1:12" x14ac:dyDescent="0.35">
      <c r="A77" s="276"/>
      <c r="B77" s="1752"/>
      <c r="C77" s="1750"/>
      <c r="D77" s="1752"/>
      <c r="E77" s="1752"/>
      <c r="F77" s="1752"/>
      <c r="G77" s="1750"/>
      <c r="H77" s="582" t="s">
        <v>7512</v>
      </c>
      <c r="I77" s="580">
        <v>2865</v>
      </c>
      <c r="J77" s="580" t="s">
        <v>1071</v>
      </c>
      <c r="K77" s="582" t="s">
        <v>1347</v>
      </c>
      <c r="L77" s="276"/>
    </row>
    <row r="78" spans="1:12" ht="24" x14ac:dyDescent="0.35">
      <c r="A78" s="276"/>
      <c r="B78" s="1755"/>
      <c r="C78" s="1756"/>
      <c r="D78" s="1755"/>
      <c r="E78" s="1755"/>
      <c r="F78" s="1755"/>
      <c r="G78" s="1756"/>
      <c r="H78" s="348" t="s">
        <v>7491</v>
      </c>
      <c r="I78" s="580">
        <v>2866</v>
      </c>
      <c r="J78" s="580" t="s">
        <v>1071</v>
      </c>
      <c r="K78" s="582" t="s">
        <v>1345</v>
      </c>
      <c r="L78" s="276"/>
    </row>
    <row r="79" spans="1:12" ht="24" x14ac:dyDescent="0.35">
      <c r="A79" s="276"/>
      <c r="B79" s="1751">
        <f>B76+1</f>
        <v>23</v>
      </c>
      <c r="C79" s="1749" t="s">
        <v>5071</v>
      </c>
      <c r="D79" s="1751" t="s">
        <v>4</v>
      </c>
      <c r="E79" s="1751" t="s">
        <v>12</v>
      </c>
      <c r="F79" s="1751"/>
      <c r="G79" s="1749" t="s">
        <v>5072</v>
      </c>
      <c r="H79" s="840" t="s">
        <v>6128</v>
      </c>
      <c r="I79" s="520">
        <v>2867</v>
      </c>
      <c r="J79" s="520" t="s">
        <v>1071</v>
      </c>
      <c r="K79" s="582" t="s">
        <v>1343</v>
      </c>
      <c r="L79" s="276"/>
    </row>
    <row r="80" spans="1:12" ht="24" x14ac:dyDescent="0.35">
      <c r="A80" s="276"/>
      <c r="B80" s="1755"/>
      <c r="C80" s="1756"/>
      <c r="D80" s="1755"/>
      <c r="E80" s="1755"/>
      <c r="F80" s="1755"/>
      <c r="G80" s="1756"/>
      <c r="H80" s="348" t="s">
        <v>7491</v>
      </c>
      <c r="I80" s="520">
        <v>2869</v>
      </c>
      <c r="J80" s="520" t="s">
        <v>1071</v>
      </c>
      <c r="K80" s="582" t="s">
        <v>1339</v>
      </c>
      <c r="L80" s="276"/>
    </row>
    <row r="81" spans="1:12" ht="36" x14ac:dyDescent="0.35">
      <c r="A81" s="276"/>
      <c r="B81" s="1758">
        <f t="shared" ref="B81" si="0">B79+1</f>
        <v>24</v>
      </c>
      <c r="C81" s="1757" t="s">
        <v>5073</v>
      </c>
      <c r="D81" s="1758" t="s">
        <v>4</v>
      </c>
      <c r="E81" s="1758" t="s">
        <v>11</v>
      </c>
      <c r="F81" s="1758" t="s">
        <v>5033</v>
      </c>
      <c r="G81" s="1757" t="s">
        <v>5074</v>
      </c>
      <c r="H81" s="387" t="s">
        <v>6128</v>
      </c>
      <c r="I81" s="580">
        <v>2870</v>
      </c>
      <c r="J81" s="580" t="s">
        <v>1071</v>
      </c>
      <c r="K81" s="582" t="s">
        <v>5754</v>
      </c>
      <c r="L81" s="276"/>
    </row>
    <row r="82" spans="1:12" ht="36" x14ac:dyDescent="0.35">
      <c r="A82" s="276"/>
      <c r="B82" s="1758"/>
      <c r="C82" s="1757"/>
      <c r="D82" s="1758"/>
      <c r="E82" s="1758"/>
      <c r="F82" s="1758"/>
      <c r="G82" s="1757"/>
      <c r="H82" s="582" t="s">
        <v>7511</v>
      </c>
      <c r="I82" s="520">
        <v>2871</v>
      </c>
      <c r="J82" s="520" t="s">
        <v>1071</v>
      </c>
      <c r="K82" s="582" t="s">
        <v>1335</v>
      </c>
      <c r="L82" s="276"/>
    </row>
    <row r="83" spans="1:12" ht="24" x14ac:dyDescent="0.35">
      <c r="A83" s="276"/>
      <c r="B83" s="1758"/>
      <c r="C83" s="1757"/>
      <c r="D83" s="1758"/>
      <c r="E83" s="1758"/>
      <c r="F83" s="1758"/>
      <c r="G83" s="1757"/>
      <c r="H83" s="348" t="s">
        <v>7491</v>
      </c>
      <c r="I83" s="580">
        <v>2872</v>
      </c>
      <c r="J83" s="580" t="s">
        <v>1071</v>
      </c>
      <c r="K83" s="387" t="s">
        <v>1333</v>
      </c>
      <c r="L83" s="276"/>
    </row>
    <row r="84" spans="1:12" x14ac:dyDescent="0.35">
      <c r="A84" s="275"/>
      <c r="B84" s="279"/>
      <c r="C84" s="280"/>
      <c r="D84" s="278"/>
      <c r="E84" s="279"/>
      <c r="F84" s="278"/>
      <c r="G84" s="280"/>
      <c r="H84" s="280"/>
      <c r="I84" s="279"/>
      <c r="J84" s="279"/>
      <c r="K84" s="275"/>
      <c r="L84" s="275"/>
    </row>
    <row r="85" spans="1:12" x14ac:dyDescent="0.35"/>
    <row r="86" spans="1:12" hidden="1" x14ac:dyDescent="0.35"/>
    <row r="87" spans="1:12" hidden="1" x14ac:dyDescent="0.35"/>
    <row r="88" spans="1:12" hidden="1" x14ac:dyDescent="0.35"/>
    <row r="89" spans="1:12" hidden="1" x14ac:dyDescent="0.35"/>
    <row r="90" spans="1:12" hidden="1" x14ac:dyDescent="0.35"/>
    <row r="91" spans="1:12" hidden="1" x14ac:dyDescent="0.35"/>
    <row r="92" spans="1:12" hidden="1" x14ac:dyDescent="0.35"/>
    <row r="93" spans="1:12" hidden="1" x14ac:dyDescent="0.35"/>
    <row r="94" spans="1:12" hidden="1" x14ac:dyDescent="0.35"/>
    <row r="95" spans="1:12" hidden="1" x14ac:dyDescent="0.35"/>
    <row r="96" spans="1:12" hidden="1" x14ac:dyDescent="0.35"/>
    <row r="97" hidden="1" x14ac:dyDescent="0.35"/>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AA84"/>
  <sheetViews>
    <sheetView zoomScaleNormal="100" workbookViewId="0">
      <pane xSplit="3" ySplit="2" topLeftCell="H3" activePane="bottomRight" state="frozen"/>
      <selection activeCell="L6" sqref="L6"/>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3.453125" customWidth="1"/>
    <col min="4" max="5" width="11.179687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0" hidden="1" customWidth="1"/>
    <col min="28" max="16384" width="11.54296875" hidden="1"/>
  </cols>
  <sheetData>
    <row r="1" spans="1:12" ht="12" customHeight="1" x14ac:dyDescent="0.35">
      <c r="A1" s="275"/>
      <c r="B1" s="279"/>
      <c r="C1" s="280"/>
      <c r="D1" s="277"/>
      <c r="E1" s="277"/>
      <c r="F1" s="277"/>
      <c r="G1" s="277"/>
      <c r="H1" s="277"/>
      <c r="I1" s="278"/>
      <c r="J1" s="278"/>
      <c r="K1" s="333"/>
      <c r="L1" s="275"/>
    </row>
    <row r="2" spans="1:12" ht="24" customHeight="1" x14ac:dyDescent="0.35">
      <c r="A2" s="341"/>
      <c r="B2" s="75" t="s">
        <v>0</v>
      </c>
      <c r="C2" s="75" t="s">
        <v>56</v>
      </c>
      <c r="D2" s="75" t="s">
        <v>2798</v>
      </c>
      <c r="E2" s="75" t="s">
        <v>5007</v>
      </c>
      <c r="F2" s="75" t="s">
        <v>2</v>
      </c>
      <c r="G2" s="75" t="s">
        <v>5008</v>
      </c>
      <c r="H2" s="75" t="s">
        <v>5009</v>
      </c>
      <c r="I2" s="75" t="s">
        <v>5010</v>
      </c>
      <c r="J2" s="75" t="s">
        <v>5011</v>
      </c>
      <c r="K2" s="75" t="s">
        <v>5012</v>
      </c>
      <c r="L2" s="334"/>
    </row>
    <row r="3" spans="1:12" x14ac:dyDescent="0.35">
      <c r="A3" s="276"/>
      <c r="B3" s="1751">
        <v>1</v>
      </c>
      <c r="C3" s="1749" t="s">
        <v>5013</v>
      </c>
      <c r="D3" s="1751" t="s">
        <v>4</v>
      </c>
      <c r="E3" s="1751" t="s">
        <v>23</v>
      </c>
      <c r="F3" s="1759" t="s">
        <v>5083</v>
      </c>
      <c r="G3" s="1749" t="s">
        <v>5014</v>
      </c>
      <c r="H3" s="348" t="s">
        <v>7484</v>
      </c>
      <c r="I3" s="351">
        <v>2111</v>
      </c>
      <c r="J3" s="351" t="s">
        <v>1071</v>
      </c>
      <c r="K3" s="350" t="s">
        <v>214</v>
      </c>
      <c r="L3" s="335"/>
    </row>
    <row r="4" spans="1:12" x14ac:dyDescent="0.35">
      <c r="A4" s="276"/>
      <c r="B4" s="1755"/>
      <c r="C4" s="1756"/>
      <c r="D4" s="1755"/>
      <c r="E4" s="1755"/>
      <c r="F4" s="1760"/>
      <c r="G4" s="1756"/>
      <c r="H4" s="879" t="s">
        <v>7507</v>
      </c>
      <c r="I4" s="351">
        <v>2110</v>
      </c>
      <c r="J4" s="351" t="s">
        <v>1071</v>
      </c>
      <c r="K4" s="350" t="s">
        <v>215</v>
      </c>
      <c r="L4" s="335"/>
    </row>
    <row r="5" spans="1:12" ht="24" x14ac:dyDescent="0.35">
      <c r="A5" s="276"/>
      <c r="B5" s="1751">
        <f>B3+1</f>
        <v>2</v>
      </c>
      <c r="C5" s="1749" t="s">
        <v>5015</v>
      </c>
      <c r="D5" s="1751" t="s">
        <v>4</v>
      </c>
      <c r="E5" s="1751" t="s">
        <v>5016</v>
      </c>
      <c r="F5" s="1759" t="s">
        <v>5084</v>
      </c>
      <c r="G5" s="1749" t="s">
        <v>5017</v>
      </c>
      <c r="H5" s="348" t="s">
        <v>7484</v>
      </c>
      <c r="I5" s="351">
        <v>2113</v>
      </c>
      <c r="J5" s="351" t="s">
        <v>1071</v>
      </c>
      <c r="K5" s="350" t="s">
        <v>5633</v>
      </c>
      <c r="L5" s="335"/>
    </row>
    <row r="6" spans="1:12" x14ac:dyDescent="0.35">
      <c r="A6" s="276"/>
      <c r="B6" s="1755"/>
      <c r="C6" s="1756"/>
      <c r="D6" s="1755"/>
      <c r="E6" s="1755"/>
      <c r="F6" s="1760"/>
      <c r="G6" s="1756"/>
      <c r="H6" s="879" t="s">
        <v>7508</v>
      </c>
      <c r="I6" s="351">
        <v>2112</v>
      </c>
      <c r="J6" s="351" t="s">
        <v>1071</v>
      </c>
      <c r="K6" s="350" t="s">
        <v>219</v>
      </c>
      <c r="L6" s="335"/>
    </row>
    <row r="7" spans="1:12" ht="24" x14ac:dyDescent="0.35">
      <c r="A7" s="276"/>
      <c r="B7" s="1751">
        <f>B5+1</f>
        <v>3</v>
      </c>
      <c r="C7" s="1749" t="s">
        <v>5018</v>
      </c>
      <c r="D7" s="1751" t="s">
        <v>4</v>
      </c>
      <c r="E7" s="1751" t="s">
        <v>5019</v>
      </c>
      <c r="F7" s="1759"/>
      <c r="G7" s="1749" t="s">
        <v>5020</v>
      </c>
      <c r="H7" s="348" t="s">
        <v>7509</v>
      </c>
      <c r="I7" s="351">
        <v>1002</v>
      </c>
      <c r="J7" s="351" t="s">
        <v>1071</v>
      </c>
      <c r="K7" s="350" t="s">
        <v>5634</v>
      </c>
      <c r="L7" s="335"/>
    </row>
    <row r="8" spans="1:12" ht="24" x14ac:dyDescent="0.35">
      <c r="A8" s="276"/>
      <c r="B8" s="1755"/>
      <c r="C8" s="1756"/>
      <c r="D8" s="1755"/>
      <c r="E8" s="1755"/>
      <c r="F8" s="1760"/>
      <c r="G8" s="1756"/>
      <c r="H8" s="879" t="s">
        <v>7510</v>
      </c>
      <c r="I8" s="351">
        <v>2803</v>
      </c>
      <c r="J8" s="351" t="s">
        <v>1071</v>
      </c>
      <c r="K8" s="350" t="s">
        <v>1464</v>
      </c>
      <c r="L8" s="335"/>
    </row>
    <row r="9" spans="1:12" ht="36" x14ac:dyDescent="0.35">
      <c r="A9" s="275"/>
      <c r="B9" s="1751">
        <f>B7+1</f>
        <v>4</v>
      </c>
      <c r="C9" s="1749" t="s">
        <v>5021</v>
      </c>
      <c r="D9" s="1751" t="s">
        <v>4</v>
      </c>
      <c r="E9" s="1751" t="s">
        <v>5016</v>
      </c>
      <c r="F9" s="1751" t="s">
        <v>24</v>
      </c>
      <c r="G9" s="1749" t="s">
        <v>5022</v>
      </c>
      <c r="H9" s="881" t="s">
        <v>7513</v>
      </c>
      <c r="I9" s="835">
        <v>1009</v>
      </c>
      <c r="J9" s="839" t="s">
        <v>1071</v>
      </c>
      <c r="K9" s="163" t="s">
        <v>5635</v>
      </c>
      <c r="L9" s="336"/>
    </row>
    <row r="10" spans="1:12" ht="24" x14ac:dyDescent="0.35">
      <c r="A10" s="275"/>
      <c r="B10" s="1755"/>
      <c r="C10" s="1756"/>
      <c r="D10" s="1755"/>
      <c r="E10" s="1755"/>
      <c r="F10" s="1755"/>
      <c r="G10" s="1756"/>
      <c r="H10" s="349" t="s">
        <v>7527</v>
      </c>
      <c r="I10" s="159">
        <v>2804</v>
      </c>
      <c r="J10" s="520" t="s">
        <v>1071</v>
      </c>
      <c r="K10" s="163" t="s">
        <v>1462</v>
      </c>
      <c r="L10" s="336"/>
    </row>
    <row r="11" spans="1:12" ht="28.5" customHeight="1" x14ac:dyDescent="0.35">
      <c r="A11" s="275"/>
      <c r="B11" s="1751">
        <f>B9+1</f>
        <v>5</v>
      </c>
      <c r="C11" s="1749" t="s">
        <v>5023</v>
      </c>
      <c r="D11" s="1751" t="s">
        <v>4</v>
      </c>
      <c r="E11" s="1751" t="s">
        <v>5024</v>
      </c>
      <c r="F11" s="1759" t="s">
        <v>5025</v>
      </c>
      <c r="G11" s="1749" t="s">
        <v>5026</v>
      </c>
      <c r="H11" s="348" t="s">
        <v>7330</v>
      </c>
      <c r="I11" s="159">
        <v>2805</v>
      </c>
      <c r="J11" s="351" t="s">
        <v>1071</v>
      </c>
      <c r="K11" s="163" t="s">
        <v>1460</v>
      </c>
      <c r="L11" s="336"/>
    </row>
    <row r="12" spans="1:12" x14ac:dyDescent="0.35">
      <c r="A12" s="275"/>
      <c r="B12" s="1755"/>
      <c r="C12" s="1756"/>
      <c r="D12" s="1755"/>
      <c r="E12" s="1755"/>
      <c r="F12" s="1760"/>
      <c r="G12" s="1756"/>
      <c r="H12" s="348" t="s">
        <v>7498</v>
      </c>
      <c r="I12" s="159">
        <v>2806</v>
      </c>
      <c r="J12" s="351" t="s">
        <v>1071</v>
      </c>
      <c r="K12" s="163" t="s">
        <v>5638</v>
      </c>
      <c r="L12" s="336"/>
    </row>
    <row r="13" spans="1:12" x14ac:dyDescent="0.35">
      <c r="A13" s="275"/>
      <c r="B13" s="1751">
        <f>B11+1</f>
        <v>6</v>
      </c>
      <c r="C13" s="1749" t="s">
        <v>5027</v>
      </c>
      <c r="D13" s="1751" t="s">
        <v>4</v>
      </c>
      <c r="E13" s="1751" t="s">
        <v>5016</v>
      </c>
      <c r="F13" s="1751" t="s">
        <v>24</v>
      </c>
      <c r="G13" s="1749" t="s">
        <v>5028</v>
      </c>
      <c r="H13" s="348" t="s">
        <v>7330</v>
      </c>
      <c r="I13" s="159">
        <v>2807</v>
      </c>
      <c r="J13" s="351" t="s">
        <v>177</v>
      </c>
      <c r="K13" s="163" t="s">
        <v>1457</v>
      </c>
      <c r="L13" s="336"/>
    </row>
    <row r="14" spans="1:12" x14ac:dyDescent="0.35">
      <c r="A14" s="275"/>
      <c r="B14" s="1752"/>
      <c r="C14" s="1750"/>
      <c r="D14" s="1752"/>
      <c r="E14" s="1752"/>
      <c r="F14" s="1752"/>
      <c r="G14" s="1750"/>
      <c r="H14" s="348" t="s">
        <v>7498</v>
      </c>
      <c r="I14" s="159">
        <v>2808</v>
      </c>
      <c r="J14" s="351" t="s">
        <v>177</v>
      </c>
      <c r="K14" s="163" t="s">
        <v>1455</v>
      </c>
      <c r="L14" s="336"/>
    </row>
    <row r="15" spans="1:12" ht="24" x14ac:dyDescent="0.35">
      <c r="A15" s="275"/>
      <c r="B15" s="1752"/>
      <c r="C15" s="1750"/>
      <c r="D15" s="1752"/>
      <c r="E15" s="1752"/>
      <c r="F15" s="1752"/>
      <c r="G15" s="1750"/>
      <c r="H15" s="349" t="s">
        <v>7517</v>
      </c>
      <c r="I15" s="159">
        <v>2809</v>
      </c>
      <c r="J15" s="351" t="s">
        <v>1071</v>
      </c>
      <c r="K15" s="163" t="s">
        <v>1453</v>
      </c>
      <c r="L15" s="336"/>
    </row>
    <row r="16" spans="1:12" ht="24" x14ac:dyDescent="0.35">
      <c r="A16" s="275"/>
      <c r="B16" s="1752"/>
      <c r="C16" s="1750"/>
      <c r="D16" s="1752"/>
      <c r="E16" s="1752"/>
      <c r="F16" s="1752"/>
      <c r="G16" s="1750"/>
      <c r="H16" s="349" t="s">
        <v>7518</v>
      </c>
      <c r="I16" s="530">
        <v>2810</v>
      </c>
      <c r="J16" s="533" t="s">
        <v>1071</v>
      </c>
      <c r="K16" s="163" t="s">
        <v>1451</v>
      </c>
      <c r="L16" s="336"/>
    </row>
    <row r="17" spans="1:12" ht="79.5" customHeight="1" x14ac:dyDescent="0.35">
      <c r="A17" s="275"/>
      <c r="B17" s="1755"/>
      <c r="C17" s="1756"/>
      <c r="D17" s="1755"/>
      <c r="E17" s="1755"/>
      <c r="F17" s="1755"/>
      <c r="G17" s="1756"/>
      <c r="H17" s="840" t="s">
        <v>7519</v>
      </c>
      <c r="I17" s="159">
        <v>4196</v>
      </c>
      <c r="J17" s="351" t="s">
        <v>1071</v>
      </c>
      <c r="K17" s="163" t="s">
        <v>1076</v>
      </c>
      <c r="L17" s="336"/>
    </row>
    <row r="18" spans="1:12" ht="48.65" customHeight="1" x14ac:dyDescent="0.35">
      <c r="A18" s="275"/>
      <c r="B18" s="1751">
        <f>B13+1</f>
        <v>7</v>
      </c>
      <c r="C18" s="1749" t="s">
        <v>5029</v>
      </c>
      <c r="D18" s="1751" t="s">
        <v>4</v>
      </c>
      <c r="E18" s="1751" t="s">
        <v>5024</v>
      </c>
      <c r="F18" s="1759" t="s">
        <v>5025</v>
      </c>
      <c r="G18" s="1749" t="s">
        <v>5030</v>
      </c>
      <c r="H18" s="348" t="s">
        <v>7330</v>
      </c>
      <c r="I18" s="159">
        <v>2811</v>
      </c>
      <c r="J18" s="351" t="s">
        <v>1071</v>
      </c>
      <c r="K18" s="163" t="s">
        <v>1449</v>
      </c>
      <c r="L18" s="336"/>
    </row>
    <row r="19" spans="1:12" ht="48.65" customHeight="1" x14ac:dyDescent="0.35">
      <c r="A19" s="275"/>
      <c r="B19" s="1755"/>
      <c r="C19" s="1756"/>
      <c r="D19" s="1755"/>
      <c r="E19" s="1755"/>
      <c r="F19" s="1760"/>
      <c r="G19" s="1756"/>
      <c r="H19" s="348" t="s">
        <v>7498</v>
      </c>
      <c r="I19" s="159">
        <v>2812</v>
      </c>
      <c r="J19" s="351" t="s">
        <v>1071</v>
      </c>
      <c r="K19" s="163" t="s">
        <v>5639</v>
      </c>
      <c r="L19" s="336"/>
    </row>
    <row r="20" spans="1:12" ht="24" x14ac:dyDescent="0.35">
      <c r="A20" s="275"/>
      <c r="B20" s="1764">
        <f>B18+1</f>
        <v>8</v>
      </c>
      <c r="C20" s="1757" t="s">
        <v>5032</v>
      </c>
      <c r="D20" s="1758" t="s">
        <v>4</v>
      </c>
      <c r="E20" s="1758" t="s">
        <v>12</v>
      </c>
      <c r="F20" s="1758"/>
      <c r="G20" s="1757" t="s">
        <v>5031</v>
      </c>
      <c r="H20" s="348" t="s">
        <v>7484</v>
      </c>
      <c r="I20" s="159">
        <v>2813</v>
      </c>
      <c r="J20" s="159" t="s">
        <v>1071</v>
      </c>
      <c r="K20" s="163" t="s">
        <v>1445</v>
      </c>
      <c r="L20" s="336"/>
    </row>
    <row r="21" spans="1:12" ht="24" x14ac:dyDescent="0.35">
      <c r="A21" s="275"/>
      <c r="B21" s="1764"/>
      <c r="C21" s="1757"/>
      <c r="D21" s="1758"/>
      <c r="E21" s="1758"/>
      <c r="F21" s="1758"/>
      <c r="G21" s="1757"/>
      <c r="H21" s="840" t="s">
        <v>7492</v>
      </c>
      <c r="I21" s="460">
        <v>2814</v>
      </c>
      <c r="J21" s="460" t="s">
        <v>1071</v>
      </c>
      <c r="K21" s="163" t="s">
        <v>1443</v>
      </c>
      <c r="L21" s="336"/>
    </row>
    <row r="22" spans="1:12" ht="24" customHeight="1" x14ac:dyDescent="0.35">
      <c r="A22" s="275"/>
      <c r="B22" s="1761">
        <f>B20+1</f>
        <v>9</v>
      </c>
      <c r="C22" s="1749" t="s">
        <v>5035</v>
      </c>
      <c r="D22" s="1751" t="s">
        <v>4</v>
      </c>
      <c r="E22" s="1751" t="s">
        <v>46</v>
      </c>
      <c r="F22" s="1751"/>
      <c r="G22" s="1749" t="s">
        <v>5034</v>
      </c>
      <c r="H22" s="348" t="s">
        <v>7482</v>
      </c>
      <c r="I22" s="159">
        <v>2816</v>
      </c>
      <c r="J22" s="159" t="s">
        <v>1071</v>
      </c>
      <c r="K22" s="163" t="s">
        <v>1441</v>
      </c>
      <c r="L22" s="336"/>
    </row>
    <row r="23" spans="1:12" ht="24" x14ac:dyDescent="0.35">
      <c r="A23" s="275"/>
      <c r="B23" s="1762"/>
      <c r="C23" s="1750"/>
      <c r="D23" s="1752"/>
      <c r="E23" s="1752"/>
      <c r="F23" s="1752"/>
      <c r="G23" s="1756"/>
      <c r="H23" s="349" t="s">
        <v>7483</v>
      </c>
      <c r="I23" s="159">
        <v>2817</v>
      </c>
      <c r="J23" s="159" t="s">
        <v>1071</v>
      </c>
      <c r="K23" s="163" t="s">
        <v>1439</v>
      </c>
      <c r="L23" s="336"/>
    </row>
    <row r="24" spans="1:12" ht="24" x14ac:dyDescent="0.35">
      <c r="A24" s="275"/>
      <c r="B24" s="1762"/>
      <c r="C24" s="1750"/>
      <c r="D24" s="1752"/>
      <c r="E24" s="1752"/>
      <c r="F24" s="1752"/>
      <c r="G24" s="1749" t="s">
        <v>5036</v>
      </c>
      <c r="H24" s="348" t="s">
        <v>6128</v>
      </c>
      <c r="I24" s="159">
        <v>2818</v>
      </c>
      <c r="J24" s="159" t="s">
        <v>1071</v>
      </c>
      <c r="K24" s="163" t="s">
        <v>1437</v>
      </c>
      <c r="L24" s="336"/>
    </row>
    <row r="25" spans="1:12" ht="24" x14ac:dyDescent="0.35">
      <c r="A25" s="275"/>
      <c r="B25" s="1762"/>
      <c r="C25" s="1750"/>
      <c r="D25" s="1752"/>
      <c r="E25" s="1752"/>
      <c r="F25" s="1752"/>
      <c r="G25" s="1756"/>
      <c r="H25" s="879" t="s">
        <v>7489</v>
      </c>
      <c r="I25" s="159">
        <v>2819</v>
      </c>
      <c r="J25" s="159" t="s">
        <v>1071</v>
      </c>
      <c r="K25" s="163" t="s">
        <v>1435</v>
      </c>
      <c r="L25" s="336"/>
    </row>
    <row r="26" spans="1:12" ht="24" customHeight="1" x14ac:dyDescent="0.35">
      <c r="A26" s="275"/>
      <c r="B26" s="1762"/>
      <c r="C26" s="1750"/>
      <c r="D26" s="1752"/>
      <c r="E26" s="1752"/>
      <c r="F26" s="1752"/>
      <c r="G26" s="1749" t="s">
        <v>5037</v>
      </c>
      <c r="H26" s="348" t="s">
        <v>6128</v>
      </c>
      <c r="I26" s="159">
        <v>2820</v>
      </c>
      <c r="J26" s="159" t="s">
        <v>1071</v>
      </c>
      <c r="K26" s="163" t="s">
        <v>1433</v>
      </c>
      <c r="L26" s="336"/>
    </row>
    <row r="27" spans="1:12" ht="36" x14ac:dyDescent="0.35">
      <c r="A27" s="275"/>
      <c r="B27" s="1763"/>
      <c r="C27" s="1756"/>
      <c r="D27" s="1755"/>
      <c r="E27" s="1755"/>
      <c r="F27" s="1755"/>
      <c r="G27" s="1756"/>
      <c r="H27" s="879" t="s">
        <v>7501</v>
      </c>
      <c r="I27" s="159">
        <v>2821</v>
      </c>
      <c r="J27" s="159" t="s">
        <v>1071</v>
      </c>
      <c r="K27" s="163" t="s">
        <v>1431</v>
      </c>
      <c r="L27" s="336"/>
    </row>
    <row r="28" spans="1:12" ht="36" x14ac:dyDescent="0.35">
      <c r="A28" s="275"/>
      <c r="B28" s="1751">
        <f>B22+1</f>
        <v>10</v>
      </c>
      <c r="C28" s="1749" t="s">
        <v>5040</v>
      </c>
      <c r="D28" s="1751" t="s">
        <v>4</v>
      </c>
      <c r="E28" s="1751" t="s">
        <v>856</v>
      </c>
      <c r="F28" s="1759"/>
      <c r="G28" s="1749" t="s">
        <v>5038</v>
      </c>
      <c r="H28" s="840" t="s">
        <v>7484</v>
      </c>
      <c r="I28" s="159">
        <v>2822</v>
      </c>
      <c r="J28" s="159" t="s">
        <v>177</v>
      </c>
      <c r="K28" s="163" t="s">
        <v>5640</v>
      </c>
      <c r="L28" s="336"/>
    </row>
    <row r="29" spans="1:12" ht="24" x14ac:dyDescent="0.35">
      <c r="A29" s="275"/>
      <c r="B29" s="1752"/>
      <c r="C29" s="1750"/>
      <c r="D29" s="1752"/>
      <c r="E29" s="1752"/>
      <c r="F29" s="1765"/>
      <c r="G29" s="1750"/>
      <c r="H29" s="838" t="s">
        <v>7487</v>
      </c>
      <c r="I29" s="159">
        <v>2823</v>
      </c>
      <c r="J29" s="159" t="s">
        <v>177</v>
      </c>
      <c r="K29" s="163" t="s">
        <v>1427</v>
      </c>
      <c r="L29" s="336"/>
    </row>
    <row r="30" spans="1:12" ht="24" x14ac:dyDescent="0.35">
      <c r="A30" s="275"/>
      <c r="B30" s="1752"/>
      <c r="C30" s="1750"/>
      <c r="D30" s="1752"/>
      <c r="E30" s="1752"/>
      <c r="F30" s="1765"/>
      <c r="G30" s="1750"/>
      <c r="H30" s="838" t="s">
        <v>7520</v>
      </c>
      <c r="I30" s="159">
        <v>2824</v>
      </c>
      <c r="J30" s="159" t="s">
        <v>1071</v>
      </c>
      <c r="K30" s="163" t="s">
        <v>1425</v>
      </c>
      <c r="L30" s="336"/>
    </row>
    <row r="31" spans="1:12" ht="24" x14ac:dyDescent="0.35">
      <c r="A31" s="275"/>
      <c r="B31" s="1752"/>
      <c r="C31" s="1750"/>
      <c r="D31" s="1752"/>
      <c r="E31" s="1752"/>
      <c r="F31" s="1765"/>
      <c r="G31" s="1750"/>
      <c r="H31" s="838" t="s">
        <v>7488</v>
      </c>
      <c r="I31" s="515">
        <v>2825</v>
      </c>
      <c r="J31" s="515" t="s">
        <v>177</v>
      </c>
      <c r="K31" s="163" t="s">
        <v>1423</v>
      </c>
      <c r="L31" s="336"/>
    </row>
    <row r="32" spans="1:12" ht="72" x14ac:dyDescent="0.35">
      <c r="A32" s="275"/>
      <c r="B32" s="1755"/>
      <c r="C32" s="1756"/>
      <c r="D32" s="1755"/>
      <c r="E32" s="1755"/>
      <c r="F32" s="1760"/>
      <c r="G32" s="1756"/>
      <c r="H32" s="1392" t="s">
        <v>8064</v>
      </c>
      <c r="I32" s="588">
        <v>2874</v>
      </c>
      <c r="J32" s="588" t="s">
        <v>1071</v>
      </c>
      <c r="K32" s="282" t="s">
        <v>5039</v>
      </c>
      <c r="L32" s="336"/>
    </row>
    <row r="33" spans="1:12" ht="24" x14ac:dyDescent="0.35">
      <c r="A33" s="275"/>
      <c r="B33" s="1751">
        <f>B28+1</f>
        <v>11</v>
      </c>
      <c r="C33" s="1749" t="s">
        <v>5041</v>
      </c>
      <c r="D33" s="1751" t="s">
        <v>4</v>
      </c>
      <c r="E33" s="1751" t="s">
        <v>11</v>
      </c>
      <c r="F33" s="1766" t="s">
        <v>5033</v>
      </c>
      <c r="G33" s="1749" t="s">
        <v>5042</v>
      </c>
      <c r="H33" s="348" t="s">
        <v>7500</v>
      </c>
      <c r="I33" s="159">
        <v>2826</v>
      </c>
      <c r="J33" s="159" t="s">
        <v>1071</v>
      </c>
      <c r="K33" s="163" t="s">
        <v>1421</v>
      </c>
      <c r="L33" s="336"/>
    </row>
    <row r="34" spans="1:12" ht="24" x14ac:dyDescent="0.35">
      <c r="A34" s="275"/>
      <c r="B34" s="1752"/>
      <c r="C34" s="1750"/>
      <c r="D34" s="1752"/>
      <c r="E34" s="1755"/>
      <c r="F34" s="1767"/>
      <c r="G34" s="1756"/>
      <c r="H34" s="349" t="s">
        <v>7483</v>
      </c>
      <c r="I34" s="159">
        <v>2827</v>
      </c>
      <c r="J34" s="159" t="s">
        <v>1071</v>
      </c>
      <c r="K34" s="163" t="s">
        <v>1419</v>
      </c>
      <c r="L34" s="336"/>
    </row>
    <row r="35" spans="1:12" ht="24" x14ac:dyDescent="0.35">
      <c r="A35" s="275"/>
      <c r="B35" s="1752"/>
      <c r="C35" s="1750"/>
      <c r="D35" s="1752"/>
      <c r="E35" s="1751"/>
      <c r="F35" s="1759"/>
      <c r="G35" s="1749" t="s">
        <v>5043</v>
      </c>
      <c r="H35" s="348" t="s">
        <v>6128</v>
      </c>
      <c r="I35" s="159">
        <v>2828</v>
      </c>
      <c r="J35" s="159" t="s">
        <v>1071</v>
      </c>
      <c r="K35" s="163" t="s">
        <v>1417</v>
      </c>
      <c r="L35" s="336"/>
    </row>
    <row r="36" spans="1:12" ht="24" x14ac:dyDescent="0.35">
      <c r="A36" s="275"/>
      <c r="B36" s="1752"/>
      <c r="C36" s="1750"/>
      <c r="D36" s="1752"/>
      <c r="E36" s="1752"/>
      <c r="F36" s="1765"/>
      <c r="G36" s="1756"/>
      <c r="H36" s="879" t="s">
        <v>7489</v>
      </c>
      <c r="I36" s="159">
        <v>2829</v>
      </c>
      <c r="J36" s="159" t="s">
        <v>1071</v>
      </c>
      <c r="K36" s="163" t="s">
        <v>1415</v>
      </c>
      <c r="L36" s="336"/>
    </row>
    <row r="37" spans="1:12" ht="24" customHeight="1" x14ac:dyDescent="0.35">
      <c r="A37" s="275"/>
      <c r="B37" s="1752"/>
      <c r="C37" s="1750"/>
      <c r="D37" s="1752"/>
      <c r="E37" s="1755"/>
      <c r="F37" s="1760"/>
      <c r="G37" s="1749" t="s">
        <v>5044</v>
      </c>
      <c r="H37" s="348" t="s">
        <v>6128</v>
      </c>
      <c r="I37" s="159">
        <v>2830</v>
      </c>
      <c r="J37" s="159" t="s">
        <v>1071</v>
      </c>
      <c r="K37" s="163" t="s">
        <v>1413</v>
      </c>
      <c r="L37" s="336"/>
    </row>
    <row r="38" spans="1:12" ht="36" x14ac:dyDescent="0.35">
      <c r="A38" s="275"/>
      <c r="B38" s="1755"/>
      <c r="C38" s="1756"/>
      <c r="D38" s="1755"/>
      <c r="E38" s="378"/>
      <c r="F38" s="379"/>
      <c r="G38" s="1756"/>
      <c r="H38" s="879" t="s">
        <v>7501</v>
      </c>
      <c r="I38" s="159">
        <v>2831</v>
      </c>
      <c r="J38" s="159" t="s">
        <v>1071</v>
      </c>
      <c r="K38" s="163" t="s">
        <v>1411</v>
      </c>
      <c r="L38" s="336"/>
    </row>
    <row r="39" spans="1:12" ht="15" customHeight="1" x14ac:dyDescent="0.35">
      <c r="A39" s="275"/>
      <c r="B39" s="1751">
        <f>B33+1</f>
        <v>12</v>
      </c>
      <c r="C39" s="1749" t="s">
        <v>5045</v>
      </c>
      <c r="D39" s="1751" t="s">
        <v>4</v>
      </c>
      <c r="E39" s="1751" t="s">
        <v>11</v>
      </c>
      <c r="F39" s="1768"/>
      <c r="G39" s="1749" t="s">
        <v>5046</v>
      </c>
      <c r="H39" s="840" t="s">
        <v>7484</v>
      </c>
      <c r="I39" s="351">
        <v>2832</v>
      </c>
      <c r="J39" s="159" t="s">
        <v>1071</v>
      </c>
      <c r="K39" s="350" t="s">
        <v>1409</v>
      </c>
      <c r="L39" s="337"/>
    </row>
    <row r="40" spans="1:12" ht="36" x14ac:dyDescent="0.35">
      <c r="A40" s="275"/>
      <c r="B40" s="1752"/>
      <c r="C40" s="1750"/>
      <c r="D40" s="1752"/>
      <c r="E40" s="1752"/>
      <c r="F40" s="1769"/>
      <c r="G40" s="1756"/>
      <c r="H40" s="879" t="s">
        <v>7490</v>
      </c>
      <c r="I40" s="351">
        <v>2833</v>
      </c>
      <c r="J40" s="159" t="s">
        <v>1071</v>
      </c>
      <c r="K40" s="350" t="s">
        <v>1407</v>
      </c>
      <c r="L40" s="337"/>
    </row>
    <row r="41" spans="1:12" ht="24" x14ac:dyDescent="0.35">
      <c r="A41" s="275"/>
      <c r="B41" s="1752"/>
      <c r="C41" s="1750"/>
      <c r="D41" s="1752"/>
      <c r="E41" s="1752"/>
      <c r="F41" s="1759"/>
      <c r="G41" s="1749" t="s">
        <v>5047</v>
      </c>
      <c r="H41" s="840" t="s">
        <v>6128</v>
      </c>
      <c r="I41" s="351">
        <v>2834</v>
      </c>
      <c r="J41" s="351" t="s">
        <v>1071</v>
      </c>
      <c r="K41" s="350" t="s">
        <v>1405</v>
      </c>
      <c r="L41" s="337"/>
    </row>
    <row r="42" spans="1:12" ht="24" x14ac:dyDescent="0.35">
      <c r="A42" s="275"/>
      <c r="B42" s="1755"/>
      <c r="C42" s="1756"/>
      <c r="D42" s="1755"/>
      <c r="E42" s="1755"/>
      <c r="F42" s="1760"/>
      <c r="G42" s="1756"/>
      <c r="H42" s="348" t="s">
        <v>7489</v>
      </c>
      <c r="I42" s="351">
        <v>2835</v>
      </c>
      <c r="J42" s="159" t="s">
        <v>1071</v>
      </c>
      <c r="K42" s="350" t="s">
        <v>1403</v>
      </c>
      <c r="L42" s="337"/>
    </row>
    <row r="43" spans="1:12" ht="24" x14ac:dyDescent="0.35">
      <c r="A43" s="275"/>
      <c r="B43" s="1751">
        <f>B39+1</f>
        <v>13</v>
      </c>
      <c r="C43" s="1749" t="s">
        <v>5048</v>
      </c>
      <c r="D43" s="1751" t="s">
        <v>4</v>
      </c>
      <c r="E43" s="1751" t="s">
        <v>57</v>
      </c>
      <c r="F43" s="1759"/>
      <c r="G43" s="1749" t="s">
        <v>5049</v>
      </c>
      <c r="H43" s="840" t="s">
        <v>7484</v>
      </c>
      <c r="I43" s="351">
        <v>2836</v>
      </c>
      <c r="J43" s="159" t="s">
        <v>1071</v>
      </c>
      <c r="K43" s="350" t="s">
        <v>5050</v>
      </c>
      <c r="L43" s="337"/>
    </row>
    <row r="44" spans="1:12" ht="24" x14ac:dyDescent="0.35">
      <c r="A44" s="275"/>
      <c r="B44" s="1755"/>
      <c r="C44" s="1756"/>
      <c r="D44" s="1755"/>
      <c r="E44" s="1755"/>
      <c r="F44" s="1760"/>
      <c r="G44" s="1756"/>
      <c r="H44" s="348" t="s">
        <v>7485</v>
      </c>
      <c r="I44" s="351">
        <v>2837</v>
      </c>
      <c r="J44" s="159" t="s">
        <v>1071</v>
      </c>
      <c r="K44" s="350" t="s">
        <v>1399</v>
      </c>
      <c r="L44" s="337"/>
    </row>
    <row r="45" spans="1:12" ht="36" customHeight="1" x14ac:dyDescent="0.35">
      <c r="A45" s="275"/>
      <c r="B45" s="1751">
        <f>B43+1</f>
        <v>14</v>
      </c>
      <c r="C45" s="1749" t="s">
        <v>5051</v>
      </c>
      <c r="D45" s="1751" t="s">
        <v>9</v>
      </c>
      <c r="E45" s="1751" t="s">
        <v>65</v>
      </c>
      <c r="F45" s="1759"/>
      <c r="G45" s="1749" t="s">
        <v>5052</v>
      </c>
      <c r="H45" s="840" t="s">
        <v>7486</v>
      </c>
      <c r="I45" s="351">
        <v>2838</v>
      </c>
      <c r="J45" s="351" t="s">
        <v>1071</v>
      </c>
      <c r="K45" s="350" t="s">
        <v>1397</v>
      </c>
      <c r="L45" s="337"/>
    </row>
    <row r="46" spans="1:12" ht="24" x14ac:dyDescent="0.35">
      <c r="A46" s="275"/>
      <c r="B46" s="1752"/>
      <c r="C46" s="1750"/>
      <c r="D46" s="1752"/>
      <c r="E46" s="1752"/>
      <c r="F46" s="1765"/>
      <c r="G46" s="1756"/>
      <c r="H46" s="838" t="s">
        <v>7330</v>
      </c>
      <c r="I46" s="839">
        <v>2844</v>
      </c>
      <c r="J46" s="839" t="s">
        <v>1071</v>
      </c>
      <c r="K46" s="840" t="s">
        <v>1385</v>
      </c>
      <c r="L46" s="337"/>
    </row>
    <row r="47" spans="1:12" ht="36" x14ac:dyDescent="0.35">
      <c r="A47" s="275"/>
      <c r="B47" s="1752"/>
      <c r="C47" s="1750"/>
      <c r="D47" s="1752"/>
      <c r="E47" s="1752"/>
      <c r="F47" s="1765"/>
      <c r="G47" s="1749" t="s">
        <v>5053</v>
      </c>
      <c r="H47" s="840" t="s">
        <v>7505</v>
      </c>
      <c r="I47" s="351">
        <v>2839</v>
      </c>
      <c r="J47" s="351" t="s">
        <v>1071</v>
      </c>
      <c r="K47" s="350" t="s">
        <v>5642</v>
      </c>
      <c r="L47" s="337"/>
    </row>
    <row r="48" spans="1:12" ht="36" x14ac:dyDescent="0.35">
      <c r="A48" s="275"/>
      <c r="B48" s="1755"/>
      <c r="C48" s="1756"/>
      <c r="D48" s="1755"/>
      <c r="E48" s="1755"/>
      <c r="F48" s="1760"/>
      <c r="G48" s="1756"/>
      <c r="H48" s="879" t="s">
        <v>7502</v>
      </c>
      <c r="I48" s="351">
        <v>2840</v>
      </c>
      <c r="J48" s="351" t="s">
        <v>1071</v>
      </c>
      <c r="K48" s="350" t="s">
        <v>5641</v>
      </c>
      <c r="L48" s="337"/>
    </row>
    <row r="49" spans="1:12" ht="36" hidden="1" x14ac:dyDescent="0.35">
      <c r="A49" s="275"/>
      <c r="B49" s="1751">
        <f>B45+1</f>
        <v>15</v>
      </c>
      <c r="C49" s="1749" t="s">
        <v>5054</v>
      </c>
      <c r="D49" s="1751" t="s">
        <v>9</v>
      </c>
      <c r="E49" s="1751" t="s">
        <v>4117</v>
      </c>
      <c r="F49" s="1759"/>
      <c r="G49" s="1749" t="s">
        <v>5055</v>
      </c>
      <c r="H49" s="840" t="s">
        <v>7504</v>
      </c>
      <c r="I49" s="351">
        <v>2841</v>
      </c>
      <c r="J49" s="351" t="s">
        <v>1071</v>
      </c>
      <c r="K49" s="350" t="s">
        <v>7521</v>
      </c>
      <c r="L49" s="337"/>
    </row>
    <row r="50" spans="1:12" ht="36" hidden="1" x14ac:dyDescent="0.35">
      <c r="A50" s="275"/>
      <c r="B50" s="1752"/>
      <c r="C50" s="1750"/>
      <c r="D50" s="1752"/>
      <c r="E50" s="1752"/>
      <c r="F50" s="1765"/>
      <c r="G50" s="1750"/>
      <c r="H50" s="840" t="s">
        <v>7506</v>
      </c>
      <c r="I50" s="351">
        <v>2842</v>
      </c>
      <c r="J50" s="351" t="s">
        <v>1071</v>
      </c>
      <c r="K50" s="350" t="s">
        <v>1389</v>
      </c>
      <c r="L50" s="337"/>
    </row>
    <row r="51" spans="1:12" ht="24" hidden="1" x14ac:dyDescent="0.35">
      <c r="A51" s="275"/>
      <c r="B51" s="1752"/>
      <c r="C51" s="1750"/>
      <c r="D51" s="1752"/>
      <c r="E51" s="1752"/>
      <c r="F51" s="1765"/>
      <c r="G51" s="1750"/>
      <c r="H51" s="838" t="s">
        <v>7503</v>
      </c>
      <c r="I51" s="351">
        <v>2843</v>
      </c>
      <c r="J51" s="351" t="s">
        <v>1071</v>
      </c>
      <c r="K51" s="350" t="s">
        <v>1387</v>
      </c>
      <c r="L51" s="337"/>
    </row>
    <row r="52" spans="1:12" ht="24" x14ac:dyDescent="0.35">
      <c r="A52" s="275"/>
      <c r="B52" s="1751">
        <f>B49+1</f>
        <v>16</v>
      </c>
      <c r="C52" s="1749" t="s">
        <v>108</v>
      </c>
      <c r="D52" s="1751" t="s">
        <v>4</v>
      </c>
      <c r="E52" s="1751" t="s">
        <v>5057</v>
      </c>
      <c r="F52" s="1759" t="s">
        <v>5075</v>
      </c>
      <c r="G52" s="1749" t="s">
        <v>5059</v>
      </c>
      <c r="H52" s="348" t="s">
        <v>7494</v>
      </c>
      <c r="I52" s="351">
        <v>2845</v>
      </c>
      <c r="J52" s="351" t="s">
        <v>177</v>
      </c>
      <c r="K52" s="582" t="s">
        <v>5643</v>
      </c>
      <c r="L52" s="337"/>
    </row>
    <row r="53" spans="1:12" ht="17.5" customHeight="1" x14ac:dyDescent="0.35">
      <c r="A53" s="275"/>
      <c r="B53" s="1752"/>
      <c r="C53" s="1750"/>
      <c r="D53" s="1752"/>
      <c r="E53" s="1752"/>
      <c r="F53" s="1765"/>
      <c r="G53" s="1750"/>
      <c r="H53" s="348" t="s">
        <v>7495</v>
      </c>
      <c r="I53" s="351">
        <v>2846</v>
      </c>
      <c r="J53" s="351" t="s">
        <v>177</v>
      </c>
      <c r="K53" s="461" t="s">
        <v>1381</v>
      </c>
      <c r="L53" s="337"/>
    </row>
    <row r="54" spans="1:12" ht="36" x14ac:dyDescent="0.35">
      <c r="A54" s="275"/>
      <c r="B54" s="1752"/>
      <c r="C54" s="1750"/>
      <c r="D54" s="1752"/>
      <c r="E54" s="1752"/>
      <c r="F54" s="1765"/>
      <c r="G54" s="1750"/>
      <c r="H54" s="348" t="s">
        <v>7526</v>
      </c>
      <c r="I54" s="351">
        <v>2875</v>
      </c>
      <c r="J54" s="351" t="s">
        <v>177</v>
      </c>
      <c r="K54" s="350" t="s">
        <v>1328</v>
      </c>
      <c r="L54" s="337"/>
    </row>
    <row r="55" spans="1:12" ht="24" x14ac:dyDescent="0.35">
      <c r="A55" s="275"/>
      <c r="B55" s="1755"/>
      <c r="C55" s="1756"/>
      <c r="D55" s="1755"/>
      <c r="E55" s="1755"/>
      <c r="F55" s="1760"/>
      <c r="G55" s="1756"/>
      <c r="H55" s="348" t="s">
        <v>7491</v>
      </c>
      <c r="I55" s="351">
        <v>2848</v>
      </c>
      <c r="J55" s="351" t="s">
        <v>177</v>
      </c>
      <c r="K55" s="350" t="s">
        <v>1379</v>
      </c>
      <c r="L55" s="337"/>
    </row>
    <row r="56" spans="1:12" ht="24" x14ac:dyDescent="0.35">
      <c r="A56" s="275"/>
      <c r="B56" s="1751">
        <f>B52+1</f>
        <v>17</v>
      </c>
      <c r="C56" s="1749" t="s">
        <v>7522</v>
      </c>
      <c r="D56" s="1751" t="s">
        <v>4</v>
      </c>
      <c r="E56" s="1751" t="s">
        <v>5016</v>
      </c>
      <c r="F56" s="1759" t="s">
        <v>24</v>
      </c>
      <c r="G56" s="1749" t="s">
        <v>5060</v>
      </c>
      <c r="H56" s="840" t="s">
        <v>7484</v>
      </c>
      <c r="I56" s="351">
        <v>2849</v>
      </c>
      <c r="J56" s="351" t="s">
        <v>1071</v>
      </c>
      <c r="K56" s="350" t="s">
        <v>1377</v>
      </c>
      <c r="L56" s="337"/>
    </row>
    <row r="57" spans="1:12" ht="24" x14ac:dyDescent="0.35">
      <c r="A57" s="275"/>
      <c r="B57" s="1752"/>
      <c r="C57" s="1750"/>
      <c r="D57" s="1752"/>
      <c r="E57" s="1752"/>
      <c r="F57" s="1765"/>
      <c r="G57" s="1750"/>
      <c r="H57" s="348" t="s">
        <v>7496</v>
      </c>
      <c r="I57" s="351">
        <v>1009</v>
      </c>
      <c r="J57" s="351" t="s">
        <v>1071</v>
      </c>
      <c r="K57" s="350" t="s">
        <v>225</v>
      </c>
      <c r="L57" s="337"/>
    </row>
    <row r="58" spans="1:12" ht="24" x14ac:dyDescent="0.35">
      <c r="A58" s="275"/>
      <c r="B58" s="1755"/>
      <c r="C58" s="1756"/>
      <c r="D58" s="1755"/>
      <c r="E58" s="1755"/>
      <c r="F58" s="1760"/>
      <c r="G58" s="1756"/>
      <c r="H58" s="348" t="s">
        <v>7525</v>
      </c>
      <c r="I58" s="351">
        <v>2851</v>
      </c>
      <c r="J58" s="351" t="s">
        <v>1071</v>
      </c>
      <c r="K58" s="350" t="s">
        <v>1375</v>
      </c>
      <c r="L58" s="337"/>
    </row>
    <row r="59" spans="1:12" x14ac:dyDescent="0.35">
      <c r="A59" s="275"/>
      <c r="B59" s="1751">
        <f>B56+1</f>
        <v>18</v>
      </c>
      <c r="C59" s="1749" t="s">
        <v>7523</v>
      </c>
      <c r="D59" s="1751" t="s">
        <v>4</v>
      </c>
      <c r="E59" s="1751" t="s">
        <v>95</v>
      </c>
      <c r="F59" s="1751" t="s">
        <v>5064</v>
      </c>
      <c r="G59" s="1749" t="s">
        <v>5065</v>
      </c>
      <c r="H59" s="840" t="s">
        <v>7484</v>
      </c>
      <c r="I59" s="520">
        <v>2855</v>
      </c>
      <c r="J59" s="520" t="s">
        <v>1071</v>
      </c>
      <c r="K59" s="350" t="s">
        <v>1367</v>
      </c>
      <c r="L59" s="337"/>
    </row>
    <row r="60" spans="1:12" x14ac:dyDescent="0.35">
      <c r="A60" s="275"/>
      <c r="B60" s="1752"/>
      <c r="C60" s="1750"/>
      <c r="D60" s="1752"/>
      <c r="E60" s="1752"/>
      <c r="F60" s="1752"/>
      <c r="G60" s="1750"/>
      <c r="H60" s="348" t="s">
        <v>7498</v>
      </c>
      <c r="I60" s="520">
        <v>2856</v>
      </c>
      <c r="J60" s="520" t="s">
        <v>1071</v>
      </c>
      <c r="K60" s="350" t="s">
        <v>1365</v>
      </c>
      <c r="L60" s="337"/>
    </row>
    <row r="61" spans="1:12" ht="24" x14ac:dyDescent="0.35">
      <c r="A61" s="275"/>
      <c r="B61" s="1755"/>
      <c r="C61" s="1756"/>
      <c r="D61" s="1755"/>
      <c r="E61" s="1755"/>
      <c r="F61" s="1755"/>
      <c r="G61" s="1756"/>
      <c r="H61" s="348" t="s">
        <v>7525</v>
      </c>
      <c r="I61" s="520">
        <v>2857</v>
      </c>
      <c r="J61" s="520" t="s">
        <v>1071</v>
      </c>
      <c r="K61" s="350" t="s">
        <v>1363</v>
      </c>
      <c r="L61" s="337"/>
    </row>
    <row r="62" spans="1:12" ht="36" x14ac:dyDescent="0.35">
      <c r="A62" s="275"/>
      <c r="B62" s="1751">
        <f>B59+1</f>
        <v>19</v>
      </c>
      <c r="C62" s="1749" t="s">
        <v>7524</v>
      </c>
      <c r="D62" s="1751" t="s">
        <v>4</v>
      </c>
      <c r="E62" s="1751"/>
      <c r="F62" s="1759"/>
      <c r="G62" s="1749" t="s">
        <v>5067</v>
      </c>
      <c r="H62" s="840" t="s">
        <v>7484</v>
      </c>
      <c r="I62" s="351">
        <v>2858</v>
      </c>
      <c r="J62" s="351" t="s">
        <v>1071</v>
      </c>
      <c r="K62" s="350" t="s">
        <v>5637</v>
      </c>
      <c r="L62" s="337"/>
    </row>
    <row r="63" spans="1:12" ht="36" x14ac:dyDescent="0.35">
      <c r="A63" s="275"/>
      <c r="B63" s="1752"/>
      <c r="C63" s="1750"/>
      <c r="D63" s="1752"/>
      <c r="E63" s="1752"/>
      <c r="F63" s="1765"/>
      <c r="G63" s="1750"/>
      <c r="H63" s="348" t="s">
        <v>7493</v>
      </c>
      <c r="I63" s="351">
        <v>2859</v>
      </c>
      <c r="J63" s="351" t="s">
        <v>1071</v>
      </c>
      <c r="K63" s="350" t="s">
        <v>1359</v>
      </c>
      <c r="L63" s="337"/>
    </row>
    <row r="64" spans="1:12" ht="24" x14ac:dyDescent="0.35">
      <c r="A64" s="275"/>
      <c r="B64" s="1755"/>
      <c r="C64" s="1756"/>
      <c r="D64" s="1755"/>
      <c r="E64" s="1755"/>
      <c r="F64" s="1760"/>
      <c r="G64" s="1756"/>
      <c r="H64" s="348" t="s">
        <v>7525</v>
      </c>
      <c r="I64" s="351">
        <v>2860</v>
      </c>
      <c r="J64" s="351" t="s">
        <v>1071</v>
      </c>
      <c r="K64" s="350" t="s">
        <v>1357</v>
      </c>
      <c r="L64" s="337"/>
    </row>
    <row r="65" spans="1:12" ht="36" x14ac:dyDescent="0.35">
      <c r="A65" s="275"/>
      <c r="B65" s="1751">
        <f>B62+1</f>
        <v>20</v>
      </c>
      <c r="C65" s="1749" t="s">
        <v>5068</v>
      </c>
      <c r="D65" s="1751" t="s">
        <v>4</v>
      </c>
      <c r="E65" s="1751" t="s">
        <v>12</v>
      </c>
      <c r="F65" s="1759"/>
      <c r="G65" s="1749" t="s">
        <v>5069</v>
      </c>
      <c r="H65" s="840" t="s">
        <v>7484</v>
      </c>
      <c r="I65" s="351">
        <v>2861</v>
      </c>
      <c r="J65" s="351" t="s">
        <v>177</v>
      </c>
      <c r="K65" s="350" t="s">
        <v>5636</v>
      </c>
      <c r="L65" s="337"/>
    </row>
    <row r="66" spans="1:12" ht="24" x14ac:dyDescent="0.35">
      <c r="A66" s="275"/>
      <c r="B66" s="1752"/>
      <c r="C66" s="1750"/>
      <c r="D66" s="1752"/>
      <c r="E66" s="1752"/>
      <c r="F66" s="1765"/>
      <c r="G66" s="1750"/>
      <c r="H66" s="348" t="s">
        <v>7492</v>
      </c>
      <c r="I66" s="384">
        <v>2862</v>
      </c>
      <c r="J66" s="351" t="s">
        <v>177</v>
      </c>
      <c r="K66" s="350" t="s">
        <v>1353</v>
      </c>
      <c r="L66" s="337"/>
    </row>
    <row r="67" spans="1:12" ht="24" x14ac:dyDescent="0.35">
      <c r="A67" s="275"/>
      <c r="B67" s="1752"/>
      <c r="C67" s="1750"/>
      <c r="D67" s="1752"/>
      <c r="E67" s="1752"/>
      <c r="F67" s="1765"/>
      <c r="G67" s="1750"/>
      <c r="H67" s="348" t="s">
        <v>7491</v>
      </c>
      <c r="I67" s="384">
        <v>2863</v>
      </c>
      <c r="J67" s="517" t="s">
        <v>177</v>
      </c>
      <c r="K67" s="518" t="s">
        <v>1351</v>
      </c>
      <c r="L67" s="337"/>
    </row>
    <row r="68" spans="1:12" ht="60" x14ac:dyDescent="0.35">
      <c r="A68" s="275"/>
      <c r="B68" s="1755"/>
      <c r="C68" s="1756"/>
      <c r="D68" s="1755"/>
      <c r="E68" s="1755"/>
      <c r="F68" s="1760"/>
      <c r="G68" s="1756"/>
      <c r="H68" s="348" t="s">
        <v>7516</v>
      </c>
      <c r="I68" s="1393">
        <v>2873</v>
      </c>
      <c r="J68" s="520" t="s">
        <v>1071</v>
      </c>
      <c r="K68" s="582" t="s">
        <v>7853</v>
      </c>
      <c r="L68" s="1394"/>
    </row>
    <row r="69" spans="1:12" ht="24" x14ac:dyDescent="0.35">
      <c r="A69" s="275"/>
      <c r="B69" s="1751">
        <f>B65+1</f>
        <v>21</v>
      </c>
      <c r="C69" s="1749" t="s">
        <v>2503</v>
      </c>
      <c r="D69" s="1751" t="s">
        <v>4</v>
      </c>
      <c r="E69" s="1751" t="s">
        <v>11</v>
      </c>
      <c r="F69" s="1759" t="s">
        <v>5033</v>
      </c>
      <c r="G69" s="1749" t="s">
        <v>5070</v>
      </c>
      <c r="H69" s="840" t="s">
        <v>6128</v>
      </c>
      <c r="I69" s="384">
        <v>2864</v>
      </c>
      <c r="J69" s="351" t="s">
        <v>1071</v>
      </c>
      <c r="K69" s="350" t="s">
        <v>1349</v>
      </c>
      <c r="L69" s="337"/>
    </row>
    <row r="70" spans="1:12" x14ac:dyDescent="0.35">
      <c r="A70" s="275"/>
      <c r="B70" s="1752"/>
      <c r="C70" s="1750"/>
      <c r="D70" s="1752"/>
      <c r="E70" s="1752"/>
      <c r="F70" s="1765"/>
      <c r="G70" s="1750"/>
      <c r="H70" s="582" t="s">
        <v>7512</v>
      </c>
      <c r="I70" s="351">
        <v>2865</v>
      </c>
      <c r="J70" s="351" t="s">
        <v>1071</v>
      </c>
      <c r="K70" s="350" t="s">
        <v>1347</v>
      </c>
      <c r="L70" s="383"/>
    </row>
    <row r="71" spans="1:12" ht="24" x14ac:dyDescent="0.35">
      <c r="A71" s="275"/>
      <c r="B71" s="1755"/>
      <c r="C71" s="1756"/>
      <c r="D71" s="1755"/>
      <c r="E71" s="1755"/>
      <c r="F71" s="1760"/>
      <c r="G71" s="1756"/>
      <c r="H71" s="348" t="s">
        <v>7525</v>
      </c>
      <c r="I71" s="351">
        <v>2866</v>
      </c>
      <c r="J71" s="351" t="s">
        <v>1071</v>
      </c>
      <c r="K71" s="350" t="s">
        <v>1345</v>
      </c>
      <c r="L71" s="383"/>
    </row>
    <row r="72" spans="1:12" x14ac:dyDescent="0.35">
      <c r="A72" s="275"/>
      <c r="B72" s="380"/>
      <c r="C72" s="381"/>
      <c r="D72" s="380"/>
      <c r="E72" s="380"/>
      <c r="F72" s="382"/>
      <c r="G72" s="381"/>
      <c r="H72" s="381"/>
      <c r="I72" s="380"/>
      <c r="J72" s="380"/>
      <c r="K72" s="381"/>
      <c r="L72" s="383"/>
    </row>
    <row r="73" spans="1:12" x14ac:dyDescent="0.35">
      <c r="A73" s="275"/>
      <c r="B73" s="279"/>
      <c r="C73" s="280"/>
      <c r="D73" s="277"/>
      <c r="E73" s="277"/>
      <c r="F73" s="277"/>
      <c r="G73" s="277"/>
      <c r="H73" s="277"/>
      <c r="I73" s="278"/>
      <c r="J73" s="278"/>
      <c r="K73" s="333"/>
      <c r="L73" s="275"/>
    </row>
    <row r="74" spans="1:12" x14ac:dyDescent="0.35"/>
    <row r="75" spans="1:12" hidden="1" x14ac:dyDescent="0.35"/>
    <row r="76" spans="1:12" hidden="1" x14ac:dyDescent="0.35"/>
    <row r="77" spans="1:12" hidden="1" x14ac:dyDescent="0.35"/>
    <row r="78" spans="1:12" hidden="1" x14ac:dyDescent="0.35"/>
    <row r="79" spans="1:12" hidden="1" x14ac:dyDescent="0.35"/>
    <row r="80" spans="1:12" hidden="1" x14ac:dyDescent="0.35"/>
    <row r="81" hidden="1" x14ac:dyDescent="0.35"/>
    <row r="82" hidden="1" x14ac:dyDescent="0.35"/>
    <row r="83" hidden="1" x14ac:dyDescent="0.35"/>
    <row r="84" hidden="1" x14ac:dyDescent="0.35"/>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B69:B71"/>
    <mergeCell ref="C69:C71"/>
    <mergeCell ref="D69:D71"/>
    <mergeCell ref="E69:E71"/>
    <mergeCell ref="F69:F71"/>
    <mergeCell ref="G69:G71"/>
    <mergeCell ref="G65:G68"/>
    <mergeCell ref="B62:B64"/>
    <mergeCell ref="C62:C64"/>
    <mergeCell ref="D62:D64"/>
    <mergeCell ref="E62:E64"/>
    <mergeCell ref="F62:F64"/>
    <mergeCell ref="G62:G64"/>
    <mergeCell ref="B65:B68"/>
    <mergeCell ref="C65:C68"/>
    <mergeCell ref="D65:D68"/>
    <mergeCell ref="E65:E68"/>
    <mergeCell ref="F65:F68"/>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D28:D32"/>
    <mergeCell ref="E28:E32"/>
    <mergeCell ref="F28:F32"/>
    <mergeCell ref="B7:B8"/>
    <mergeCell ref="C9:C10"/>
    <mergeCell ref="B9:B10"/>
    <mergeCell ref="D9:D10"/>
    <mergeCell ref="E9:E10"/>
    <mergeCell ref="B18:B19"/>
    <mergeCell ref="C18:C19"/>
    <mergeCell ref="B13:B17"/>
    <mergeCell ref="C13:C17"/>
    <mergeCell ref="B11:B12"/>
    <mergeCell ref="C11:C12"/>
    <mergeCell ref="E35:E37"/>
    <mergeCell ref="F35:F37"/>
    <mergeCell ref="E33:E34"/>
    <mergeCell ref="G22:G23"/>
    <mergeCell ref="G24:G25"/>
    <mergeCell ref="G26:G27"/>
    <mergeCell ref="G37:G38"/>
    <mergeCell ref="B33:B38"/>
    <mergeCell ref="C33:C38"/>
    <mergeCell ref="D33:D38"/>
    <mergeCell ref="G35:G36"/>
    <mergeCell ref="B28:B32"/>
    <mergeCell ref="C28:C32"/>
    <mergeCell ref="F3:F4"/>
    <mergeCell ref="F5:F6"/>
    <mergeCell ref="G3:G4"/>
    <mergeCell ref="G5:G6"/>
    <mergeCell ref="F20:F21"/>
    <mergeCell ref="G20:G21"/>
    <mergeCell ref="C20:C21"/>
    <mergeCell ref="B22:B27"/>
    <mergeCell ref="C22:C27"/>
    <mergeCell ref="D22:D27"/>
    <mergeCell ref="E22:E27"/>
    <mergeCell ref="F22:F27"/>
    <mergeCell ref="B20:B21"/>
    <mergeCell ref="D20:D21"/>
    <mergeCell ref="E20:E21"/>
    <mergeCell ref="B3:B4"/>
    <mergeCell ref="C3:C4"/>
    <mergeCell ref="B5:B6"/>
    <mergeCell ref="C5:C6"/>
    <mergeCell ref="D3:D4"/>
    <mergeCell ref="D5:D6"/>
    <mergeCell ref="E3:E4"/>
    <mergeCell ref="E5:E6"/>
    <mergeCell ref="C7:C8"/>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1875"/>
  <sheetViews>
    <sheetView zoomScaleNormal="100" workbookViewId="0">
      <pane xSplit="1" ySplit="2" topLeftCell="B125" activePane="bottomRight" state="frozen"/>
      <selection activeCell="L6" sqref="L6"/>
      <selection pane="topRight" activeCell="L6" sqref="L6"/>
      <selection pane="bottomLeft" activeCell="L6" sqref="L6"/>
      <selection pane="bottomRight" activeCell="B141" sqref="B141"/>
    </sheetView>
  </sheetViews>
  <sheetFormatPr baseColWidth="10" defaultColWidth="0" defaultRowHeight="12.75" customHeight="1" zeroHeight="1" x14ac:dyDescent="0.35"/>
  <cols>
    <col min="1" max="1" width="17.453125" bestFit="1" customWidth="1"/>
    <col min="2" max="2" width="74.54296875" customWidth="1"/>
    <col min="3" max="3" width="19" customWidth="1"/>
    <col min="4" max="4" width="25.453125" customWidth="1"/>
    <col min="5" max="5" width="2.54296875" customWidth="1"/>
    <col min="6" max="16384" width="11.54296875" hidden="1"/>
  </cols>
  <sheetData>
    <row r="1" spans="1:5" ht="14.5" x14ac:dyDescent="0.35">
      <c r="A1" s="1772" t="s">
        <v>3325</v>
      </c>
      <c r="B1" s="1772"/>
      <c r="C1" s="98"/>
      <c r="D1" s="98"/>
      <c r="E1" s="98"/>
    </row>
    <row r="2" spans="1:5" ht="14.5" x14ac:dyDescent="0.35">
      <c r="A2" s="1772" t="s">
        <v>3326</v>
      </c>
      <c r="B2" s="1772"/>
      <c r="C2" s="98"/>
      <c r="D2" s="98"/>
      <c r="E2" s="98"/>
    </row>
    <row r="3" spans="1:5" ht="14.5" x14ac:dyDescent="0.35">
      <c r="A3" s="98"/>
      <c r="B3" s="99"/>
      <c r="C3" s="98"/>
      <c r="D3" s="98"/>
      <c r="E3" s="98"/>
    </row>
    <row r="4" spans="1:5" ht="14.5" x14ac:dyDescent="0.35">
      <c r="A4" s="57" t="s">
        <v>2505</v>
      </c>
      <c r="B4" s="66" t="s">
        <v>2506</v>
      </c>
      <c r="C4" s="98"/>
      <c r="D4" s="98"/>
      <c r="E4" s="98"/>
    </row>
    <row r="5" spans="1:5" ht="14.5" x14ac:dyDescent="0.35">
      <c r="A5" s="57" t="s">
        <v>2507</v>
      </c>
      <c r="B5" s="62" t="s">
        <v>2508</v>
      </c>
      <c r="C5" s="98"/>
      <c r="D5" s="98"/>
      <c r="E5" s="98"/>
    </row>
    <row r="6" spans="1:5" ht="14.5" x14ac:dyDescent="0.35">
      <c r="A6" s="59" t="s">
        <v>2509</v>
      </c>
      <c r="B6" s="67" t="s">
        <v>349</v>
      </c>
      <c r="C6" s="98"/>
      <c r="D6" s="98"/>
      <c r="E6" s="98"/>
    </row>
    <row r="7" spans="1:5" ht="14.5" x14ac:dyDescent="0.35">
      <c r="A7" s="446" t="s">
        <v>2506</v>
      </c>
      <c r="B7" s="479" t="s">
        <v>3327</v>
      </c>
      <c r="C7" s="98"/>
      <c r="D7" s="98"/>
      <c r="E7" s="98"/>
    </row>
    <row r="8" spans="1:5" ht="14.5" x14ac:dyDescent="0.35">
      <c r="A8" s="446" t="s">
        <v>2527</v>
      </c>
      <c r="B8" s="479" t="s">
        <v>3268</v>
      </c>
      <c r="C8" s="98"/>
      <c r="D8" s="98"/>
      <c r="E8" s="98"/>
    </row>
    <row r="9" spans="1:5" ht="14.5" x14ac:dyDescent="0.35">
      <c r="A9" s="446" t="s">
        <v>2529</v>
      </c>
      <c r="B9" s="479" t="s">
        <v>5948</v>
      </c>
      <c r="C9" s="98"/>
      <c r="D9" s="98"/>
      <c r="E9" s="98"/>
    </row>
    <row r="10" spans="1:5" ht="39" x14ac:dyDescent="0.35">
      <c r="A10" s="598" t="s">
        <v>2533</v>
      </c>
      <c r="B10" s="844" t="s">
        <v>5533</v>
      </c>
      <c r="C10" s="98"/>
      <c r="D10" s="98"/>
      <c r="E10" s="98"/>
    </row>
    <row r="11" spans="1:5" ht="14.5" x14ac:dyDescent="0.35">
      <c r="A11" s="446" t="s">
        <v>2541</v>
      </c>
      <c r="B11" s="479" t="s">
        <v>3328</v>
      </c>
      <c r="C11" s="98"/>
      <c r="D11" s="98"/>
      <c r="E11" s="98"/>
    </row>
    <row r="12" spans="1:5" ht="14.5" x14ac:dyDescent="0.35">
      <c r="A12" s="446" t="s">
        <v>2511</v>
      </c>
      <c r="B12" s="479" t="s">
        <v>3329</v>
      </c>
      <c r="C12" s="98"/>
      <c r="D12" s="98"/>
      <c r="E12" s="98"/>
    </row>
    <row r="13" spans="1:5" ht="14.5" x14ac:dyDescent="0.35">
      <c r="A13" s="446" t="s">
        <v>2512</v>
      </c>
      <c r="B13" s="479" t="s">
        <v>3330</v>
      </c>
      <c r="C13" s="98"/>
      <c r="D13" s="98"/>
      <c r="E13" s="98"/>
    </row>
    <row r="14" spans="1:5" ht="14.5" x14ac:dyDescent="0.35">
      <c r="A14" s="446" t="s">
        <v>2513</v>
      </c>
      <c r="B14" s="479" t="s">
        <v>3331</v>
      </c>
      <c r="C14" s="98"/>
      <c r="D14" s="98"/>
      <c r="E14" s="98"/>
    </row>
    <row r="15" spans="1:5" ht="14.5" x14ac:dyDescent="0.35">
      <c r="A15" s="446">
        <v>11</v>
      </c>
      <c r="B15" s="479" t="s">
        <v>5534</v>
      </c>
      <c r="C15" s="98"/>
      <c r="D15" s="98"/>
      <c r="E15" s="98"/>
    </row>
    <row r="16" spans="1:5" ht="14.5" x14ac:dyDescent="0.35">
      <c r="A16" s="446" t="s">
        <v>2514</v>
      </c>
      <c r="B16" s="479" t="s">
        <v>3332</v>
      </c>
      <c r="C16" s="98"/>
      <c r="D16" s="98"/>
      <c r="E16" s="98"/>
    </row>
    <row r="17" spans="1:5" ht="26.5" x14ac:dyDescent="0.35">
      <c r="A17" s="598" t="s">
        <v>2515</v>
      </c>
      <c r="B17" s="479" t="s">
        <v>3333</v>
      </c>
      <c r="C17" s="98"/>
      <c r="D17" s="98"/>
      <c r="E17" s="98"/>
    </row>
    <row r="18" spans="1:5" ht="14.5" x14ac:dyDescent="0.35">
      <c r="A18" s="446">
        <v>14</v>
      </c>
      <c r="B18" s="479" t="s">
        <v>3334</v>
      </c>
      <c r="C18" s="98"/>
      <c r="D18" s="98"/>
      <c r="E18" s="98"/>
    </row>
    <row r="19" spans="1:5" ht="26.5" x14ac:dyDescent="0.35">
      <c r="A19" s="598">
        <v>15</v>
      </c>
      <c r="B19" s="479" t="s">
        <v>3335</v>
      </c>
      <c r="C19" s="98"/>
      <c r="D19" s="98"/>
      <c r="E19" s="98"/>
    </row>
    <row r="20" spans="1:5" ht="14.5" x14ac:dyDescent="0.35">
      <c r="A20" s="446">
        <v>16</v>
      </c>
      <c r="B20" s="479" t="s">
        <v>3336</v>
      </c>
      <c r="C20" s="98"/>
      <c r="D20" s="98"/>
      <c r="E20" s="98"/>
    </row>
    <row r="21" spans="1:5" ht="14.5" x14ac:dyDescent="0.35">
      <c r="A21" s="446" t="s">
        <v>2516</v>
      </c>
      <c r="B21" s="479" t="s">
        <v>3337</v>
      </c>
      <c r="C21" s="98"/>
      <c r="D21" s="98"/>
      <c r="E21" s="98"/>
    </row>
    <row r="22" spans="1:5" ht="14.5" x14ac:dyDescent="0.35">
      <c r="A22" s="446">
        <v>19</v>
      </c>
      <c r="B22" s="479" t="s">
        <v>5535</v>
      </c>
      <c r="C22" s="98"/>
      <c r="D22" s="98"/>
      <c r="E22" s="98"/>
    </row>
    <row r="23" spans="1:5" ht="14.5" x14ac:dyDescent="0.35">
      <c r="A23" s="446" t="s">
        <v>2517</v>
      </c>
      <c r="B23" s="479" t="s">
        <v>3338</v>
      </c>
      <c r="C23" s="98"/>
      <c r="D23" s="98"/>
      <c r="E23" s="98"/>
    </row>
    <row r="24" spans="1:5" ht="14.5" x14ac:dyDescent="0.35">
      <c r="A24" s="446">
        <v>21</v>
      </c>
      <c r="B24" s="479" t="s">
        <v>3339</v>
      </c>
      <c r="C24" s="98"/>
      <c r="D24" s="98"/>
      <c r="E24" s="98"/>
    </row>
    <row r="25" spans="1:5" ht="14.5" x14ac:dyDescent="0.35">
      <c r="A25" s="446">
        <v>23</v>
      </c>
      <c r="B25" s="479" t="s">
        <v>5536</v>
      </c>
      <c r="C25" s="98"/>
      <c r="D25" s="98"/>
      <c r="E25" s="98"/>
    </row>
    <row r="26" spans="1:5" ht="14.5" x14ac:dyDescent="0.35">
      <c r="A26" s="446">
        <v>24</v>
      </c>
      <c r="B26" s="479" t="s">
        <v>3340</v>
      </c>
      <c r="C26" s="98"/>
      <c r="D26" s="98"/>
      <c r="E26" s="98"/>
    </row>
    <row r="27" spans="1:5" ht="14.5" x14ac:dyDescent="0.35">
      <c r="A27" s="446">
        <v>28</v>
      </c>
      <c r="B27" s="479" t="s">
        <v>5537</v>
      </c>
      <c r="C27" s="98"/>
      <c r="D27" s="98"/>
      <c r="E27" s="98"/>
    </row>
    <row r="28" spans="1:5" ht="14.5" x14ac:dyDescent="0.35">
      <c r="A28" s="446">
        <v>29</v>
      </c>
      <c r="B28" s="479" t="s">
        <v>5538</v>
      </c>
      <c r="C28" s="98"/>
      <c r="D28" s="98"/>
      <c r="E28" s="98"/>
    </row>
    <row r="29" spans="1:5" ht="39.5" x14ac:dyDescent="0.35">
      <c r="A29" s="598" t="s">
        <v>2566</v>
      </c>
      <c r="B29" s="479" t="s">
        <v>5539</v>
      </c>
      <c r="C29" s="98"/>
      <c r="D29" s="98"/>
      <c r="E29" s="98"/>
    </row>
    <row r="30" spans="1:5" ht="14.5" x14ac:dyDescent="0.35">
      <c r="A30" s="446" t="s">
        <v>2518</v>
      </c>
      <c r="B30" s="479" t="s">
        <v>3341</v>
      </c>
      <c r="C30" s="98"/>
      <c r="D30" s="98"/>
      <c r="E30" s="98"/>
    </row>
    <row r="31" spans="1:5" ht="14.5" x14ac:dyDescent="0.35">
      <c r="A31" s="446">
        <v>32</v>
      </c>
      <c r="B31" s="479" t="s">
        <v>5540</v>
      </c>
      <c r="C31" s="98"/>
      <c r="D31" s="98"/>
      <c r="E31" s="98"/>
    </row>
    <row r="32" spans="1:5" ht="14.5" x14ac:dyDescent="0.35">
      <c r="A32" s="446">
        <v>34</v>
      </c>
      <c r="B32" s="479" t="s">
        <v>5541</v>
      </c>
      <c r="C32" s="98"/>
      <c r="D32" s="98"/>
      <c r="E32" s="98"/>
    </row>
    <row r="33" spans="1:5" ht="14.5" x14ac:dyDescent="0.35">
      <c r="A33" s="446">
        <v>35</v>
      </c>
      <c r="B33" s="479" t="s">
        <v>5542</v>
      </c>
      <c r="C33" s="98"/>
      <c r="D33" s="98"/>
      <c r="E33" s="98"/>
    </row>
    <row r="34" spans="1:5" ht="14.5" x14ac:dyDescent="0.35">
      <c r="A34" s="446">
        <v>36</v>
      </c>
      <c r="B34" s="479" t="s">
        <v>5543</v>
      </c>
      <c r="C34" s="98"/>
      <c r="D34" s="98"/>
      <c r="E34" s="98"/>
    </row>
    <row r="35" spans="1:5" ht="14.5" x14ac:dyDescent="0.35">
      <c r="A35" s="446">
        <v>37</v>
      </c>
      <c r="B35" s="479" t="s">
        <v>3342</v>
      </c>
      <c r="C35" s="98"/>
      <c r="D35" s="98"/>
      <c r="E35" s="98"/>
    </row>
    <row r="36" spans="1:5" ht="14.5" x14ac:dyDescent="0.35">
      <c r="A36" s="446" t="s">
        <v>2519</v>
      </c>
      <c r="B36" s="479" t="s">
        <v>3343</v>
      </c>
      <c r="C36" s="98"/>
      <c r="D36" s="98"/>
      <c r="E36" s="98"/>
    </row>
    <row r="37" spans="1:5" ht="14.5" x14ac:dyDescent="0.35">
      <c r="A37" s="446" t="s">
        <v>2520</v>
      </c>
      <c r="B37" s="479" t="s">
        <v>3344</v>
      </c>
      <c r="C37" s="98"/>
      <c r="D37" s="98"/>
      <c r="E37" s="98"/>
    </row>
    <row r="38" spans="1:5" ht="26.5" x14ac:dyDescent="0.35">
      <c r="A38" s="598">
        <v>42</v>
      </c>
      <c r="B38" s="479" t="s">
        <v>5544</v>
      </c>
      <c r="C38" s="98"/>
      <c r="D38" s="98"/>
      <c r="E38" s="98"/>
    </row>
    <row r="39" spans="1:5" ht="14.5" x14ac:dyDescent="0.35">
      <c r="A39" s="446">
        <v>43</v>
      </c>
      <c r="B39" s="479" t="s">
        <v>3345</v>
      </c>
      <c r="C39" s="98"/>
      <c r="D39" s="98"/>
      <c r="E39" s="98"/>
    </row>
    <row r="40" spans="1:5" ht="26.5" x14ac:dyDescent="0.35">
      <c r="A40" s="598">
        <v>45</v>
      </c>
      <c r="B40" s="479" t="s">
        <v>3346</v>
      </c>
      <c r="C40" s="98"/>
      <c r="D40" s="98"/>
      <c r="E40" s="98"/>
    </row>
    <row r="41" spans="1:5" ht="14.5" x14ac:dyDescent="0.35">
      <c r="A41" s="598">
        <v>55</v>
      </c>
      <c r="B41" s="479" t="s">
        <v>5545</v>
      </c>
      <c r="C41" s="98"/>
      <c r="D41" s="98"/>
      <c r="E41" s="98"/>
    </row>
    <row r="42" spans="1:5" ht="14.5" x14ac:dyDescent="0.35">
      <c r="A42" s="446" t="s">
        <v>2521</v>
      </c>
      <c r="B42" s="479" t="s">
        <v>3347</v>
      </c>
      <c r="C42" s="98"/>
      <c r="D42" s="98"/>
      <c r="E42" s="98"/>
    </row>
    <row r="43" spans="1:5" ht="14.5" x14ac:dyDescent="0.35">
      <c r="A43" s="446" t="s">
        <v>2522</v>
      </c>
      <c r="B43" s="479" t="s">
        <v>3348</v>
      </c>
      <c r="C43" s="98"/>
      <c r="D43" s="98"/>
      <c r="E43" s="98"/>
    </row>
    <row r="44" spans="1:5" ht="14.5" x14ac:dyDescent="0.35">
      <c r="A44" s="446" t="s">
        <v>2523</v>
      </c>
      <c r="B44" s="479" t="s">
        <v>3349</v>
      </c>
      <c r="C44" s="98"/>
      <c r="D44" s="98"/>
      <c r="E44" s="98"/>
    </row>
    <row r="45" spans="1:5" ht="14.5" x14ac:dyDescent="0.35">
      <c r="A45" s="446">
        <v>87</v>
      </c>
      <c r="B45" s="479" t="s">
        <v>6155</v>
      </c>
      <c r="C45" s="98"/>
      <c r="D45" s="98"/>
      <c r="E45" s="98"/>
    </row>
    <row r="46" spans="1:5" ht="14.5" x14ac:dyDescent="0.35">
      <c r="A46" s="446">
        <v>88</v>
      </c>
      <c r="B46" s="479" t="s">
        <v>6156</v>
      </c>
      <c r="C46" s="98"/>
      <c r="D46" s="98"/>
      <c r="E46" s="98"/>
    </row>
    <row r="47" spans="1:5" ht="14.5" x14ac:dyDescent="0.35">
      <c r="A47" s="64"/>
      <c r="B47" s="375"/>
      <c r="C47" s="98"/>
      <c r="D47" s="98"/>
      <c r="E47" s="98"/>
    </row>
    <row r="48" spans="1:5" ht="14.5" x14ac:dyDescent="0.35">
      <c r="A48" s="64"/>
      <c r="B48" s="375"/>
      <c r="C48" s="98"/>
      <c r="D48" s="98"/>
      <c r="E48" s="98"/>
    </row>
    <row r="49" spans="1:5" ht="14.5" x14ac:dyDescent="0.35">
      <c r="A49" s="98"/>
      <c r="B49" s="99"/>
      <c r="C49" s="98"/>
      <c r="D49" s="98"/>
      <c r="E49" s="98"/>
    </row>
    <row r="50" spans="1:5" ht="14.5" x14ac:dyDescent="0.35">
      <c r="A50" s="57" t="s">
        <v>2505</v>
      </c>
      <c r="B50" s="66" t="s">
        <v>2510</v>
      </c>
      <c r="C50" s="98"/>
      <c r="D50" s="98"/>
      <c r="E50" s="98"/>
    </row>
    <row r="51" spans="1:5" ht="14.5" x14ac:dyDescent="0.35">
      <c r="A51" s="57" t="s">
        <v>2507</v>
      </c>
      <c r="B51" s="62" t="s">
        <v>2524</v>
      </c>
      <c r="C51" s="98"/>
      <c r="D51" s="98"/>
      <c r="E51" s="98"/>
    </row>
    <row r="52" spans="1:5" ht="14.5" x14ac:dyDescent="0.35">
      <c r="A52" s="59" t="s">
        <v>2509</v>
      </c>
      <c r="B52" s="67" t="s">
        <v>349</v>
      </c>
      <c r="C52" s="98"/>
      <c r="D52" s="98"/>
      <c r="E52" s="98"/>
    </row>
    <row r="53" spans="1:5" ht="14.5" x14ac:dyDescent="0.35">
      <c r="A53" s="1773" t="s">
        <v>2525</v>
      </c>
      <c r="B53" s="1773"/>
      <c r="C53" s="98"/>
      <c r="D53" s="98"/>
      <c r="E53" s="98"/>
    </row>
    <row r="54" spans="1:5" ht="14.5" x14ac:dyDescent="0.35">
      <c r="A54" s="1771" t="s">
        <v>2526</v>
      </c>
      <c r="B54" s="1771"/>
      <c r="C54" s="98"/>
      <c r="D54" s="98"/>
      <c r="E54" s="98"/>
    </row>
    <row r="55" spans="1:5" ht="14.5" x14ac:dyDescent="0.35">
      <c r="A55" s="101"/>
      <c r="B55" s="102"/>
      <c r="C55" s="98"/>
      <c r="D55" s="98"/>
      <c r="E55" s="98"/>
    </row>
    <row r="56" spans="1:5" ht="14.5" x14ac:dyDescent="0.35">
      <c r="A56" s="57" t="s">
        <v>2505</v>
      </c>
      <c r="B56" s="66" t="s">
        <v>2527</v>
      </c>
      <c r="C56" s="98"/>
      <c r="D56" s="98"/>
      <c r="E56" s="98"/>
    </row>
    <row r="57" spans="1:5" ht="14.5" x14ac:dyDescent="0.35">
      <c r="A57" s="57" t="s">
        <v>2507</v>
      </c>
      <c r="B57" s="62" t="s">
        <v>2528</v>
      </c>
      <c r="C57" s="98"/>
      <c r="D57" s="98"/>
      <c r="E57" s="98"/>
    </row>
    <row r="58" spans="1:5" ht="14.5" x14ac:dyDescent="0.35">
      <c r="A58" s="59" t="s">
        <v>2509</v>
      </c>
      <c r="B58" s="67" t="s">
        <v>349</v>
      </c>
      <c r="C58" s="98"/>
      <c r="D58" s="98"/>
      <c r="E58" s="98"/>
    </row>
    <row r="59" spans="1:5" ht="14.5" x14ac:dyDescent="0.35">
      <c r="A59" s="1774" t="s">
        <v>5506</v>
      </c>
      <c r="B59" s="1774"/>
      <c r="C59" s="98"/>
      <c r="D59" s="98"/>
      <c r="E59" s="98"/>
    </row>
    <row r="60" spans="1:5" ht="14.5" x14ac:dyDescent="0.35">
      <c r="A60" s="1775" t="s">
        <v>5507</v>
      </c>
      <c r="B60" s="1776"/>
      <c r="C60" s="98"/>
      <c r="D60" s="98"/>
      <c r="E60" s="98"/>
    </row>
    <row r="61" spans="1:5" ht="14.5" x14ac:dyDescent="0.35">
      <c r="A61" s="98"/>
      <c r="B61" s="99"/>
      <c r="C61" s="98"/>
      <c r="D61" s="98"/>
      <c r="E61" s="98"/>
    </row>
    <row r="62" spans="1:5" ht="14.5" x14ac:dyDescent="0.35">
      <c r="A62" s="57" t="s">
        <v>2505</v>
      </c>
      <c r="B62" s="66" t="s">
        <v>2529</v>
      </c>
      <c r="C62" s="98"/>
      <c r="D62" s="98"/>
      <c r="E62" s="98"/>
    </row>
    <row r="63" spans="1:5" ht="14.5" x14ac:dyDescent="0.35">
      <c r="A63" s="57" t="s">
        <v>2507</v>
      </c>
      <c r="B63" s="62" t="s">
        <v>2530</v>
      </c>
      <c r="C63" s="98"/>
      <c r="D63" s="98"/>
      <c r="E63" s="98"/>
    </row>
    <row r="64" spans="1:5" ht="14.5" x14ac:dyDescent="0.35">
      <c r="A64" s="59" t="s">
        <v>2509</v>
      </c>
      <c r="B64" s="67" t="s">
        <v>349</v>
      </c>
      <c r="C64" s="98"/>
      <c r="D64" s="98"/>
      <c r="E64" s="98"/>
    </row>
    <row r="65" spans="1:5" ht="14.5" x14ac:dyDescent="0.35">
      <c r="A65" s="1773" t="s">
        <v>2531</v>
      </c>
      <c r="B65" s="1773"/>
      <c r="C65" s="98"/>
      <c r="D65" s="98"/>
      <c r="E65" s="98"/>
    </row>
    <row r="66" spans="1:5" ht="14.5" x14ac:dyDescent="0.35">
      <c r="A66" s="1771" t="s">
        <v>2532</v>
      </c>
      <c r="B66" s="1771"/>
      <c r="C66" s="98"/>
      <c r="D66" s="98"/>
      <c r="E66" s="98"/>
    </row>
    <row r="67" spans="1:5" ht="14.5" x14ac:dyDescent="0.35">
      <c r="A67" s="98"/>
      <c r="B67" s="99"/>
      <c r="C67" s="98"/>
      <c r="D67" s="98"/>
      <c r="E67" s="98"/>
    </row>
    <row r="68" spans="1:5" ht="14.5" x14ac:dyDescent="0.35">
      <c r="A68" s="57" t="s">
        <v>2505</v>
      </c>
      <c r="B68" s="1777" t="s">
        <v>2533</v>
      </c>
      <c r="C68" s="1777"/>
      <c r="D68" s="1777"/>
      <c r="E68" s="98"/>
    </row>
    <row r="69" spans="1:5" ht="14.5" x14ac:dyDescent="0.35">
      <c r="A69" s="63" t="s">
        <v>2507</v>
      </c>
      <c r="B69" s="1778" t="s">
        <v>3350</v>
      </c>
      <c r="C69" s="1778"/>
      <c r="D69" s="1778"/>
      <c r="E69" s="98"/>
    </row>
    <row r="70" spans="1:5" ht="14.5" x14ac:dyDescent="0.35">
      <c r="A70" s="59" t="s">
        <v>2509</v>
      </c>
      <c r="B70" s="67" t="s">
        <v>349</v>
      </c>
      <c r="C70" s="67" t="s">
        <v>2534</v>
      </c>
      <c r="D70" s="59" t="s">
        <v>3351</v>
      </c>
      <c r="E70" s="98"/>
    </row>
    <row r="71" spans="1:5" ht="14.5" x14ac:dyDescent="0.35">
      <c r="A71" s="61" t="s">
        <v>2535</v>
      </c>
      <c r="B71" s="62" t="s">
        <v>3352</v>
      </c>
      <c r="C71" s="60" t="s">
        <v>2536</v>
      </c>
      <c r="D71" s="60" t="s">
        <v>3298</v>
      </c>
      <c r="E71" s="98"/>
    </row>
    <row r="72" spans="1:5" ht="14.5" x14ac:dyDescent="0.35">
      <c r="A72" s="61">
        <v>1016</v>
      </c>
      <c r="B72" s="62" t="s">
        <v>3353</v>
      </c>
      <c r="C72" s="60" t="s">
        <v>2536</v>
      </c>
      <c r="D72" s="60" t="s">
        <v>3354</v>
      </c>
      <c r="E72" s="98"/>
    </row>
    <row r="73" spans="1:5" ht="14.5" x14ac:dyDescent="0.35">
      <c r="A73" s="446" t="s">
        <v>2537</v>
      </c>
      <c r="B73" s="447" t="s">
        <v>3355</v>
      </c>
      <c r="C73" s="448" t="s">
        <v>2538</v>
      </c>
      <c r="D73" s="448" t="s">
        <v>3300</v>
      </c>
      <c r="E73" s="98"/>
    </row>
    <row r="74" spans="1:5" ht="14.5" x14ac:dyDescent="0.35">
      <c r="A74" s="446">
        <v>3000</v>
      </c>
      <c r="B74" s="447" t="s">
        <v>6896</v>
      </c>
      <c r="C74" s="448" t="s">
        <v>6897</v>
      </c>
      <c r="D74" s="448" t="s">
        <v>6898</v>
      </c>
      <c r="E74" s="98"/>
    </row>
    <row r="75" spans="1:5" ht="14.5" x14ac:dyDescent="0.35">
      <c r="A75" s="446">
        <v>7152</v>
      </c>
      <c r="B75" s="447" t="s">
        <v>5649</v>
      </c>
      <c r="C75" s="448" t="s">
        <v>2540</v>
      </c>
      <c r="D75" s="448" t="s">
        <v>5768</v>
      </c>
      <c r="E75" s="98"/>
    </row>
    <row r="76" spans="1:5" ht="14.5" x14ac:dyDescent="0.35">
      <c r="A76" s="61">
        <v>9995</v>
      </c>
      <c r="B76" s="62" t="s">
        <v>2579</v>
      </c>
      <c r="C76" s="60" t="s">
        <v>3314</v>
      </c>
      <c r="D76" s="60" t="s">
        <v>3356</v>
      </c>
      <c r="E76" s="98"/>
    </row>
    <row r="77" spans="1:5" ht="14.5" x14ac:dyDescent="0.35">
      <c r="A77" s="61">
        <v>9996</v>
      </c>
      <c r="B77" s="62" t="s">
        <v>3316</v>
      </c>
      <c r="C77" s="60" t="s">
        <v>3314</v>
      </c>
      <c r="D77" s="60" t="s">
        <v>3357</v>
      </c>
      <c r="E77" s="98"/>
    </row>
    <row r="78" spans="1:5" ht="14.5" x14ac:dyDescent="0.35">
      <c r="A78" s="61">
        <v>9997</v>
      </c>
      <c r="B78" s="62" t="s">
        <v>2599</v>
      </c>
      <c r="C78" s="60" t="s">
        <v>2536</v>
      </c>
      <c r="D78" s="60" t="s">
        <v>3358</v>
      </c>
      <c r="E78" s="98"/>
    </row>
    <row r="79" spans="1:5" ht="14.5" x14ac:dyDescent="0.35">
      <c r="A79" s="61">
        <v>9998</v>
      </c>
      <c r="B79" s="62" t="s">
        <v>2600</v>
      </c>
      <c r="C79" s="60" t="s">
        <v>3314</v>
      </c>
      <c r="D79" s="60" t="s">
        <v>3359</v>
      </c>
      <c r="E79" s="98"/>
    </row>
    <row r="80" spans="1:5" ht="14.5" x14ac:dyDescent="0.35">
      <c r="A80" s="61" t="s">
        <v>2539</v>
      </c>
      <c r="B80" s="62" t="s">
        <v>3302</v>
      </c>
      <c r="C80" s="60" t="s">
        <v>2540</v>
      </c>
      <c r="D80" s="60" t="s">
        <v>4873</v>
      </c>
      <c r="E80" s="98"/>
    </row>
    <row r="81" spans="1:5" ht="14.5" x14ac:dyDescent="0.35">
      <c r="A81" s="98"/>
      <c r="B81" s="98"/>
      <c r="C81" s="98"/>
      <c r="D81" s="98"/>
      <c r="E81" s="98"/>
    </row>
    <row r="82" spans="1:5" ht="14.5" x14ac:dyDescent="0.35">
      <c r="A82" s="103" t="s">
        <v>2505</v>
      </c>
      <c r="B82" s="66" t="s">
        <v>2541</v>
      </c>
      <c r="C82" s="98"/>
      <c r="D82" s="98"/>
      <c r="E82" s="98"/>
    </row>
    <row r="83" spans="1:5" ht="14.5" x14ac:dyDescent="0.35">
      <c r="A83" s="57" t="s">
        <v>2507</v>
      </c>
      <c r="B83" s="62" t="s">
        <v>2542</v>
      </c>
      <c r="C83" s="98"/>
      <c r="D83" s="98"/>
      <c r="E83" s="98"/>
    </row>
    <row r="84" spans="1:5" ht="14.5" x14ac:dyDescent="0.35">
      <c r="A84" s="59" t="s">
        <v>2509</v>
      </c>
      <c r="B84" s="67" t="s">
        <v>349</v>
      </c>
      <c r="C84" s="98"/>
      <c r="D84" s="98"/>
      <c r="E84" s="98"/>
    </row>
    <row r="85" spans="1:5" ht="14.5" x14ac:dyDescent="0.35">
      <c r="A85" s="61" t="s">
        <v>2544</v>
      </c>
      <c r="B85" s="62" t="s">
        <v>2543</v>
      </c>
      <c r="C85" s="98"/>
      <c r="D85" s="98"/>
      <c r="E85" s="98"/>
    </row>
    <row r="86" spans="1:5" ht="14.5" x14ac:dyDescent="0.35">
      <c r="A86" s="61" t="s">
        <v>2545</v>
      </c>
      <c r="B86" s="62" t="s">
        <v>3360</v>
      </c>
      <c r="C86" s="98"/>
      <c r="D86" s="98"/>
      <c r="E86" s="98"/>
    </row>
    <row r="87" spans="1:5" ht="14.5" x14ac:dyDescent="0.35">
      <c r="A87" s="61" t="s">
        <v>2546</v>
      </c>
      <c r="B87" s="62" t="s">
        <v>3361</v>
      </c>
      <c r="C87" s="98"/>
      <c r="D87" s="98"/>
      <c r="E87" s="98"/>
    </row>
    <row r="88" spans="1:5" ht="14.5" x14ac:dyDescent="0.35">
      <c r="A88" s="61" t="s">
        <v>2547</v>
      </c>
      <c r="B88" s="62" t="s">
        <v>3362</v>
      </c>
      <c r="C88" s="98"/>
      <c r="D88" s="98"/>
      <c r="E88" s="98"/>
    </row>
    <row r="89" spans="1:5" ht="14.5" x14ac:dyDescent="0.35">
      <c r="A89" s="61" t="s">
        <v>2548</v>
      </c>
      <c r="B89" s="62" t="s">
        <v>3363</v>
      </c>
      <c r="C89" s="98"/>
      <c r="D89" s="98"/>
      <c r="E89" s="98"/>
    </row>
    <row r="90" spans="1:5" ht="14.5" x14ac:dyDescent="0.35">
      <c r="A90" s="61" t="s">
        <v>2549</v>
      </c>
      <c r="B90" s="62" t="s">
        <v>3364</v>
      </c>
      <c r="C90" s="98"/>
      <c r="D90" s="98"/>
      <c r="E90" s="98"/>
    </row>
    <row r="91" spans="1:5" ht="14.5" x14ac:dyDescent="0.35">
      <c r="A91" s="60" t="s">
        <v>3365</v>
      </c>
      <c r="B91" s="62" t="s">
        <v>3366</v>
      </c>
      <c r="C91" s="98"/>
      <c r="D91" s="98"/>
      <c r="E91" s="98"/>
    </row>
    <row r="92" spans="1:5" ht="14.5" x14ac:dyDescent="0.35">
      <c r="A92" s="60" t="s">
        <v>9</v>
      </c>
      <c r="B92" s="62" t="s">
        <v>3367</v>
      </c>
      <c r="C92" s="98"/>
      <c r="D92" s="98"/>
      <c r="E92" s="98"/>
    </row>
    <row r="93" spans="1:5" ht="14.5" x14ac:dyDescent="0.35">
      <c r="A93" s="60" t="s">
        <v>3368</v>
      </c>
      <c r="B93" s="62" t="s">
        <v>3369</v>
      </c>
      <c r="C93" s="98"/>
      <c r="D93" s="98"/>
      <c r="E93" s="98"/>
    </row>
    <row r="94" spans="1:5" ht="14.5" x14ac:dyDescent="0.35">
      <c r="A94" s="60" t="s">
        <v>3315</v>
      </c>
      <c r="B94" s="62" t="s">
        <v>3370</v>
      </c>
      <c r="C94" s="98"/>
      <c r="D94" s="98"/>
      <c r="E94" s="98"/>
    </row>
    <row r="95" spans="1:5" s="910" customFormat="1" ht="14.5" x14ac:dyDescent="0.35">
      <c r="A95" s="1262" t="s">
        <v>7766</v>
      </c>
      <c r="B95" s="1263" t="s">
        <v>7767</v>
      </c>
      <c r="C95" s="98"/>
      <c r="D95" s="98"/>
      <c r="E95" s="98"/>
    </row>
    <row r="96" spans="1:5" s="910" customFormat="1" ht="14.5" x14ac:dyDescent="0.35">
      <c r="A96" s="1262" t="s">
        <v>8130</v>
      </c>
      <c r="B96" s="1263" t="s">
        <v>8131</v>
      </c>
      <c r="C96" s="98"/>
      <c r="D96" s="98"/>
      <c r="E96" s="98"/>
    </row>
    <row r="97" spans="1:5" ht="14.5" x14ac:dyDescent="0.35">
      <c r="A97" s="323"/>
      <c r="B97" s="99"/>
      <c r="C97" s="98"/>
      <c r="D97" s="98"/>
      <c r="E97" s="98"/>
    </row>
    <row r="98" spans="1:5" ht="14.5" x14ac:dyDescent="0.35">
      <c r="A98" s="57" t="s">
        <v>2505</v>
      </c>
      <c r="B98" s="66" t="s">
        <v>2511</v>
      </c>
      <c r="C98" s="98"/>
      <c r="D98" s="98"/>
      <c r="E98" s="98"/>
    </row>
    <row r="99" spans="1:5" ht="14.5" x14ac:dyDescent="0.35">
      <c r="A99" s="57" t="s">
        <v>2507</v>
      </c>
      <c r="B99" s="62" t="s">
        <v>2550</v>
      </c>
      <c r="C99" s="98"/>
      <c r="D99" s="98"/>
      <c r="E99" s="98"/>
    </row>
    <row r="100" spans="1:5" ht="14.5" x14ac:dyDescent="0.35">
      <c r="A100" s="59" t="s">
        <v>2509</v>
      </c>
      <c r="B100" s="67" t="s">
        <v>349</v>
      </c>
      <c r="C100" s="67" t="s">
        <v>4223</v>
      </c>
      <c r="D100" s="98"/>
      <c r="E100" s="98"/>
    </row>
    <row r="101" spans="1:5" ht="14.5" x14ac:dyDescent="0.35">
      <c r="A101" s="61" t="s">
        <v>2551</v>
      </c>
      <c r="B101" s="62" t="s">
        <v>2552</v>
      </c>
      <c r="C101" s="60">
        <v>1000</v>
      </c>
      <c r="D101" s="98"/>
      <c r="E101" s="98"/>
    </row>
    <row r="102" spans="1:5" ht="14.5" x14ac:dyDescent="0.35">
      <c r="A102" s="61" t="s">
        <v>2553</v>
      </c>
      <c r="B102" s="62" t="s">
        <v>2554</v>
      </c>
      <c r="C102" s="60">
        <v>9996</v>
      </c>
      <c r="D102" s="98"/>
      <c r="E102" s="98"/>
    </row>
    <row r="103" spans="1:5" ht="14.5" x14ac:dyDescent="0.35">
      <c r="A103" s="61" t="s">
        <v>2514</v>
      </c>
      <c r="B103" s="62" t="s">
        <v>2555</v>
      </c>
      <c r="C103" s="60">
        <v>9996</v>
      </c>
      <c r="D103" s="98"/>
      <c r="E103" s="98"/>
    </row>
    <row r="104" spans="1:5" ht="14.5" x14ac:dyDescent="0.35">
      <c r="A104" s="61" t="s">
        <v>2515</v>
      </c>
      <c r="B104" s="62" t="s">
        <v>2556</v>
      </c>
      <c r="C104" s="60">
        <v>9996</v>
      </c>
      <c r="D104" s="98"/>
      <c r="E104" s="98"/>
    </row>
    <row r="105" spans="1:5" ht="14.5" x14ac:dyDescent="0.35">
      <c r="A105" s="61" t="s">
        <v>2557</v>
      </c>
      <c r="B105" s="62" t="s">
        <v>2558</v>
      </c>
      <c r="C105" s="60">
        <v>9996</v>
      </c>
      <c r="D105" s="98"/>
      <c r="E105" s="98"/>
    </row>
    <row r="106" spans="1:5" ht="14.5" x14ac:dyDescent="0.35">
      <c r="A106" s="61" t="s">
        <v>2559</v>
      </c>
      <c r="B106" s="62" t="s">
        <v>2560</v>
      </c>
      <c r="C106" s="60">
        <v>9996</v>
      </c>
      <c r="D106" s="98"/>
      <c r="E106" s="98"/>
    </row>
    <row r="107" spans="1:5" ht="14.5" x14ac:dyDescent="0.35">
      <c r="A107" s="61" t="s">
        <v>2561</v>
      </c>
      <c r="B107" s="62" t="s">
        <v>2562</v>
      </c>
      <c r="C107" s="60">
        <v>9996</v>
      </c>
      <c r="D107" s="98"/>
      <c r="E107" s="98"/>
    </row>
    <row r="108" spans="1:5" ht="14.5" x14ac:dyDescent="0.35">
      <c r="A108" s="61">
        <v>17</v>
      </c>
      <c r="B108" s="62" t="s">
        <v>2563</v>
      </c>
      <c r="C108" s="60" t="s">
        <v>4248</v>
      </c>
      <c r="D108" s="98"/>
      <c r="E108" s="98"/>
    </row>
    <row r="109" spans="1:5" ht="14.5" x14ac:dyDescent="0.35">
      <c r="A109" s="61" t="s">
        <v>2517</v>
      </c>
      <c r="B109" s="62" t="s">
        <v>2564</v>
      </c>
      <c r="C109" s="60">
        <v>9997</v>
      </c>
      <c r="D109" s="98"/>
      <c r="E109" s="98"/>
    </row>
    <row r="110" spans="1:5" ht="14.5" x14ac:dyDescent="0.35">
      <c r="A110" s="61">
        <v>21</v>
      </c>
      <c r="B110" s="62" t="s">
        <v>2565</v>
      </c>
      <c r="C110" s="60">
        <v>9996</v>
      </c>
      <c r="D110" s="98"/>
      <c r="E110" s="98"/>
    </row>
    <row r="111" spans="1:5" ht="14.5" x14ac:dyDescent="0.35">
      <c r="A111" s="61" t="s">
        <v>2566</v>
      </c>
      <c r="B111" s="62" t="s">
        <v>2567</v>
      </c>
      <c r="C111" s="60">
        <v>9998</v>
      </c>
      <c r="D111" s="98"/>
      <c r="E111" s="98"/>
    </row>
    <row r="112" spans="1:5" ht="14.5" x14ac:dyDescent="0.35">
      <c r="A112" s="61" t="s">
        <v>2518</v>
      </c>
      <c r="B112" s="62" t="s">
        <v>2568</v>
      </c>
      <c r="C112" s="60">
        <v>9996</v>
      </c>
      <c r="D112" s="98"/>
      <c r="E112" s="98"/>
    </row>
    <row r="113" spans="1:5" ht="14.5" x14ac:dyDescent="0.35">
      <c r="A113" s="61" t="s">
        <v>2569</v>
      </c>
      <c r="B113" s="62" t="s">
        <v>2570</v>
      </c>
      <c r="C113" s="60">
        <v>9996</v>
      </c>
      <c r="D113" s="98"/>
      <c r="E113" s="98"/>
    </row>
    <row r="114" spans="1:5" ht="14.5" x14ac:dyDescent="0.35">
      <c r="A114" s="61" t="s">
        <v>2571</v>
      </c>
      <c r="B114" s="62" t="s">
        <v>2572</v>
      </c>
      <c r="C114" s="60">
        <v>9996</v>
      </c>
      <c r="D114" s="98"/>
      <c r="E114" s="98"/>
    </row>
    <row r="115" spans="1:5" ht="14.5" x14ac:dyDescent="0.35">
      <c r="A115" s="61" t="s">
        <v>2573</v>
      </c>
      <c r="B115" s="62" t="s">
        <v>2574</v>
      </c>
      <c r="C115" s="60">
        <v>9996</v>
      </c>
      <c r="D115" s="98"/>
      <c r="E115" s="98"/>
    </row>
    <row r="116" spans="1:5" ht="14.5" x14ac:dyDescent="0.35">
      <c r="A116" s="61" t="s">
        <v>2575</v>
      </c>
      <c r="B116" s="62" t="s">
        <v>2576</v>
      </c>
      <c r="C116" s="60">
        <v>9996</v>
      </c>
      <c r="D116" s="98"/>
      <c r="E116" s="98"/>
    </row>
    <row r="117" spans="1:5" ht="14.5" x14ac:dyDescent="0.35">
      <c r="A117" s="61" t="s">
        <v>2577</v>
      </c>
      <c r="B117" s="62" t="s">
        <v>2578</v>
      </c>
      <c r="C117" s="60">
        <v>9996</v>
      </c>
      <c r="D117" s="98"/>
      <c r="E117" s="98"/>
    </row>
    <row r="118" spans="1:5" ht="14.5" x14ac:dyDescent="0.35">
      <c r="A118" s="61">
        <v>37</v>
      </c>
      <c r="B118" s="62" t="s">
        <v>4914</v>
      </c>
      <c r="C118" s="60">
        <v>9996</v>
      </c>
      <c r="D118" s="98"/>
      <c r="E118" s="98"/>
    </row>
    <row r="119" spans="1:5" ht="14.5" x14ac:dyDescent="0.35">
      <c r="A119" s="61" t="s">
        <v>2519</v>
      </c>
      <c r="B119" s="62" t="s">
        <v>3371</v>
      </c>
      <c r="C119" s="60" t="s">
        <v>4222</v>
      </c>
      <c r="D119" s="98"/>
      <c r="E119" s="98"/>
    </row>
    <row r="120" spans="1:5" ht="14.5" x14ac:dyDescent="0.35">
      <c r="A120" s="323"/>
      <c r="B120" s="99"/>
      <c r="C120" s="98"/>
      <c r="D120" s="98"/>
      <c r="E120" s="98"/>
    </row>
    <row r="121" spans="1:5" ht="14.5" x14ac:dyDescent="0.35">
      <c r="A121" s="57" t="s">
        <v>2505</v>
      </c>
      <c r="B121" s="597" t="s">
        <v>2512</v>
      </c>
      <c r="C121" s="98"/>
      <c r="D121" s="98"/>
      <c r="E121" s="98"/>
    </row>
    <row r="122" spans="1:5" ht="14.5" x14ac:dyDescent="0.35">
      <c r="A122" s="57" t="s">
        <v>2507</v>
      </c>
      <c r="B122" s="596" t="s">
        <v>2580</v>
      </c>
      <c r="C122" s="98"/>
      <c r="D122" s="98"/>
      <c r="E122" s="98"/>
    </row>
    <row r="123" spans="1:5" ht="14.5" x14ac:dyDescent="0.35">
      <c r="A123" s="59" t="s">
        <v>2509</v>
      </c>
      <c r="B123" s="67" t="s">
        <v>349</v>
      </c>
      <c r="C123" s="98"/>
      <c r="D123" s="98"/>
      <c r="E123" s="98"/>
    </row>
    <row r="124" spans="1:5" ht="14.5" x14ac:dyDescent="0.35">
      <c r="A124" s="61" t="s">
        <v>2506</v>
      </c>
      <c r="B124" s="62" t="s">
        <v>2581</v>
      </c>
      <c r="C124" s="98"/>
      <c r="D124" s="98"/>
      <c r="E124" s="98"/>
    </row>
    <row r="125" spans="1:5" ht="26.5" x14ac:dyDescent="0.35">
      <c r="A125" s="598" t="s">
        <v>2510</v>
      </c>
      <c r="B125" s="447" t="s">
        <v>5410</v>
      </c>
      <c r="C125" s="98"/>
      <c r="D125" s="98"/>
      <c r="E125" s="98"/>
    </row>
    <row r="126" spans="1:5" ht="14.5" x14ac:dyDescent="0.35">
      <c r="A126" s="61" t="s">
        <v>2527</v>
      </c>
      <c r="B126" s="62" t="s">
        <v>2582</v>
      </c>
      <c r="C126" s="98"/>
      <c r="D126" s="98"/>
      <c r="E126" s="98"/>
    </row>
    <row r="127" spans="1:5" ht="14.5" x14ac:dyDescent="0.35">
      <c r="A127" s="323"/>
      <c r="B127" s="99"/>
      <c r="C127" s="98"/>
      <c r="D127" s="98"/>
      <c r="E127" s="98"/>
    </row>
    <row r="128" spans="1:5" ht="14.5" x14ac:dyDescent="0.35">
      <c r="A128" s="57" t="s">
        <v>2505</v>
      </c>
      <c r="B128" s="66" t="s">
        <v>2513</v>
      </c>
      <c r="C128" s="98"/>
      <c r="D128" s="98"/>
      <c r="E128" s="98"/>
    </row>
    <row r="129" spans="1:5" ht="14.5" x14ac:dyDescent="0.35">
      <c r="A129" s="57" t="s">
        <v>2507</v>
      </c>
      <c r="B129" s="62" t="s">
        <v>2583</v>
      </c>
      <c r="C129" s="98"/>
      <c r="D129" s="98"/>
      <c r="E129" s="98"/>
    </row>
    <row r="130" spans="1:5" ht="14.5" x14ac:dyDescent="0.35">
      <c r="A130" s="59" t="s">
        <v>2509</v>
      </c>
      <c r="B130" s="67" t="s">
        <v>349</v>
      </c>
      <c r="C130" s="98"/>
      <c r="D130" s="98"/>
      <c r="E130" s="98"/>
    </row>
    <row r="131" spans="1:5" ht="14.5" x14ac:dyDescent="0.35">
      <c r="A131" s="61" t="s">
        <v>2506</v>
      </c>
      <c r="B131" s="62" t="s">
        <v>2584</v>
      </c>
      <c r="C131" s="98"/>
      <c r="D131" s="98"/>
      <c r="E131" s="98"/>
    </row>
    <row r="132" spans="1:5" ht="14.5" x14ac:dyDescent="0.35">
      <c r="A132" s="61" t="s">
        <v>2510</v>
      </c>
      <c r="B132" s="62" t="s">
        <v>2585</v>
      </c>
      <c r="C132" s="98"/>
      <c r="D132" s="98"/>
      <c r="E132" s="98"/>
    </row>
    <row r="133" spans="1:5" ht="26.5" x14ac:dyDescent="0.35">
      <c r="A133" s="1469" t="s">
        <v>2527</v>
      </c>
      <c r="B133" s="1470" t="s">
        <v>8478</v>
      </c>
      <c r="C133" s="98"/>
      <c r="D133" s="98"/>
      <c r="E133" s="98"/>
    </row>
    <row r="134" spans="1:5" ht="14.5" x14ac:dyDescent="0.35">
      <c r="A134" s="61" t="s">
        <v>2529</v>
      </c>
      <c r="B134" s="62" t="s">
        <v>2586</v>
      </c>
      <c r="C134" s="98"/>
      <c r="D134" s="98"/>
      <c r="E134" s="98"/>
    </row>
    <row r="135" spans="1:5" ht="14.5" x14ac:dyDescent="0.35">
      <c r="A135" s="61" t="s">
        <v>2533</v>
      </c>
      <c r="B135" s="62" t="s">
        <v>2587</v>
      </c>
      <c r="C135" s="98"/>
      <c r="D135" s="98"/>
      <c r="E135" s="98"/>
    </row>
    <row r="136" spans="1:5" ht="14.5" x14ac:dyDescent="0.35">
      <c r="A136" s="61" t="s">
        <v>2541</v>
      </c>
      <c r="B136" s="62" t="s">
        <v>2588</v>
      </c>
      <c r="C136" s="98"/>
      <c r="D136" s="98"/>
      <c r="E136" s="98"/>
    </row>
    <row r="137" spans="1:5" ht="14.5" x14ac:dyDescent="0.35">
      <c r="A137" s="61" t="s">
        <v>2511</v>
      </c>
      <c r="B137" s="62" t="s">
        <v>2589</v>
      </c>
      <c r="C137" s="98"/>
      <c r="D137" s="98"/>
      <c r="E137" s="98"/>
    </row>
    <row r="138" spans="1:5" ht="14.5" x14ac:dyDescent="0.35">
      <c r="A138" s="61" t="s">
        <v>2512</v>
      </c>
      <c r="B138" s="62" t="s">
        <v>2590</v>
      </c>
      <c r="C138" s="98"/>
      <c r="D138" s="98"/>
      <c r="E138" s="98"/>
    </row>
    <row r="139" spans="1:5" ht="14.5" x14ac:dyDescent="0.35">
      <c r="A139" s="61" t="s">
        <v>2513</v>
      </c>
      <c r="B139" s="62" t="s">
        <v>2591</v>
      </c>
      <c r="C139" s="98"/>
      <c r="D139" s="98"/>
      <c r="E139" s="98"/>
    </row>
    <row r="140" spans="1:5" ht="14.5" x14ac:dyDescent="0.35">
      <c r="A140" s="61" t="s">
        <v>2551</v>
      </c>
      <c r="B140" s="62" t="s">
        <v>2592</v>
      </c>
      <c r="C140" s="98"/>
      <c r="D140" s="98"/>
      <c r="E140" s="98"/>
    </row>
    <row r="141" spans="1:5" ht="14.5" x14ac:dyDescent="0.35">
      <c r="A141" s="61">
        <v>11</v>
      </c>
      <c r="B141" s="62" t="s">
        <v>3372</v>
      </c>
      <c r="C141" s="98"/>
      <c r="D141" s="98"/>
      <c r="E141" s="98"/>
    </row>
    <row r="142" spans="1:5" s="910" customFormat="1" ht="14.5" x14ac:dyDescent="0.35">
      <c r="A142" s="61">
        <v>12</v>
      </c>
      <c r="B142" s="596" t="s">
        <v>3373</v>
      </c>
      <c r="C142" s="98"/>
      <c r="D142" s="98"/>
      <c r="E142" s="98"/>
    </row>
    <row r="143" spans="1:5" ht="31.5" customHeight="1" x14ac:dyDescent="0.35">
      <c r="A143" s="1469">
        <v>13</v>
      </c>
      <c r="B143" s="1470" t="s">
        <v>8479</v>
      </c>
      <c r="C143" s="98"/>
      <c r="D143" s="98"/>
      <c r="E143" s="98"/>
    </row>
    <row r="144" spans="1:5" ht="14.5" x14ac:dyDescent="0.35">
      <c r="A144" s="64"/>
      <c r="B144" s="65"/>
      <c r="C144" s="98"/>
      <c r="D144" s="98"/>
      <c r="E144" s="98"/>
    </row>
    <row r="145" spans="1:5" ht="14.5" x14ac:dyDescent="0.35">
      <c r="A145" s="57" t="s">
        <v>2505</v>
      </c>
      <c r="B145" s="66" t="s">
        <v>2551</v>
      </c>
      <c r="C145" s="98"/>
      <c r="D145" s="98"/>
      <c r="E145" s="98"/>
    </row>
    <row r="146" spans="1:5" ht="14.5" x14ac:dyDescent="0.35">
      <c r="A146" s="57" t="s">
        <v>2507</v>
      </c>
      <c r="B146" s="62" t="s">
        <v>2593</v>
      </c>
      <c r="C146" s="98"/>
      <c r="D146" s="98"/>
      <c r="E146" s="98"/>
    </row>
    <row r="147" spans="1:5" ht="14.5" x14ac:dyDescent="0.35">
      <c r="A147" s="59" t="s">
        <v>2509</v>
      </c>
      <c r="B147" s="67" t="s">
        <v>349</v>
      </c>
      <c r="C147" s="98"/>
      <c r="D147" s="98"/>
      <c r="E147" s="98"/>
    </row>
    <row r="148" spans="1:5" ht="14.5" x14ac:dyDescent="0.35">
      <c r="A148" s="61" t="s">
        <v>2506</v>
      </c>
      <c r="B148" s="62" t="s">
        <v>2594</v>
      </c>
      <c r="C148" s="98"/>
      <c r="D148" s="98"/>
      <c r="E148" s="98"/>
    </row>
    <row r="149" spans="1:5" ht="14.5" x14ac:dyDescent="0.35">
      <c r="A149" s="61" t="s">
        <v>2510</v>
      </c>
      <c r="B149" s="62" t="s">
        <v>2595</v>
      </c>
      <c r="C149" s="98"/>
      <c r="D149" s="98"/>
      <c r="E149" s="98"/>
    </row>
    <row r="150" spans="1:5" ht="14.5" x14ac:dyDescent="0.35">
      <c r="A150" s="61" t="s">
        <v>2527</v>
      </c>
      <c r="B150" s="62" t="s">
        <v>2596</v>
      </c>
      <c r="C150" s="98"/>
      <c r="D150" s="98"/>
      <c r="E150" s="98"/>
    </row>
    <row r="151" spans="1:5" ht="14.5" x14ac:dyDescent="0.35">
      <c r="A151" s="61">
        <v>11</v>
      </c>
      <c r="B151" s="62" t="s">
        <v>3372</v>
      </c>
      <c r="C151" s="98"/>
      <c r="D151" s="98"/>
      <c r="E151" s="98"/>
    </row>
    <row r="152" spans="1:5" ht="14.5" x14ac:dyDescent="0.35">
      <c r="A152" s="61">
        <v>12</v>
      </c>
      <c r="B152" s="62" t="s">
        <v>3373</v>
      </c>
      <c r="C152" s="98"/>
      <c r="D152" s="98"/>
      <c r="E152" s="98"/>
    </row>
    <row r="153" spans="1:5" ht="14.5" x14ac:dyDescent="0.35">
      <c r="A153" s="64"/>
      <c r="B153" s="65"/>
      <c r="C153" s="98"/>
      <c r="D153" s="98"/>
      <c r="E153" s="98"/>
    </row>
    <row r="154" spans="1:5" ht="14.5" x14ac:dyDescent="0.35">
      <c r="A154" s="57" t="s">
        <v>2505</v>
      </c>
      <c r="B154" s="66" t="s">
        <v>2553</v>
      </c>
      <c r="C154" s="98"/>
      <c r="D154" s="98"/>
      <c r="E154" s="98"/>
    </row>
    <row r="155" spans="1:5" ht="14.5" x14ac:dyDescent="0.35">
      <c r="A155" s="57" t="s">
        <v>2507</v>
      </c>
      <c r="B155" s="62" t="s">
        <v>3374</v>
      </c>
      <c r="C155" s="98"/>
      <c r="D155" s="98"/>
      <c r="E155" s="98"/>
    </row>
    <row r="156" spans="1:5" ht="14.5" x14ac:dyDescent="0.35">
      <c r="A156" s="59" t="s">
        <v>2509</v>
      </c>
      <c r="B156" s="67" t="s">
        <v>349</v>
      </c>
      <c r="C156" s="98"/>
      <c r="D156" s="98"/>
      <c r="E156" s="98"/>
    </row>
    <row r="157" spans="1:5" ht="14.5" x14ac:dyDescent="0.35">
      <c r="A157" s="61" t="s">
        <v>2506</v>
      </c>
      <c r="B157" s="62" t="s">
        <v>2598</v>
      </c>
      <c r="C157" s="98"/>
      <c r="D157" s="98"/>
      <c r="E157" s="98"/>
    </row>
    <row r="158" spans="1:5" ht="14.5" x14ac:dyDescent="0.35">
      <c r="A158" s="61" t="s">
        <v>2510</v>
      </c>
      <c r="B158" s="62" t="s">
        <v>2599</v>
      </c>
      <c r="C158" s="98"/>
      <c r="D158" s="98"/>
      <c r="E158" s="98"/>
    </row>
    <row r="159" spans="1:5" ht="14.5" x14ac:dyDescent="0.35">
      <c r="A159" s="61" t="s">
        <v>2527</v>
      </c>
      <c r="B159" s="62" t="s">
        <v>2600</v>
      </c>
      <c r="C159" s="98"/>
      <c r="D159" s="98"/>
      <c r="E159" s="98"/>
    </row>
    <row r="160" spans="1:5" ht="14.5" x14ac:dyDescent="0.35">
      <c r="A160" s="61" t="s">
        <v>2529</v>
      </c>
      <c r="B160" s="62" t="s">
        <v>2579</v>
      </c>
      <c r="C160" s="98"/>
      <c r="D160" s="98"/>
      <c r="E160" s="98"/>
    </row>
    <row r="161" spans="1:5" ht="14.5" x14ac:dyDescent="0.35">
      <c r="A161" s="61" t="s">
        <v>2533</v>
      </c>
      <c r="B161" s="62" t="s">
        <v>2601</v>
      </c>
      <c r="C161" s="98"/>
      <c r="D161" s="98"/>
      <c r="E161" s="98"/>
    </row>
    <row r="162" spans="1:5" ht="14.5" x14ac:dyDescent="0.35">
      <c r="A162" s="64"/>
      <c r="B162" s="65"/>
      <c r="C162" s="98"/>
      <c r="D162" s="98"/>
      <c r="E162" s="98"/>
    </row>
    <row r="163" spans="1:5" ht="14.5" x14ac:dyDescent="0.35">
      <c r="A163" s="57" t="s">
        <v>2505</v>
      </c>
      <c r="B163" s="66" t="s">
        <v>2514</v>
      </c>
      <c r="C163" s="98"/>
      <c r="D163" s="98"/>
      <c r="E163" s="98"/>
    </row>
    <row r="164" spans="1:5" ht="14.5" x14ac:dyDescent="0.35">
      <c r="A164" s="57" t="s">
        <v>2507</v>
      </c>
      <c r="B164" s="62" t="s">
        <v>2602</v>
      </c>
      <c r="C164" s="98"/>
      <c r="D164" s="98"/>
      <c r="E164" s="98"/>
    </row>
    <row r="165" spans="1:5" ht="14.5" x14ac:dyDescent="0.35">
      <c r="A165" s="59" t="s">
        <v>2509</v>
      </c>
      <c r="B165" s="67" t="s">
        <v>349</v>
      </c>
      <c r="C165" s="98"/>
      <c r="D165" s="98"/>
      <c r="E165" s="98"/>
    </row>
    <row r="166" spans="1:5" ht="14.5" x14ac:dyDescent="0.35">
      <c r="A166" s="61" t="s">
        <v>2506</v>
      </c>
      <c r="B166" s="62" t="s">
        <v>2603</v>
      </c>
      <c r="C166" s="98"/>
      <c r="D166" s="98"/>
      <c r="E166" s="98"/>
    </row>
    <row r="167" spans="1:5" ht="14.5" x14ac:dyDescent="0.35">
      <c r="A167" s="61" t="s">
        <v>2510</v>
      </c>
      <c r="B167" s="62" t="s">
        <v>2604</v>
      </c>
      <c r="C167" s="98"/>
      <c r="D167" s="98"/>
      <c r="E167" s="98"/>
    </row>
    <row r="168" spans="1:5" ht="14.5" x14ac:dyDescent="0.35">
      <c r="A168" s="61" t="s">
        <v>2527</v>
      </c>
      <c r="B168" s="62" t="s">
        <v>2605</v>
      </c>
      <c r="C168" s="98"/>
      <c r="D168" s="98"/>
      <c r="E168" s="98"/>
    </row>
    <row r="169" spans="1:5" ht="14.5" x14ac:dyDescent="0.35">
      <c r="A169" s="61" t="s">
        <v>2529</v>
      </c>
      <c r="B169" s="62" t="s">
        <v>2606</v>
      </c>
      <c r="C169" s="98"/>
      <c r="D169" s="98"/>
      <c r="E169" s="98"/>
    </row>
    <row r="170" spans="1:5" ht="14.5" x14ac:dyDescent="0.35">
      <c r="A170" s="61" t="s">
        <v>2533</v>
      </c>
      <c r="B170" s="62" t="s">
        <v>2607</v>
      </c>
      <c r="C170" s="98"/>
      <c r="D170" s="98"/>
      <c r="E170" s="98"/>
    </row>
    <row r="171" spans="1:5" ht="14.5" x14ac:dyDescent="0.35">
      <c r="A171" s="446" t="s">
        <v>2541</v>
      </c>
      <c r="B171" s="447" t="s">
        <v>5692</v>
      </c>
      <c r="C171" s="98"/>
      <c r="D171" s="98"/>
      <c r="E171" s="98"/>
    </row>
    <row r="172" spans="1:5" ht="14.5" x14ac:dyDescent="0.35">
      <c r="A172" s="446" t="s">
        <v>2511</v>
      </c>
      <c r="B172" s="447" t="s">
        <v>5693</v>
      </c>
      <c r="C172" s="98"/>
      <c r="D172" s="98"/>
      <c r="E172" s="98"/>
    </row>
    <row r="173" spans="1:5" ht="14.5" x14ac:dyDescent="0.35">
      <c r="A173" s="446" t="s">
        <v>2512</v>
      </c>
      <c r="B173" s="447" t="s">
        <v>5945</v>
      </c>
      <c r="C173" s="98"/>
      <c r="D173" s="98"/>
      <c r="E173" s="98"/>
    </row>
    <row r="174" spans="1:5" ht="14.5" x14ac:dyDescent="0.35">
      <c r="A174" s="446" t="s">
        <v>2513</v>
      </c>
      <c r="B174" s="447" t="s">
        <v>5946</v>
      </c>
      <c r="C174" s="98"/>
      <c r="D174" s="98"/>
      <c r="E174" s="98"/>
    </row>
    <row r="175" spans="1:5" ht="14.5" x14ac:dyDescent="0.35">
      <c r="A175" s="446">
        <v>10</v>
      </c>
      <c r="B175" s="447" t="s">
        <v>5947</v>
      </c>
      <c r="C175" s="98"/>
      <c r="D175" s="98"/>
      <c r="E175" s="98"/>
    </row>
    <row r="176" spans="1:5" ht="14.5" x14ac:dyDescent="0.35">
      <c r="A176" s="61" t="s">
        <v>2608</v>
      </c>
      <c r="B176" s="62" t="s">
        <v>2609</v>
      </c>
      <c r="C176" s="98"/>
      <c r="D176" s="98"/>
      <c r="E176" s="98"/>
    </row>
    <row r="177" spans="1:5" ht="14.5" x14ac:dyDescent="0.35">
      <c r="A177" s="58"/>
      <c r="B177" s="65"/>
      <c r="C177" s="98"/>
      <c r="D177" s="98"/>
      <c r="E177" s="98"/>
    </row>
    <row r="178" spans="1:5" ht="14.5" x14ac:dyDescent="0.35">
      <c r="A178" s="57" t="s">
        <v>2505</v>
      </c>
      <c r="B178" s="66" t="s">
        <v>2515</v>
      </c>
      <c r="C178" s="98"/>
      <c r="D178" s="98"/>
      <c r="E178" s="98"/>
    </row>
    <row r="179" spans="1:5" ht="14.5" x14ac:dyDescent="0.35">
      <c r="A179" s="57" t="s">
        <v>2507</v>
      </c>
      <c r="B179" s="62" t="s">
        <v>2610</v>
      </c>
      <c r="C179" s="98"/>
      <c r="D179" s="98"/>
      <c r="E179" s="98"/>
    </row>
    <row r="180" spans="1:5" ht="14.5" x14ac:dyDescent="0.35">
      <c r="A180" s="59" t="s">
        <v>2509</v>
      </c>
      <c r="B180" s="67" t="s">
        <v>349</v>
      </c>
      <c r="C180" s="98"/>
      <c r="D180" s="98"/>
      <c r="E180" s="98"/>
    </row>
    <row r="181" spans="1:5" ht="14.5" x14ac:dyDescent="0.35">
      <c r="A181" s="1773" t="s">
        <v>2611</v>
      </c>
      <c r="B181" s="1773"/>
      <c r="C181" s="98"/>
      <c r="D181" s="98"/>
      <c r="E181" s="98"/>
    </row>
    <row r="182" spans="1:5" ht="14.5" x14ac:dyDescent="0.35">
      <c r="A182" s="1779" t="s">
        <v>3236</v>
      </c>
      <c r="B182" s="1771"/>
      <c r="C182" s="98"/>
      <c r="D182" s="98"/>
      <c r="E182" s="98"/>
    </row>
    <row r="183" spans="1:5" ht="14.5" x14ac:dyDescent="0.35">
      <c r="A183" s="104"/>
      <c r="B183" s="105"/>
      <c r="C183" s="98"/>
      <c r="D183" s="98"/>
      <c r="E183" s="98"/>
    </row>
    <row r="184" spans="1:5" ht="14.5" x14ac:dyDescent="0.35">
      <c r="A184" s="57" t="s">
        <v>2505</v>
      </c>
      <c r="B184" s="66" t="s">
        <v>2557</v>
      </c>
      <c r="C184" s="98"/>
      <c r="D184" s="98"/>
      <c r="E184" s="98"/>
    </row>
    <row r="185" spans="1:5" ht="14.5" x14ac:dyDescent="0.35">
      <c r="A185" s="57" t="s">
        <v>2507</v>
      </c>
      <c r="B185" s="62" t="s">
        <v>2612</v>
      </c>
      <c r="C185" s="98"/>
      <c r="D185" s="98"/>
      <c r="E185" s="98"/>
    </row>
    <row r="186" spans="1:5" ht="14.5" x14ac:dyDescent="0.35">
      <c r="A186" s="59" t="s">
        <v>2509</v>
      </c>
      <c r="B186" s="67" t="s">
        <v>349</v>
      </c>
      <c r="C186" s="98"/>
      <c r="D186" s="98"/>
      <c r="E186" s="98"/>
    </row>
    <row r="187" spans="1:5" ht="14.5" x14ac:dyDescent="0.35">
      <c r="A187" s="61" t="s">
        <v>2535</v>
      </c>
      <c r="B187" s="62" t="s">
        <v>3375</v>
      </c>
      <c r="C187" s="98"/>
      <c r="D187" s="98"/>
      <c r="E187" s="98"/>
    </row>
    <row r="188" spans="1:5" ht="14.5" x14ac:dyDescent="0.35">
      <c r="A188" s="61" t="s">
        <v>2413</v>
      </c>
      <c r="B188" s="62" t="s">
        <v>60</v>
      </c>
      <c r="C188" s="98"/>
      <c r="D188" s="98"/>
      <c r="E188" s="98"/>
    </row>
    <row r="189" spans="1:5" ht="14.5" x14ac:dyDescent="0.35">
      <c r="A189" s="61" t="s">
        <v>2412</v>
      </c>
      <c r="B189" s="66" t="s">
        <v>59</v>
      </c>
      <c r="C189" s="98"/>
      <c r="D189" s="98"/>
      <c r="E189" s="98"/>
    </row>
    <row r="190" spans="1:5" ht="14.5" x14ac:dyDescent="0.35">
      <c r="A190" s="61" t="s">
        <v>2411</v>
      </c>
      <c r="B190" s="66" t="s">
        <v>61</v>
      </c>
      <c r="C190" s="98"/>
      <c r="D190" s="98"/>
      <c r="E190" s="98"/>
    </row>
    <row r="191" spans="1:5" ht="14.5" x14ac:dyDescent="0.35">
      <c r="A191" s="61" t="s">
        <v>2410</v>
      </c>
      <c r="B191" s="66" t="s">
        <v>2613</v>
      </c>
      <c r="C191" s="98"/>
      <c r="D191" s="98"/>
      <c r="E191" s="98"/>
    </row>
    <row r="192" spans="1:5" ht="14.5" x14ac:dyDescent="0.35">
      <c r="A192" s="61" t="s">
        <v>2409</v>
      </c>
      <c r="B192" s="66" t="s">
        <v>2614</v>
      </c>
      <c r="C192" s="98"/>
      <c r="D192" s="98"/>
      <c r="E192" s="98"/>
    </row>
    <row r="193" spans="1:5" ht="14.5" x14ac:dyDescent="0.35">
      <c r="A193" s="61" t="s">
        <v>2615</v>
      </c>
      <c r="B193" s="66" t="s">
        <v>2616</v>
      </c>
      <c r="C193" s="98"/>
      <c r="D193" s="98"/>
      <c r="E193" s="98"/>
    </row>
    <row r="194" spans="1:5" ht="14.5" x14ac:dyDescent="0.35">
      <c r="A194" s="61" t="s">
        <v>2617</v>
      </c>
      <c r="B194" s="66" t="s">
        <v>2618</v>
      </c>
      <c r="C194" s="98"/>
      <c r="D194" s="98"/>
      <c r="E194" s="98"/>
    </row>
    <row r="195" spans="1:5" ht="14.5" x14ac:dyDescent="0.35">
      <c r="A195" s="61" t="s">
        <v>2619</v>
      </c>
      <c r="B195" s="66" t="s">
        <v>2620</v>
      </c>
      <c r="C195" s="98"/>
      <c r="D195" s="98"/>
      <c r="E195" s="98"/>
    </row>
    <row r="196" spans="1:5" ht="14.5" x14ac:dyDescent="0.35">
      <c r="A196" s="61" t="s">
        <v>2621</v>
      </c>
      <c r="B196" s="66" t="s">
        <v>2622</v>
      </c>
      <c r="C196" s="98"/>
      <c r="D196" s="98"/>
      <c r="E196" s="98"/>
    </row>
    <row r="197" spans="1:5" ht="14.5" x14ac:dyDescent="0.35">
      <c r="A197" s="61" t="s">
        <v>2623</v>
      </c>
      <c r="B197" s="66" t="s">
        <v>29</v>
      </c>
      <c r="C197" s="98"/>
      <c r="D197" s="98"/>
      <c r="E197" s="98"/>
    </row>
    <row r="198" spans="1:5" ht="14.5" x14ac:dyDescent="0.35">
      <c r="A198" s="61">
        <v>3001</v>
      </c>
      <c r="B198" s="62" t="s">
        <v>2728</v>
      </c>
      <c r="C198" s="98"/>
      <c r="D198" s="98"/>
      <c r="E198" s="98"/>
    </row>
    <row r="199" spans="1:5" ht="14.5" x14ac:dyDescent="0.35">
      <c r="A199" s="104"/>
      <c r="B199" s="105"/>
      <c r="C199" s="98"/>
      <c r="D199" s="98"/>
      <c r="E199" s="98"/>
    </row>
    <row r="200" spans="1:5" ht="14.5" x14ac:dyDescent="0.35">
      <c r="A200" s="57" t="s">
        <v>2505</v>
      </c>
      <c r="B200" s="66" t="s">
        <v>2559</v>
      </c>
      <c r="C200" s="98"/>
      <c r="D200" s="98"/>
      <c r="E200" s="98"/>
    </row>
    <row r="201" spans="1:5" ht="14.5" x14ac:dyDescent="0.35">
      <c r="A201" s="57" t="s">
        <v>2507</v>
      </c>
      <c r="B201" s="62" t="s">
        <v>2624</v>
      </c>
      <c r="C201" s="98"/>
      <c r="D201" s="98"/>
      <c r="E201" s="98"/>
    </row>
    <row r="202" spans="1:5" ht="14.5" x14ac:dyDescent="0.35">
      <c r="A202" s="59" t="s">
        <v>2509</v>
      </c>
      <c r="B202" s="67" t="s">
        <v>349</v>
      </c>
      <c r="C202" s="98"/>
      <c r="D202" s="98"/>
      <c r="E202" s="98"/>
    </row>
    <row r="203" spans="1:5" ht="14.5" x14ac:dyDescent="0.35">
      <c r="A203" s="61" t="s">
        <v>2535</v>
      </c>
      <c r="B203" s="62" t="s">
        <v>2625</v>
      </c>
      <c r="C203" s="98"/>
      <c r="D203" s="98"/>
      <c r="E203" s="98"/>
    </row>
    <row r="204" spans="1:5" ht="14.5" x14ac:dyDescent="0.35">
      <c r="A204" s="61" t="s">
        <v>2412</v>
      </c>
      <c r="B204" s="62" t="s">
        <v>2626</v>
      </c>
      <c r="C204" s="98"/>
      <c r="D204" s="98"/>
      <c r="E204" s="98"/>
    </row>
    <row r="205" spans="1:5" ht="14.5" x14ac:dyDescent="0.35">
      <c r="A205" s="61" t="s">
        <v>2537</v>
      </c>
      <c r="B205" s="62" t="s">
        <v>2627</v>
      </c>
      <c r="C205" s="98"/>
      <c r="D205" s="98"/>
      <c r="E205" s="98"/>
    </row>
    <row r="206" spans="1:5" ht="26.5" x14ac:dyDescent="0.35">
      <c r="A206" s="61" t="s">
        <v>2615</v>
      </c>
      <c r="B206" s="62" t="s">
        <v>2628</v>
      </c>
      <c r="C206" s="98"/>
      <c r="D206" s="98"/>
      <c r="E206" s="98"/>
    </row>
    <row r="207" spans="1:5" ht="26.5" x14ac:dyDescent="0.35">
      <c r="A207" s="61" t="s">
        <v>2617</v>
      </c>
      <c r="B207" s="62" t="s">
        <v>2629</v>
      </c>
      <c r="C207" s="98"/>
      <c r="D207" s="98"/>
      <c r="E207" s="98"/>
    </row>
    <row r="208" spans="1:5" ht="14.5" x14ac:dyDescent="0.35">
      <c r="A208" s="61" t="s">
        <v>2619</v>
      </c>
      <c r="B208" s="62" t="s">
        <v>2630</v>
      </c>
      <c r="C208" s="98"/>
      <c r="D208" s="98"/>
      <c r="E208" s="98"/>
    </row>
    <row r="209" spans="1:5" ht="14.5" x14ac:dyDescent="0.35">
      <c r="A209" s="61" t="s">
        <v>2621</v>
      </c>
      <c r="B209" s="62" t="s">
        <v>2631</v>
      </c>
      <c r="C209" s="98"/>
      <c r="D209" s="98"/>
      <c r="E209" s="98"/>
    </row>
    <row r="210" spans="1:5" ht="14.5" x14ac:dyDescent="0.35">
      <c r="A210" s="61" t="s">
        <v>2623</v>
      </c>
      <c r="B210" s="62" t="s">
        <v>2632</v>
      </c>
      <c r="C210" s="98"/>
      <c r="D210" s="98"/>
      <c r="E210" s="98"/>
    </row>
    <row r="211" spans="1:5" ht="14.5" x14ac:dyDescent="0.35">
      <c r="A211" s="61" t="s">
        <v>2633</v>
      </c>
      <c r="B211" s="62" t="s">
        <v>3376</v>
      </c>
      <c r="C211" s="98"/>
      <c r="D211" s="98"/>
      <c r="E211" s="98"/>
    </row>
    <row r="212" spans="1:5" ht="14.5" x14ac:dyDescent="0.35">
      <c r="A212" s="61">
        <v>2007</v>
      </c>
      <c r="B212" s="62" t="s">
        <v>2729</v>
      </c>
      <c r="C212" s="98"/>
      <c r="D212" s="98"/>
      <c r="E212" s="98"/>
    </row>
    <row r="213" spans="1:5" ht="14.5" x14ac:dyDescent="0.35">
      <c r="A213" s="61">
        <v>2010</v>
      </c>
      <c r="B213" s="62" t="s">
        <v>5182</v>
      </c>
      <c r="C213" s="98"/>
      <c r="D213" s="98"/>
      <c r="E213" s="98"/>
    </row>
    <row r="214" spans="1:5" ht="14.5" x14ac:dyDescent="0.35">
      <c r="A214" s="61" t="s">
        <v>2634</v>
      </c>
      <c r="B214" s="62" t="s">
        <v>3377</v>
      </c>
      <c r="C214" s="98"/>
      <c r="D214" s="98"/>
      <c r="E214" s="98"/>
    </row>
    <row r="215" spans="1:5" ht="14.5" x14ac:dyDescent="0.35">
      <c r="A215" s="61" t="s">
        <v>2635</v>
      </c>
      <c r="B215" s="62" t="s">
        <v>3378</v>
      </c>
      <c r="C215" s="98"/>
      <c r="D215" s="98"/>
      <c r="E215" s="98"/>
    </row>
    <row r="216" spans="1:5" ht="14.5" x14ac:dyDescent="0.35">
      <c r="A216" s="61" t="s">
        <v>2636</v>
      </c>
      <c r="B216" s="62" t="s">
        <v>3379</v>
      </c>
      <c r="C216" s="98"/>
      <c r="D216" s="98"/>
      <c r="E216" s="98"/>
    </row>
    <row r="217" spans="1:5" ht="14.5" x14ac:dyDescent="0.35">
      <c r="A217" s="61" t="s">
        <v>2637</v>
      </c>
      <c r="B217" s="62" t="s">
        <v>3380</v>
      </c>
      <c r="C217" s="98"/>
      <c r="D217" s="98"/>
      <c r="E217" s="98"/>
    </row>
    <row r="218" spans="1:5" ht="14.5" x14ac:dyDescent="0.35">
      <c r="A218" s="61" t="s">
        <v>2638</v>
      </c>
      <c r="B218" s="62" t="s">
        <v>3381</v>
      </c>
      <c r="C218" s="98"/>
      <c r="D218" s="98"/>
      <c r="E218" s="98"/>
    </row>
    <row r="219" spans="1:5" ht="14.5" x14ac:dyDescent="0.35">
      <c r="A219" s="61" t="s">
        <v>2639</v>
      </c>
      <c r="B219" s="62" t="s">
        <v>3382</v>
      </c>
      <c r="C219" s="98"/>
      <c r="D219" s="98"/>
      <c r="E219" s="98"/>
    </row>
    <row r="220" spans="1:5" ht="14.5" x14ac:dyDescent="0.35">
      <c r="A220" s="61" t="s">
        <v>2640</v>
      </c>
      <c r="B220" s="62" t="s">
        <v>3383</v>
      </c>
      <c r="C220" s="98"/>
      <c r="D220" s="98"/>
      <c r="E220" s="98"/>
    </row>
    <row r="221" spans="1:5" ht="14.5" x14ac:dyDescent="0.35">
      <c r="A221" s="61" t="s">
        <v>2641</v>
      </c>
      <c r="B221" s="62" t="s">
        <v>3384</v>
      </c>
      <c r="C221" s="98"/>
      <c r="D221" s="98"/>
      <c r="E221" s="98"/>
    </row>
    <row r="222" spans="1:5" ht="14.5" x14ac:dyDescent="0.35">
      <c r="A222" s="61" t="s">
        <v>2642</v>
      </c>
      <c r="B222" s="62" t="s">
        <v>3385</v>
      </c>
      <c r="C222" s="98"/>
      <c r="D222" s="98"/>
      <c r="E222" s="98"/>
    </row>
    <row r="223" spans="1:5" ht="14.5" x14ac:dyDescent="0.35">
      <c r="A223" s="61" t="s">
        <v>2643</v>
      </c>
      <c r="B223" s="62" t="s">
        <v>3386</v>
      </c>
      <c r="C223" s="98"/>
      <c r="D223" s="98"/>
      <c r="E223" s="98"/>
    </row>
    <row r="224" spans="1:5" ht="14.5" x14ac:dyDescent="0.35">
      <c r="A224" s="61" t="s">
        <v>2644</v>
      </c>
      <c r="B224" s="62" t="s">
        <v>3387</v>
      </c>
      <c r="C224" s="98"/>
      <c r="D224" s="98"/>
      <c r="E224" s="98"/>
    </row>
    <row r="225" spans="1:5" ht="14.5" x14ac:dyDescent="0.35">
      <c r="A225" s="61" t="s">
        <v>1325</v>
      </c>
      <c r="B225" s="62" t="s">
        <v>2645</v>
      </c>
      <c r="C225" s="98"/>
      <c r="D225" s="98"/>
      <c r="E225" s="98"/>
    </row>
    <row r="226" spans="1:5" ht="14.5" x14ac:dyDescent="0.35">
      <c r="A226" s="61" t="s">
        <v>1323</v>
      </c>
      <c r="B226" s="62" t="s">
        <v>2646</v>
      </c>
      <c r="C226" s="98"/>
      <c r="D226" s="98"/>
      <c r="E226" s="98"/>
    </row>
    <row r="227" spans="1:5" ht="14.5" x14ac:dyDescent="0.35">
      <c r="A227" s="61" t="s">
        <v>1321</v>
      </c>
      <c r="B227" s="62" t="s">
        <v>2647</v>
      </c>
      <c r="C227" s="98"/>
      <c r="D227" s="98"/>
      <c r="E227" s="98"/>
    </row>
    <row r="228" spans="1:5" ht="14.5" x14ac:dyDescent="0.35">
      <c r="A228" s="61" t="s">
        <v>1320</v>
      </c>
      <c r="B228" s="62" t="s">
        <v>2648</v>
      </c>
      <c r="C228" s="98"/>
      <c r="D228" s="98"/>
      <c r="E228" s="98"/>
    </row>
    <row r="229" spans="1:5" ht="14.5" x14ac:dyDescent="0.35">
      <c r="A229" s="61" t="s">
        <v>679</v>
      </c>
      <c r="B229" s="62" t="s">
        <v>2649</v>
      </c>
      <c r="C229" s="98"/>
      <c r="D229" s="98"/>
      <c r="E229" s="98"/>
    </row>
    <row r="230" spans="1:5" ht="14.5" x14ac:dyDescent="0.35">
      <c r="A230" s="61" t="s">
        <v>680</v>
      </c>
      <c r="B230" s="62" t="s">
        <v>2650</v>
      </c>
      <c r="C230" s="98"/>
      <c r="D230" s="98"/>
      <c r="E230" s="98"/>
    </row>
    <row r="231" spans="1:5" ht="14.5" x14ac:dyDescent="0.35">
      <c r="A231" s="61" t="s">
        <v>682</v>
      </c>
      <c r="B231" s="62" t="s">
        <v>2651</v>
      </c>
      <c r="C231" s="98"/>
      <c r="D231" s="98"/>
      <c r="E231" s="98"/>
    </row>
    <row r="232" spans="1:5" ht="14.5" x14ac:dyDescent="0.35">
      <c r="A232" s="61" t="s">
        <v>681</v>
      </c>
      <c r="B232" s="62" t="s">
        <v>2652</v>
      </c>
      <c r="C232" s="98"/>
      <c r="D232" s="98"/>
      <c r="E232" s="98"/>
    </row>
    <row r="233" spans="1:5" ht="14.5" x14ac:dyDescent="0.35">
      <c r="A233" s="61" t="s">
        <v>689</v>
      </c>
      <c r="B233" s="62" t="s">
        <v>2653</v>
      </c>
      <c r="C233" s="98"/>
      <c r="D233" s="98"/>
      <c r="E233" s="98"/>
    </row>
    <row r="234" spans="1:5" ht="14.5" x14ac:dyDescent="0.35">
      <c r="A234" s="61" t="s">
        <v>690</v>
      </c>
      <c r="B234" s="62" t="s">
        <v>2654</v>
      </c>
      <c r="C234" s="98"/>
      <c r="D234" s="98"/>
      <c r="E234" s="98"/>
    </row>
    <row r="235" spans="1:5" ht="14.5" x14ac:dyDescent="0.35">
      <c r="A235" s="61" t="s">
        <v>2655</v>
      </c>
      <c r="B235" s="62" t="s">
        <v>2656</v>
      </c>
      <c r="C235" s="98"/>
      <c r="D235" s="98"/>
      <c r="E235" s="98"/>
    </row>
    <row r="236" spans="1:5" ht="14.5" x14ac:dyDescent="0.35">
      <c r="A236" s="61" t="s">
        <v>2657</v>
      </c>
      <c r="B236" s="62" t="s">
        <v>2658</v>
      </c>
      <c r="C236" s="98"/>
      <c r="D236" s="98"/>
      <c r="E236" s="98"/>
    </row>
    <row r="237" spans="1:5" ht="14.5" x14ac:dyDescent="0.35">
      <c r="A237" s="61" t="s">
        <v>2659</v>
      </c>
      <c r="B237" s="62" t="s">
        <v>2660</v>
      </c>
      <c r="C237" s="98"/>
      <c r="D237" s="98"/>
      <c r="E237" s="98"/>
    </row>
    <row r="238" spans="1:5" ht="14.5" x14ac:dyDescent="0.35">
      <c r="A238" s="61" t="s">
        <v>2661</v>
      </c>
      <c r="B238" s="62" t="s">
        <v>2662</v>
      </c>
      <c r="C238" s="98"/>
      <c r="D238" s="98"/>
      <c r="E238" s="98"/>
    </row>
    <row r="239" spans="1:5" ht="14.5" x14ac:dyDescent="0.35">
      <c r="A239" s="61" t="s">
        <v>2663</v>
      </c>
      <c r="B239" s="62" t="s">
        <v>2664</v>
      </c>
      <c r="C239" s="98"/>
      <c r="D239" s="98"/>
      <c r="E239" s="98"/>
    </row>
    <row r="240" spans="1:5" ht="14.5" x14ac:dyDescent="0.35">
      <c r="A240" s="61" t="s">
        <v>2665</v>
      </c>
      <c r="B240" s="62" t="s">
        <v>2666</v>
      </c>
      <c r="C240" s="98"/>
      <c r="D240" s="98"/>
      <c r="E240" s="98"/>
    </row>
    <row r="241" spans="1:5" ht="14.5" x14ac:dyDescent="0.35">
      <c r="A241" s="61" t="s">
        <v>2667</v>
      </c>
      <c r="B241" s="62" t="s">
        <v>2668</v>
      </c>
      <c r="C241" s="98"/>
      <c r="D241" s="98"/>
      <c r="E241" s="98"/>
    </row>
    <row r="242" spans="1:5" ht="14.5" x14ac:dyDescent="0.35">
      <c r="A242" s="61" t="s">
        <v>2669</v>
      </c>
      <c r="B242" s="62" t="s">
        <v>2670</v>
      </c>
      <c r="C242" s="98"/>
      <c r="D242" s="98"/>
      <c r="E242" s="98"/>
    </row>
    <row r="243" spans="1:5" ht="14.5" x14ac:dyDescent="0.35">
      <c r="A243" s="61" t="s">
        <v>2671</v>
      </c>
      <c r="B243" s="62" t="s">
        <v>2672</v>
      </c>
      <c r="C243" s="98"/>
      <c r="D243" s="98"/>
      <c r="E243" s="98"/>
    </row>
    <row r="244" spans="1:5" ht="14.5" x14ac:dyDescent="0.35">
      <c r="A244" s="61" t="s">
        <v>5511</v>
      </c>
      <c r="B244" s="62" t="s">
        <v>5513</v>
      </c>
      <c r="C244" s="98"/>
      <c r="D244" s="98"/>
      <c r="E244" s="98"/>
    </row>
    <row r="245" spans="1:5" ht="14.5" x14ac:dyDescent="0.35">
      <c r="A245" s="61" t="s">
        <v>5512</v>
      </c>
      <c r="B245" s="62" t="s">
        <v>5514</v>
      </c>
      <c r="C245" s="98"/>
      <c r="D245" s="98"/>
      <c r="E245" s="98"/>
    </row>
    <row r="246" spans="1:5" ht="14.5" x14ac:dyDescent="0.35">
      <c r="A246" s="61">
        <v>7000</v>
      </c>
      <c r="B246" s="62" t="s">
        <v>3388</v>
      </c>
      <c r="C246" s="98"/>
      <c r="D246" s="98"/>
      <c r="E246" s="98"/>
    </row>
    <row r="247" spans="1:5" ht="14.5" x14ac:dyDescent="0.35">
      <c r="A247" s="61">
        <v>7001</v>
      </c>
      <c r="B247" s="62" t="s">
        <v>3389</v>
      </c>
      <c r="C247" s="98"/>
      <c r="D247" s="98"/>
      <c r="E247" s="98"/>
    </row>
    <row r="248" spans="1:5" ht="14.5" x14ac:dyDescent="0.35">
      <c r="A248" s="64"/>
      <c r="B248" s="65"/>
      <c r="C248" s="98"/>
      <c r="D248" s="98"/>
      <c r="E248" s="98"/>
    </row>
    <row r="249" spans="1:5" ht="14.5" x14ac:dyDescent="0.35">
      <c r="A249" s="57" t="s">
        <v>2505</v>
      </c>
      <c r="B249" s="66" t="s">
        <v>2561</v>
      </c>
      <c r="C249" s="98"/>
      <c r="D249" s="98"/>
      <c r="E249" s="98"/>
    </row>
    <row r="250" spans="1:5" ht="14.5" x14ac:dyDescent="0.35">
      <c r="A250" s="57" t="s">
        <v>2507</v>
      </c>
      <c r="B250" s="62" t="s">
        <v>2673</v>
      </c>
      <c r="C250" s="98"/>
      <c r="D250" s="98"/>
      <c r="E250" s="98"/>
    </row>
    <row r="251" spans="1:5" ht="14.5" x14ac:dyDescent="0.35">
      <c r="A251" s="59" t="s">
        <v>2509</v>
      </c>
      <c r="B251" s="67" t="s">
        <v>349</v>
      </c>
      <c r="C251" s="98"/>
      <c r="D251" s="98"/>
      <c r="E251" s="98"/>
    </row>
    <row r="252" spans="1:5" ht="14.5" x14ac:dyDescent="0.35">
      <c r="A252" s="61" t="s">
        <v>2506</v>
      </c>
      <c r="B252" s="62" t="s">
        <v>2674</v>
      </c>
      <c r="C252" s="98"/>
      <c r="D252" s="98"/>
      <c r="E252" s="98"/>
    </row>
    <row r="253" spans="1:5" ht="14.5" x14ac:dyDescent="0.35">
      <c r="A253" s="61" t="s">
        <v>2510</v>
      </c>
      <c r="B253" s="62" t="s">
        <v>3390</v>
      </c>
      <c r="C253" s="98"/>
      <c r="D253" s="98"/>
      <c r="E253" s="98"/>
    </row>
    <row r="254" spans="1:5" ht="14.5" x14ac:dyDescent="0.35">
      <c r="A254" s="845" t="s">
        <v>2527</v>
      </c>
      <c r="B254" s="846" t="s">
        <v>7476</v>
      </c>
      <c r="C254" s="98"/>
      <c r="D254" s="98"/>
      <c r="E254" s="98"/>
    </row>
    <row r="255" spans="1:5" ht="14.5" x14ac:dyDescent="0.35">
      <c r="A255" s="58"/>
      <c r="B255" s="65"/>
      <c r="C255" s="98"/>
      <c r="D255" s="98"/>
      <c r="E255" s="98"/>
    </row>
    <row r="256" spans="1:5" ht="14.5" x14ac:dyDescent="0.35">
      <c r="A256" s="57" t="s">
        <v>2505</v>
      </c>
      <c r="B256" s="66" t="s">
        <v>2675</v>
      </c>
      <c r="C256" s="98"/>
      <c r="D256" s="98"/>
      <c r="E256" s="98"/>
    </row>
    <row r="257" spans="1:5" ht="14.5" x14ac:dyDescent="0.35">
      <c r="A257" s="57" t="s">
        <v>2507</v>
      </c>
      <c r="B257" s="62" t="s">
        <v>2676</v>
      </c>
      <c r="C257" s="98"/>
      <c r="D257" s="98"/>
      <c r="E257" s="98"/>
    </row>
    <row r="258" spans="1:5" ht="14.5" x14ac:dyDescent="0.35">
      <c r="A258" s="59" t="s">
        <v>2509</v>
      </c>
      <c r="B258" s="67" t="s">
        <v>349</v>
      </c>
      <c r="C258" s="98"/>
      <c r="D258" s="98"/>
      <c r="E258" s="98"/>
    </row>
    <row r="259" spans="1:5" ht="14.5" x14ac:dyDescent="0.35">
      <c r="A259" s="106" t="s">
        <v>2506</v>
      </c>
      <c r="B259" s="107" t="s">
        <v>2677</v>
      </c>
      <c r="C259" s="98"/>
      <c r="D259" s="98"/>
      <c r="E259" s="98"/>
    </row>
    <row r="260" spans="1:5" ht="14.5" x14ac:dyDescent="0.35">
      <c r="A260" s="106" t="s">
        <v>2510</v>
      </c>
      <c r="B260" s="108" t="s">
        <v>3391</v>
      </c>
      <c r="C260" s="98"/>
      <c r="D260" s="98"/>
      <c r="E260" s="98"/>
    </row>
    <row r="261" spans="1:5" ht="14.5" x14ac:dyDescent="0.35">
      <c r="A261" s="106" t="s">
        <v>2527</v>
      </c>
      <c r="B261" s="107" t="s">
        <v>2678</v>
      </c>
      <c r="C261" s="98"/>
      <c r="D261" s="98"/>
      <c r="E261" s="98"/>
    </row>
    <row r="262" spans="1:5" ht="14.5" x14ac:dyDescent="0.35">
      <c r="A262" s="106" t="s">
        <v>2529</v>
      </c>
      <c r="B262" s="107" t="s">
        <v>2679</v>
      </c>
      <c r="C262" s="98"/>
      <c r="D262" s="98"/>
      <c r="E262" s="98"/>
    </row>
    <row r="263" spans="1:5" ht="14.5" x14ac:dyDescent="0.35">
      <c r="A263" s="106" t="s">
        <v>2533</v>
      </c>
      <c r="B263" s="107" t="s">
        <v>2680</v>
      </c>
      <c r="C263" s="98"/>
      <c r="D263" s="98"/>
      <c r="E263" s="98"/>
    </row>
    <row r="264" spans="1:5" ht="14.5" x14ac:dyDescent="0.35">
      <c r="A264" s="106" t="s">
        <v>2541</v>
      </c>
      <c r="B264" s="107" t="s">
        <v>2681</v>
      </c>
      <c r="C264" s="98"/>
      <c r="D264" s="98"/>
      <c r="E264" s="98"/>
    </row>
    <row r="265" spans="1:5" ht="14.5" x14ac:dyDescent="0.35">
      <c r="A265" s="106" t="s">
        <v>2511</v>
      </c>
      <c r="B265" s="107" t="s">
        <v>2682</v>
      </c>
      <c r="C265" s="98"/>
      <c r="D265" s="98"/>
      <c r="E265" s="98"/>
    </row>
    <row r="266" spans="1:5" ht="14.5" x14ac:dyDescent="0.35">
      <c r="A266" s="106" t="s">
        <v>2512</v>
      </c>
      <c r="B266" s="107" t="s">
        <v>2683</v>
      </c>
      <c r="C266" s="98"/>
      <c r="D266" s="98"/>
      <c r="E266" s="98"/>
    </row>
    <row r="267" spans="1:5" ht="14.5" x14ac:dyDescent="0.35">
      <c r="A267" s="106" t="s">
        <v>2551</v>
      </c>
      <c r="B267" s="107" t="s">
        <v>2684</v>
      </c>
      <c r="C267" s="98"/>
      <c r="D267" s="98"/>
      <c r="E267" s="98"/>
    </row>
    <row r="268" spans="1:5" ht="14.5" x14ac:dyDescent="0.35">
      <c r="A268" s="106" t="s">
        <v>2553</v>
      </c>
      <c r="B268" s="107" t="s">
        <v>2685</v>
      </c>
      <c r="C268" s="98"/>
      <c r="D268" s="98"/>
      <c r="E268" s="98"/>
    </row>
    <row r="269" spans="1:5" ht="14.5" x14ac:dyDescent="0.35">
      <c r="A269" s="106">
        <v>12</v>
      </c>
      <c r="B269" s="108" t="s">
        <v>2730</v>
      </c>
      <c r="C269" s="98"/>
      <c r="D269" s="98"/>
      <c r="E269" s="98"/>
    </row>
    <row r="270" spans="1:5" ht="14.5" x14ac:dyDescent="0.35">
      <c r="A270" s="106">
        <v>13</v>
      </c>
      <c r="B270" s="108" t="s">
        <v>2731</v>
      </c>
      <c r="C270" s="98"/>
      <c r="D270" s="98"/>
      <c r="E270" s="98"/>
    </row>
    <row r="271" spans="1:5" ht="14.5" x14ac:dyDescent="0.35">
      <c r="A271" s="106">
        <v>14</v>
      </c>
      <c r="B271" s="109" t="s">
        <v>3392</v>
      </c>
      <c r="C271" s="98"/>
      <c r="D271" s="98"/>
      <c r="E271" s="98"/>
    </row>
    <row r="272" spans="1:5" ht="14.5" x14ac:dyDescent="0.35">
      <c r="A272" s="106">
        <v>15</v>
      </c>
      <c r="B272" s="109" t="s">
        <v>3393</v>
      </c>
      <c r="C272" s="98"/>
      <c r="D272" s="98"/>
      <c r="E272" s="98"/>
    </row>
    <row r="273" spans="1:5" ht="14.5" x14ac:dyDescent="0.35">
      <c r="A273" s="106">
        <v>16</v>
      </c>
      <c r="B273" s="110" t="s">
        <v>3394</v>
      </c>
      <c r="C273" s="98"/>
      <c r="D273" s="98"/>
      <c r="E273" s="98"/>
    </row>
    <row r="274" spans="1:5" ht="14.5" x14ac:dyDescent="0.35">
      <c r="A274" s="106">
        <v>17</v>
      </c>
      <c r="B274" s="110" t="s">
        <v>3395</v>
      </c>
      <c r="C274" s="98"/>
      <c r="D274" s="98"/>
      <c r="E274" s="98"/>
    </row>
    <row r="275" spans="1:5" ht="14.5" x14ac:dyDescent="0.35">
      <c r="A275" s="106">
        <v>18</v>
      </c>
      <c r="B275" s="110" t="s">
        <v>3396</v>
      </c>
      <c r="C275" s="98"/>
      <c r="D275" s="98"/>
      <c r="E275" s="98"/>
    </row>
    <row r="276" spans="1:5" ht="14.5" x14ac:dyDescent="0.35">
      <c r="A276" s="106">
        <v>19</v>
      </c>
      <c r="B276" s="110" t="s">
        <v>3397</v>
      </c>
      <c r="C276" s="98"/>
      <c r="D276" s="98"/>
      <c r="E276" s="98"/>
    </row>
    <row r="277" spans="1:5" ht="26" x14ac:dyDescent="0.35">
      <c r="A277" s="106">
        <v>20</v>
      </c>
      <c r="B277" s="111" t="s">
        <v>3398</v>
      </c>
      <c r="C277" s="98"/>
      <c r="D277" s="98"/>
      <c r="E277" s="98"/>
    </row>
    <row r="278" spans="1:5" ht="14.5" x14ac:dyDescent="0.35">
      <c r="A278" s="106">
        <v>21</v>
      </c>
      <c r="B278" s="110" t="s">
        <v>3399</v>
      </c>
      <c r="C278" s="98"/>
      <c r="D278" s="98"/>
      <c r="E278" s="98"/>
    </row>
    <row r="279" spans="1:5" ht="14.5" x14ac:dyDescent="0.35">
      <c r="A279" s="64"/>
      <c r="B279" s="65"/>
      <c r="C279" s="98"/>
      <c r="D279" s="98"/>
      <c r="E279" s="98"/>
    </row>
    <row r="280" spans="1:5" ht="14.5" x14ac:dyDescent="0.35">
      <c r="A280" s="57" t="s">
        <v>2505</v>
      </c>
      <c r="B280" s="66" t="s">
        <v>2516</v>
      </c>
      <c r="C280" s="98"/>
      <c r="D280" s="98"/>
      <c r="E280" s="98"/>
    </row>
    <row r="281" spans="1:5" ht="14.5" x14ac:dyDescent="0.35">
      <c r="A281" s="57" t="s">
        <v>2507</v>
      </c>
      <c r="B281" s="62" t="s">
        <v>2686</v>
      </c>
      <c r="C281" s="98"/>
      <c r="D281" s="98"/>
      <c r="E281" s="98"/>
    </row>
    <row r="282" spans="1:5" ht="14.5" x14ac:dyDescent="0.35">
      <c r="A282" s="59" t="s">
        <v>2509</v>
      </c>
      <c r="B282" s="67" t="s">
        <v>349</v>
      </c>
      <c r="C282" s="98"/>
      <c r="D282" s="98"/>
      <c r="E282" s="98"/>
    </row>
    <row r="283" spans="1:5" ht="14.5" x14ac:dyDescent="0.35">
      <c r="A283" s="61" t="s">
        <v>2506</v>
      </c>
      <c r="B283" s="62" t="s">
        <v>2687</v>
      </c>
      <c r="C283" s="98"/>
      <c r="D283" s="98"/>
      <c r="E283" s="98"/>
    </row>
    <row r="284" spans="1:5" ht="14.5" x14ac:dyDescent="0.35">
      <c r="A284" s="61" t="s">
        <v>2510</v>
      </c>
      <c r="B284" s="62" t="s">
        <v>2688</v>
      </c>
      <c r="C284" s="98"/>
      <c r="D284" s="98"/>
      <c r="E284" s="98"/>
    </row>
    <row r="285" spans="1:5" ht="14.5" x14ac:dyDescent="0.35">
      <c r="A285" s="58"/>
      <c r="B285" s="65"/>
      <c r="C285" s="98"/>
      <c r="D285" s="98"/>
      <c r="E285" s="98"/>
    </row>
    <row r="286" spans="1:5" ht="14.5" x14ac:dyDescent="0.35">
      <c r="A286" s="57" t="s">
        <v>2505</v>
      </c>
      <c r="B286" s="66" t="s">
        <v>2689</v>
      </c>
      <c r="C286" s="98"/>
      <c r="D286" s="98"/>
      <c r="E286" s="98"/>
    </row>
    <row r="287" spans="1:5" ht="14.5" x14ac:dyDescent="0.35">
      <c r="A287" s="57" t="s">
        <v>2507</v>
      </c>
      <c r="B287" s="62" t="s">
        <v>2690</v>
      </c>
      <c r="C287" s="98"/>
      <c r="D287" s="98"/>
      <c r="E287" s="98"/>
    </row>
    <row r="288" spans="1:5" ht="14.5" x14ac:dyDescent="0.35">
      <c r="A288" s="59" t="s">
        <v>2509</v>
      </c>
      <c r="B288" s="67" t="s">
        <v>349</v>
      </c>
      <c r="C288" s="98"/>
      <c r="D288" s="98"/>
      <c r="E288" s="98"/>
    </row>
    <row r="289" spans="1:5" ht="14.5" x14ac:dyDescent="0.35">
      <c r="A289" s="61" t="s">
        <v>2545</v>
      </c>
      <c r="B289" s="62" t="s">
        <v>2691</v>
      </c>
      <c r="C289" s="98"/>
      <c r="D289" s="98"/>
      <c r="E289" s="98"/>
    </row>
    <row r="290" spans="1:5" ht="14.5" x14ac:dyDescent="0.35">
      <c r="A290" s="61" t="s">
        <v>2692</v>
      </c>
      <c r="B290" s="62" t="s">
        <v>2693</v>
      </c>
      <c r="C290" s="98"/>
      <c r="D290" s="98"/>
      <c r="E290" s="98"/>
    </row>
    <row r="291" spans="1:5" ht="14.5" x14ac:dyDescent="0.35">
      <c r="A291" s="61">
        <v>3</v>
      </c>
      <c r="B291" s="62" t="s">
        <v>2694</v>
      </c>
      <c r="C291" s="98"/>
      <c r="D291" s="98"/>
      <c r="E291" s="98"/>
    </row>
    <row r="292" spans="1:5" ht="14.5" x14ac:dyDescent="0.35">
      <c r="A292" s="58"/>
      <c r="B292" s="65"/>
      <c r="C292" s="98"/>
      <c r="D292" s="98"/>
      <c r="E292" s="98"/>
    </row>
    <row r="293" spans="1:5" ht="14.5" x14ac:dyDescent="0.35">
      <c r="A293" s="57" t="s">
        <v>2505</v>
      </c>
      <c r="B293" s="66" t="s">
        <v>2517</v>
      </c>
      <c r="C293" s="98"/>
      <c r="D293" s="98"/>
      <c r="E293" s="98"/>
    </row>
    <row r="294" spans="1:5" ht="14.5" x14ac:dyDescent="0.35">
      <c r="A294" s="57" t="s">
        <v>2507</v>
      </c>
      <c r="B294" s="62" t="s">
        <v>410</v>
      </c>
      <c r="C294" s="98"/>
      <c r="D294" s="98"/>
      <c r="E294" s="98"/>
    </row>
    <row r="295" spans="1:5" ht="14.5" x14ac:dyDescent="0.35">
      <c r="A295" s="59" t="s">
        <v>2509</v>
      </c>
      <c r="B295" s="67" t="s">
        <v>349</v>
      </c>
      <c r="C295" s="98"/>
      <c r="D295" s="98"/>
      <c r="E295" s="98"/>
    </row>
    <row r="296" spans="1:5" ht="14.5" x14ac:dyDescent="0.35">
      <c r="A296" s="61" t="s">
        <v>2506</v>
      </c>
      <c r="B296" s="112" t="s">
        <v>3400</v>
      </c>
      <c r="C296" s="98"/>
      <c r="D296" s="98"/>
      <c r="E296" s="98"/>
    </row>
    <row r="297" spans="1:5" ht="14.5" x14ac:dyDescent="0.35">
      <c r="A297" s="61" t="s">
        <v>2510</v>
      </c>
      <c r="B297" s="112" t="s">
        <v>3402</v>
      </c>
      <c r="C297" s="98"/>
      <c r="D297" s="98"/>
      <c r="E297" s="98"/>
    </row>
    <row r="298" spans="1:5" ht="14.5" x14ac:dyDescent="0.35">
      <c r="A298" s="61" t="s">
        <v>2529</v>
      </c>
      <c r="B298" s="112" t="s">
        <v>3403</v>
      </c>
      <c r="C298" s="98"/>
      <c r="D298" s="98"/>
      <c r="E298" s="98"/>
    </row>
    <row r="299" spans="1:5" ht="14.5" x14ac:dyDescent="0.35">
      <c r="A299" s="61" t="s">
        <v>2512</v>
      </c>
      <c r="B299" s="112" t="s">
        <v>3405</v>
      </c>
      <c r="C299" s="98"/>
      <c r="D299" s="98"/>
      <c r="E299" s="98"/>
    </row>
    <row r="300" spans="1:5" ht="14.5" x14ac:dyDescent="0.35">
      <c r="A300" s="61" t="s">
        <v>2513</v>
      </c>
      <c r="B300" s="112" t="s">
        <v>2579</v>
      </c>
      <c r="C300" s="98"/>
      <c r="D300" s="98"/>
      <c r="E300" s="98"/>
    </row>
    <row r="301" spans="1:5" ht="14.5" x14ac:dyDescent="0.35">
      <c r="A301" s="61" t="s">
        <v>2515</v>
      </c>
      <c r="B301" s="112" t="s">
        <v>2609</v>
      </c>
      <c r="C301" s="98"/>
      <c r="D301" s="98"/>
      <c r="E301" s="98"/>
    </row>
    <row r="302" spans="1:5" ht="14.5" x14ac:dyDescent="0.35">
      <c r="A302" s="61" t="s">
        <v>2557</v>
      </c>
      <c r="B302" s="112" t="s">
        <v>3401</v>
      </c>
      <c r="C302" s="98"/>
      <c r="D302" s="98"/>
      <c r="E302" s="98"/>
    </row>
    <row r="303" spans="1:5" ht="14.5" x14ac:dyDescent="0.35">
      <c r="A303" s="61" t="s">
        <v>2516</v>
      </c>
      <c r="B303" s="112" t="s">
        <v>3404</v>
      </c>
      <c r="C303" s="98"/>
      <c r="D303" s="98"/>
      <c r="E303" s="98"/>
    </row>
    <row r="304" spans="1:5" ht="14.5" x14ac:dyDescent="0.35">
      <c r="A304" s="61" t="s">
        <v>2689</v>
      </c>
      <c r="B304" s="112" t="s">
        <v>3406</v>
      </c>
      <c r="C304" s="98"/>
      <c r="D304" s="98"/>
      <c r="E304" s="98"/>
    </row>
    <row r="305" spans="1:5" ht="14.5" x14ac:dyDescent="0.35">
      <c r="A305" s="58"/>
      <c r="B305" s="65"/>
      <c r="C305" s="98"/>
      <c r="D305" s="98"/>
      <c r="E305" s="98"/>
    </row>
    <row r="306" spans="1:5" ht="14.5" x14ac:dyDescent="0.35">
      <c r="A306" s="57" t="s">
        <v>2505</v>
      </c>
      <c r="B306" s="66" t="s">
        <v>2695</v>
      </c>
      <c r="C306" s="98"/>
      <c r="D306" s="98"/>
      <c r="E306" s="98"/>
    </row>
    <row r="307" spans="1:5" ht="14.5" x14ac:dyDescent="0.35">
      <c r="A307" s="57" t="s">
        <v>2507</v>
      </c>
      <c r="B307" s="62" t="s">
        <v>2696</v>
      </c>
      <c r="C307" s="98"/>
      <c r="D307" s="98"/>
      <c r="E307" s="98"/>
    </row>
    <row r="308" spans="1:5" ht="14.5" x14ac:dyDescent="0.35">
      <c r="A308" s="59" t="s">
        <v>2509</v>
      </c>
      <c r="B308" s="67" t="s">
        <v>349</v>
      </c>
      <c r="C308" s="98"/>
      <c r="D308" s="98"/>
      <c r="E308" s="98"/>
    </row>
    <row r="309" spans="1:5" ht="14.5" x14ac:dyDescent="0.35">
      <c r="A309" s="61" t="s">
        <v>2506</v>
      </c>
      <c r="B309" s="62" t="s">
        <v>3407</v>
      </c>
      <c r="C309" s="98"/>
      <c r="D309" s="98"/>
      <c r="E309" s="98"/>
    </row>
    <row r="310" spans="1:5" ht="14.5" x14ac:dyDescent="0.35">
      <c r="A310" s="61" t="s">
        <v>2510</v>
      </c>
      <c r="B310" s="62" t="s">
        <v>3408</v>
      </c>
      <c r="C310" s="98"/>
      <c r="D310" s="98"/>
      <c r="E310" s="98"/>
    </row>
    <row r="311" spans="1:5" ht="14.5" x14ac:dyDescent="0.35">
      <c r="A311" s="61" t="s">
        <v>2527</v>
      </c>
      <c r="B311" s="62" t="s">
        <v>3409</v>
      </c>
      <c r="C311" s="98"/>
      <c r="D311" s="98"/>
      <c r="E311" s="98"/>
    </row>
    <row r="312" spans="1:5" ht="14.5" x14ac:dyDescent="0.35">
      <c r="A312" s="61" t="s">
        <v>2529</v>
      </c>
      <c r="B312" s="62" t="s">
        <v>3410</v>
      </c>
      <c r="C312" s="98"/>
      <c r="D312" s="98"/>
      <c r="E312" s="98"/>
    </row>
    <row r="313" spans="1:5" ht="14.5" x14ac:dyDescent="0.35">
      <c r="A313" s="61" t="s">
        <v>2533</v>
      </c>
      <c r="B313" s="62" t="s">
        <v>3411</v>
      </c>
      <c r="C313" s="98"/>
      <c r="D313" s="98"/>
      <c r="E313" s="98"/>
    </row>
    <row r="314" spans="1:5" ht="14.5" x14ac:dyDescent="0.35">
      <c r="A314" s="61" t="s">
        <v>2541</v>
      </c>
      <c r="B314" s="62" t="s">
        <v>2609</v>
      </c>
      <c r="C314" s="98"/>
      <c r="D314" s="98"/>
      <c r="E314" s="98"/>
    </row>
    <row r="315" spans="1:5" ht="14.5" x14ac:dyDescent="0.35">
      <c r="A315" s="58"/>
      <c r="B315" s="65"/>
      <c r="C315" s="98"/>
      <c r="D315" s="98"/>
      <c r="E315" s="98"/>
    </row>
    <row r="316" spans="1:5" ht="14.5" x14ac:dyDescent="0.35">
      <c r="A316" s="57" t="s">
        <v>2505</v>
      </c>
      <c r="B316" s="1777" t="s">
        <v>2697</v>
      </c>
      <c r="C316" s="1777"/>
      <c r="D316" s="98"/>
      <c r="E316" s="98"/>
    </row>
    <row r="317" spans="1:5" ht="14.5" x14ac:dyDescent="0.35">
      <c r="A317" s="57" t="s">
        <v>2507</v>
      </c>
      <c r="B317" s="1778" t="s">
        <v>2698</v>
      </c>
      <c r="C317" s="1778"/>
      <c r="D317" s="98"/>
      <c r="E317" s="98"/>
    </row>
    <row r="318" spans="1:5" ht="14.5" x14ac:dyDescent="0.35">
      <c r="A318" s="59" t="s">
        <v>2509</v>
      </c>
      <c r="B318" s="67" t="s">
        <v>349</v>
      </c>
      <c r="C318" s="59" t="s">
        <v>6025</v>
      </c>
      <c r="D318" s="98"/>
      <c r="E318" s="98"/>
    </row>
    <row r="319" spans="1:5" ht="14.5" x14ac:dyDescent="0.35">
      <c r="A319" s="61" t="s">
        <v>2506</v>
      </c>
      <c r="B319" s="62" t="s">
        <v>3412</v>
      </c>
      <c r="C319" s="113">
        <v>2</v>
      </c>
      <c r="D319" s="98"/>
      <c r="E319" s="98"/>
    </row>
    <row r="320" spans="1:5" ht="14.5" x14ac:dyDescent="0.35">
      <c r="A320" s="61" t="s">
        <v>2510</v>
      </c>
      <c r="B320" s="62" t="s">
        <v>3413</v>
      </c>
      <c r="C320" s="113">
        <v>1</v>
      </c>
      <c r="D320" s="98"/>
      <c r="E320" s="98"/>
    </row>
    <row r="321" spans="1:5" ht="14.5" x14ac:dyDescent="0.35">
      <c r="A321" s="61" t="s">
        <v>2527</v>
      </c>
      <c r="B321" s="62" t="s">
        <v>3414</v>
      </c>
      <c r="C321" s="113">
        <v>0.5</v>
      </c>
      <c r="D321" s="98"/>
      <c r="E321" s="98"/>
    </row>
    <row r="322" spans="1:5" s="910" customFormat="1" ht="14.5" x14ac:dyDescent="0.35">
      <c r="A322" s="940"/>
      <c r="B322" s="941"/>
      <c r="C322" s="942"/>
      <c r="D322" s="98"/>
      <c r="E322" s="98"/>
    </row>
    <row r="323" spans="1:5" ht="14.5" x14ac:dyDescent="0.35">
      <c r="A323" s="58"/>
      <c r="B323" s="68"/>
      <c r="C323" s="98"/>
      <c r="D323" s="98"/>
      <c r="E323" s="98"/>
    </row>
    <row r="324" spans="1:5" ht="14.5" x14ac:dyDescent="0.35">
      <c r="A324" s="57" t="s">
        <v>2505</v>
      </c>
      <c r="B324" s="66" t="s">
        <v>2699</v>
      </c>
      <c r="C324" s="98"/>
      <c r="D324" s="98"/>
      <c r="E324" s="98"/>
    </row>
    <row r="325" spans="1:5" ht="14.5" x14ac:dyDescent="0.35">
      <c r="A325" s="57" t="s">
        <v>2507</v>
      </c>
      <c r="B325" s="62" t="s">
        <v>2700</v>
      </c>
      <c r="C325" s="98"/>
      <c r="D325" s="98"/>
      <c r="E325" s="98"/>
    </row>
    <row r="326" spans="1:5" ht="14.5" x14ac:dyDescent="0.35">
      <c r="A326" s="59" t="s">
        <v>2509</v>
      </c>
      <c r="B326" s="67" t="s">
        <v>349</v>
      </c>
      <c r="C326" s="98"/>
      <c r="D326" s="98"/>
      <c r="E326" s="98"/>
    </row>
    <row r="327" spans="1:5" ht="14.5" x14ac:dyDescent="0.35">
      <c r="A327" s="61" t="s">
        <v>2506</v>
      </c>
      <c r="B327" s="66" t="s">
        <v>2701</v>
      </c>
      <c r="C327" s="98"/>
      <c r="D327" s="98"/>
      <c r="E327" s="98"/>
    </row>
    <row r="328" spans="1:5" ht="14.5" x14ac:dyDescent="0.35">
      <c r="A328" s="61" t="s">
        <v>2510</v>
      </c>
      <c r="B328" s="66" t="s">
        <v>3415</v>
      </c>
      <c r="C328" s="98"/>
      <c r="D328" s="98"/>
      <c r="E328" s="98"/>
    </row>
    <row r="329" spans="1:5" s="910" customFormat="1" ht="14.5" x14ac:dyDescent="0.35">
      <c r="A329" s="61"/>
      <c r="B329" s="597"/>
      <c r="C329" s="98"/>
      <c r="D329" s="98"/>
      <c r="E329" s="98"/>
    </row>
    <row r="330" spans="1:5" ht="14.5" x14ac:dyDescent="0.35">
      <c r="A330" s="326"/>
      <c r="B330" s="327"/>
      <c r="C330" s="98"/>
      <c r="D330" s="98"/>
      <c r="E330" s="98"/>
    </row>
    <row r="331" spans="1:5" ht="14.5" x14ac:dyDescent="0.35">
      <c r="A331" s="930" t="s">
        <v>2505</v>
      </c>
      <c r="B331" s="931" t="s">
        <v>2702</v>
      </c>
      <c r="C331" s="932"/>
      <c r="D331" s="98"/>
      <c r="E331" s="98"/>
    </row>
    <row r="332" spans="1:5" ht="14.5" x14ac:dyDescent="0.35">
      <c r="A332" s="930" t="s">
        <v>2507</v>
      </c>
      <c r="B332" s="933" t="s">
        <v>2703</v>
      </c>
      <c r="C332" s="932"/>
      <c r="D332" s="98"/>
      <c r="E332" s="98"/>
    </row>
    <row r="333" spans="1:5" ht="14.5" x14ac:dyDescent="0.35">
      <c r="A333" s="934" t="s">
        <v>3416</v>
      </c>
      <c r="B333" s="935" t="s">
        <v>2509</v>
      </c>
      <c r="C333" s="935" t="s">
        <v>3417</v>
      </c>
      <c r="D333" s="98"/>
      <c r="E333" s="98"/>
    </row>
    <row r="334" spans="1:5" ht="14.5" x14ac:dyDescent="0.35">
      <c r="A334" s="936" t="s">
        <v>2704</v>
      </c>
      <c r="B334" s="933" t="s">
        <v>7664</v>
      </c>
      <c r="C334" s="937" t="s">
        <v>2705</v>
      </c>
      <c r="D334" s="98"/>
      <c r="E334" s="98"/>
    </row>
    <row r="335" spans="1:5" ht="14.5" x14ac:dyDescent="0.35">
      <c r="A335" s="936" t="s">
        <v>2706</v>
      </c>
      <c r="B335" s="933" t="s">
        <v>2707</v>
      </c>
      <c r="C335" s="937" t="s">
        <v>2705</v>
      </c>
      <c r="D335" s="98"/>
      <c r="E335" s="98"/>
    </row>
    <row r="336" spans="1:5" ht="14.5" x14ac:dyDescent="0.35">
      <c r="A336" s="936" t="s">
        <v>2708</v>
      </c>
      <c r="B336" s="933" t="s">
        <v>2709</v>
      </c>
      <c r="C336" s="937" t="s">
        <v>2705</v>
      </c>
      <c r="D336" s="98"/>
      <c r="E336" s="98"/>
    </row>
    <row r="337" spans="1:5" ht="14.5" x14ac:dyDescent="0.35">
      <c r="A337" s="936" t="s">
        <v>2710</v>
      </c>
      <c r="B337" s="933" t="s">
        <v>2711</v>
      </c>
      <c r="C337" s="937" t="s">
        <v>2705</v>
      </c>
      <c r="D337" s="98"/>
      <c r="E337" s="98"/>
    </row>
    <row r="338" spans="1:5" ht="14.5" x14ac:dyDescent="0.35">
      <c r="A338" s="936" t="s">
        <v>2712</v>
      </c>
      <c r="B338" s="933" t="s">
        <v>2713</v>
      </c>
      <c r="C338" s="937" t="s">
        <v>2705</v>
      </c>
      <c r="D338" s="98"/>
      <c r="E338" s="98"/>
    </row>
    <row r="339" spans="1:5" ht="14.5" x14ac:dyDescent="0.35">
      <c r="A339" s="936" t="s">
        <v>2714</v>
      </c>
      <c r="B339" s="933" t="s">
        <v>2715</v>
      </c>
      <c r="C339" s="937" t="s">
        <v>2705</v>
      </c>
      <c r="D339" s="98"/>
      <c r="E339" s="98"/>
    </row>
    <row r="340" spans="1:5" ht="14.5" x14ac:dyDescent="0.35">
      <c r="A340" s="936" t="s">
        <v>3418</v>
      </c>
      <c r="B340" s="933" t="s">
        <v>3419</v>
      </c>
      <c r="C340" s="937" t="s">
        <v>2705</v>
      </c>
      <c r="D340" s="98"/>
      <c r="E340" s="98"/>
    </row>
    <row r="341" spans="1:5" ht="14.5" x14ac:dyDescent="0.35">
      <c r="A341" s="936" t="s">
        <v>3420</v>
      </c>
      <c r="B341" s="933" t="s">
        <v>3421</v>
      </c>
      <c r="C341" s="937" t="s">
        <v>2705</v>
      </c>
      <c r="D341" s="98"/>
      <c r="E341" s="98"/>
    </row>
    <row r="342" spans="1:5" ht="14.5" x14ac:dyDescent="0.35">
      <c r="A342" s="936" t="s">
        <v>2716</v>
      </c>
      <c r="B342" s="933" t="s">
        <v>7665</v>
      </c>
      <c r="C342" s="937" t="s">
        <v>2705</v>
      </c>
      <c r="D342" s="98"/>
      <c r="E342" s="98"/>
    </row>
    <row r="343" spans="1:5" ht="14.5" x14ac:dyDescent="0.35">
      <c r="A343" s="936" t="s">
        <v>2717</v>
      </c>
      <c r="B343" s="933" t="s">
        <v>2718</v>
      </c>
      <c r="C343" s="937" t="s">
        <v>2705</v>
      </c>
      <c r="D343" s="98"/>
      <c r="E343" s="98"/>
    </row>
    <row r="344" spans="1:5" ht="14.5" x14ac:dyDescent="0.35">
      <c r="A344" s="936" t="s">
        <v>3422</v>
      </c>
      <c r="B344" s="933" t="s">
        <v>3423</v>
      </c>
      <c r="C344" s="938" t="s">
        <v>2705</v>
      </c>
      <c r="D344" s="98"/>
      <c r="E344" s="98"/>
    </row>
    <row r="345" spans="1:5" ht="14.5" x14ac:dyDescent="0.35">
      <c r="A345" s="936" t="s">
        <v>3424</v>
      </c>
      <c r="B345" s="933" t="s">
        <v>3425</v>
      </c>
      <c r="C345" s="938" t="s">
        <v>2705</v>
      </c>
      <c r="D345" s="98"/>
      <c r="E345" s="98"/>
    </row>
    <row r="346" spans="1:5" ht="14.5" x14ac:dyDescent="0.35">
      <c r="A346" s="936" t="s">
        <v>3426</v>
      </c>
      <c r="B346" s="933" t="s">
        <v>3427</v>
      </c>
      <c r="C346" s="938" t="s">
        <v>2705</v>
      </c>
      <c r="D346" s="98"/>
      <c r="E346" s="98"/>
    </row>
    <row r="347" spans="1:5" ht="14.5" x14ac:dyDescent="0.35">
      <c r="A347" s="936" t="s">
        <v>3428</v>
      </c>
      <c r="B347" s="933" t="s">
        <v>3429</v>
      </c>
      <c r="C347" s="938" t="s">
        <v>2705</v>
      </c>
      <c r="D347" s="98"/>
      <c r="E347" s="98"/>
    </row>
    <row r="348" spans="1:5" ht="14.5" x14ac:dyDescent="0.35">
      <c r="A348" s="936" t="s">
        <v>3430</v>
      </c>
      <c r="B348" s="933" t="s">
        <v>3431</v>
      </c>
      <c r="C348" s="938" t="s">
        <v>2705</v>
      </c>
      <c r="D348" s="98"/>
      <c r="E348" s="98"/>
    </row>
    <row r="349" spans="1:5" ht="14.5" x14ac:dyDescent="0.35">
      <c r="A349" s="936" t="s">
        <v>7666</v>
      </c>
      <c r="B349" s="933" t="s">
        <v>7667</v>
      </c>
      <c r="C349" s="938" t="s">
        <v>2705</v>
      </c>
      <c r="D349" s="98"/>
      <c r="E349" s="98"/>
    </row>
    <row r="350" spans="1:5" ht="14.5" x14ac:dyDescent="0.35">
      <c r="A350" s="936" t="s">
        <v>7668</v>
      </c>
      <c r="B350" s="933" t="s">
        <v>7669</v>
      </c>
      <c r="C350" s="938" t="s">
        <v>2705</v>
      </c>
      <c r="D350" s="98"/>
      <c r="E350" s="98"/>
    </row>
    <row r="351" spans="1:5" ht="14.5" x14ac:dyDescent="0.35">
      <c r="A351" s="936" t="s">
        <v>7670</v>
      </c>
      <c r="B351" s="933" t="s">
        <v>7671</v>
      </c>
      <c r="C351" s="938" t="s">
        <v>2705</v>
      </c>
      <c r="D351" s="98"/>
      <c r="E351" s="98"/>
    </row>
    <row r="352" spans="1:5" ht="14.5" x14ac:dyDescent="0.35">
      <c r="A352" s="936" t="s">
        <v>7672</v>
      </c>
      <c r="B352" s="933" t="s">
        <v>7673</v>
      </c>
      <c r="C352" s="938" t="s">
        <v>2705</v>
      </c>
      <c r="D352" s="98"/>
      <c r="E352" s="98"/>
    </row>
    <row r="353" spans="1:5" ht="14.5" x14ac:dyDescent="0.35">
      <c r="A353" s="936" t="s">
        <v>7674</v>
      </c>
      <c r="B353" s="933" t="s">
        <v>7675</v>
      </c>
      <c r="C353" s="938" t="s">
        <v>2705</v>
      </c>
      <c r="D353" s="98"/>
      <c r="E353" s="98"/>
    </row>
    <row r="354" spans="1:5" ht="14.5" x14ac:dyDescent="0.35">
      <c r="A354" s="936" t="s">
        <v>7676</v>
      </c>
      <c r="B354" s="933" t="s">
        <v>7677</v>
      </c>
      <c r="C354" s="938" t="s">
        <v>2705</v>
      </c>
      <c r="D354" s="98"/>
      <c r="E354" s="98"/>
    </row>
    <row r="355" spans="1:5" ht="14.5" x14ac:dyDescent="0.35">
      <c r="A355" s="936" t="s">
        <v>2719</v>
      </c>
      <c r="B355" s="933" t="s">
        <v>2720</v>
      </c>
      <c r="C355" s="938" t="s">
        <v>2721</v>
      </c>
      <c r="D355" s="98"/>
      <c r="E355" s="98"/>
    </row>
    <row r="356" spans="1:5" ht="14.5" x14ac:dyDescent="0.35">
      <c r="A356" s="936" t="s">
        <v>2722</v>
      </c>
      <c r="B356" s="933" t="s">
        <v>2723</v>
      </c>
      <c r="C356" s="938" t="s">
        <v>2721</v>
      </c>
      <c r="D356" s="98"/>
      <c r="E356" s="98"/>
    </row>
    <row r="357" spans="1:5" ht="14.5" x14ac:dyDescent="0.35">
      <c r="A357" s="936" t="s">
        <v>6740</v>
      </c>
      <c r="B357" s="933" t="s">
        <v>6625</v>
      </c>
      <c r="C357" s="938" t="s">
        <v>2721</v>
      </c>
      <c r="D357" s="98"/>
      <c r="E357" s="98"/>
    </row>
    <row r="358" spans="1:5" ht="14.5" x14ac:dyDescent="0.35">
      <c r="A358" s="936" t="s">
        <v>2724</v>
      </c>
      <c r="B358" s="933" t="s">
        <v>2725</v>
      </c>
      <c r="C358" s="938" t="s">
        <v>2721</v>
      </c>
      <c r="D358" s="98"/>
      <c r="E358" s="98"/>
    </row>
    <row r="359" spans="1:5" ht="14.5" x14ac:dyDescent="0.35">
      <c r="A359" s="936" t="s">
        <v>2726</v>
      </c>
      <c r="B359" s="933" t="s">
        <v>2727</v>
      </c>
      <c r="C359" s="938" t="s">
        <v>2721</v>
      </c>
      <c r="D359" s="98"/>
      <c r="E359" s="98"/>
    </row>
    <row r="360" spans="1:5" ht="14.5" x14ac:dyDescent="0.35">
      <c r="A360" s="936" t="s">
        <v>6906</v>
      </c>
      <c r="B360" s="933" t="s">
        <v>6908</v>
      </c>
      <c r="C360" s="938" t="s">
        <v>2721</v>
      </c>
      <c r="D360" s="98"/>
      <c r="E360" s="98"/>
    </row>
    <row r="361" spans="1:5" ht="14.5" x14ac:dyDescent="0.35">
      <c r="A361" s="936" t="s">
        <v>6907</v>
      </c>
      <c r="B361" s="933" t="s">
        <v>6909</v>
      </c>
      <c r="C361" s="938" t="s">
        <v>2721</v>
      </c>
      <c r="D361" s="98"/>
      <c r="E361" s="98"/>
    </row>
    <row r="362" spans="1:5" ht="14.5" x14ac:dyDescent="0.35">
      <c r="A362" s="936" t="s">
        <v>6082</v>
      </c>
      <c r="B362" s="939" t="s">
        <v>6083</v>
      </c>
      <c r="C362" s="936" t="s">
        <v>6084</v>
      </c>
      <c r="D362" s="98"/>
      <c r="E362" s="98"/>
    </row>
    <row r="363" spans="1:5" ht="14.5" x14ac:dyDescent="0.35">
      <c r="A363" s="936" t="s">
        <v>6085</v>
      </c>
      <c r="B363" s="939" t="s">
        <v>6086</v>
      </c>
      <c r="C363" s="936" t="s">
        <v>6084</v>
      </c>
      <c r="D363" s="98"/>
      <c r="E363" s="98"/>
    </row>
    <row r="364" spans="1:5" ht="14.5" x14ac:dyDescent="0.35">
      <c r="A364" s="936" t="s">
        <v>6087</v>
      </c>
      <c r="B364" s="939" t="s">
        <v>6088</v>
      </c>
      <c r="C364" s="936" t="s">
        <v>6084</v>
      </c>
      <c r="D364" s="98"/>
      <c r="E364" s="98"/>
    </row>
    <row r="365" spans="1:5" s="910" customFormat="1" ht="14.5" x14ac:dyDescent="0.35">
      <c r="A365" s="936" t="s">
        <v>6089</v>
      </c>
      <c r="B365" s="939" t="s">
        <v>6090</v>
      </c>
      <c r="C365" s="936" t="s">
        <v>6084</v>
      </c>
      <c r="D365" s="98"/>
      <c r="E365" s="98"/>
    </row>
    <row r="366" spans="1:5" s="910" customFormat="1" ht="14.5" x14ac:dyDescent="0.35">
      <c r="A366" s="936" t="s">
        <v>6091</v>
      </c>
      <c r="B366" s="939" t="s">
        <v>6092</v>
      </c>
      <c r="C366" s="936" t="s">
        <v>6084</v>
      </c>
      <c r="D366" s="98"/>
      <c r="E366" s="98"/>
    </row>
    <row r="367" spans="1:5" s="910" customFormat="1" ht="14.5" x14ac:dyDescent="0.35">
      <c r="A367" s="936" t="s">
        <v>6093</v>
      </c>
      <c r="B367" s="939" t="s">
        <v>6094</v>
      </c>
      <c r="C367" s="936" t="s">
        <v>6084</v>
      </c>
      <c r="D367" s="98"/>
      <c r="E367" s="98"/>
    </row>
    <row r="368" spans="1:5" s="910" customFormat="1" ht="14.5" x14ac:dyDescent="0.35">
      <c r="A368" s="936" t="s">
        <v>6095</v>
      </c>
      <c r="B368" s="933" t="s">
        <v>6096</v>
      </c>
      <c r="C368" s="936" t="s">
        <v>6084</v>
      </c>
      <c r="D368" s="98"/>
      <c r="E368" s="98"/>
    </row>
    <row r="369" spans="1:5" s="910" customFormat="1" ht="14.5" x14ac:dyDescent="0.35">
      <c r="A369" s="936" t="s">
        <v>6097</v>
      </c>
      <c r="B369" s="933" t="s">
        <v>6098</v>
      </c>
      <c r="C369" s="936" t="s">
        <v>6084</v>
      </c>
      <c r="D369" s="98"/>
      <c r="E369" s="98"/>
    </row>
    <row r="370" spans="1:5" s="910" customFormat="1" ht="14.5" x14ac:dyDescent="0.35">
      <c r="A370" s="936" t="s">
        <v>6099</v>
      </c>
      <c r="B370" s="933" t="s">
        <v>6100</v>
      </c>
      <c r="C370" s="936" t="s">
        <v>6084</v>
      </c>
      <c r="D370" s="98"/>
      <c r="E370" s="98"/>
    </row>
    <row r="371" spans="1:5" s="910" customFormat="1" ht="14.5" x14ac:dyDescent="0.35">
      <c r="A371" s="936" t="s">
        <v>7678</v>
      </c>
      <c r="B371" s="933" t="s">
        <v>7679</v>
      </c>
      <c r="C371" s="936" t="s">
        <v>6084</v>
      </c>
      <c r="D371" s="98"/>
      <c r="E371" s="98"/>
    </row>
    <row r="372" spans="1:5" s="910" customFormat="1" ht="14.5" x14ac:dyDescent="0.35">
      <c r="A372" s="936" t="s">
        <v>7680</v>
      </c>
      <c r="B372" s="933" t="s">
        <v>7681</v>
      </c>
      <c r="C372" s="936" t="s">
        <v>6084</v>
      </c>
      <c r="D372" s="98"/>
      <c r="E372" s="98"/>
    </row>
    <row r="373" spans="1:5" s="910" customFormat="1" ht="14.5" x14ac:dyDescent="0.35">
      <c r="A373" s="936" t="s">
        <v>7682</v>
      </c>
      <c r="B373" s="933" t="s">
        <v>7683</v>
      </c>
      <c r="C373" s="936" t="s">
        <v>6084</v>
      </c>
      <c r="D373" s="98"/>
      <c r="E373" s="98"/>
    </row>
    <row r="374" spans="1:5" s="910" customFormat="1" ht="14.5" x14ac:dyDescent="0.35">
      <c r="A374" s="936" t="s">
        <v>7684</v>
      </c>
      <c r="B374" s="933" t="s">
        <v>7685</v>
      </c>
      <c r="C374" s="936" t="s">
        <v>6084</v>
      </c>
      <c r="D374" s="98"/>
      <c r="E374" s="98"/>
    </row>
    <row r="375" spans="1:5" s="910" customFormat="1" ht="14.5" x14ac:dyDescent="0.35">
      <c r="A375" s="936" t="s">
        <v>7686</v>
      </c>
      <c r="B375" s="933" t="s">
        <v>7687</v>
      </c>
      <c r="C375" s="936" t="s">
        <v>6084</v>
      </c>
      <c r="D375" s="98"/>
      <c r="E375" s="98"/>
    </row>
    <row r="376" spans="1:5" s="910" customFormat="1" ht="14.5" x14ac:dyDescent="0.35">
      <c r="A376" s="936" t="s">
        <v>7688</v>
      </c>
      <c r="B376" s="933" t="s">
        <v>7689</v>
      </c>
      <c r="C376" s="936" t="s">
        <v>6084</v>
      </c>
      <c r="D376" s="98"/>
      <c r="E376" s="98"/>
    </row>
    <row r="377" spans="1:5" s="910" customFormat="1" ht="14.5" x14ac:dyDescent="0.35">
      <c r="A377" s="936" t="s">
        <v>7690</v>
      </c>
      <c r="B377" s="933" t="s">
        <v>7691</v>
      </c>
      <c r="C377" s="936" t="s">
        <v>6084</v>
      </c>
      <c r="D377" s="98"/>
      <c r="E377" s="98"/>
    </row>
    <row r="378" spans="1:5" s="910" customFormat="1" ht="14.5" x14ac:dyDescent="0.35">
      <c r="A378" s="936" t="s">
        <v>7692</v>
      </c>
      <c r="B378" s="933" t="s">
        <v>7693</v>
      </c>
      <c r="C378" s="936" t="s">
        <v>6084</v>
      </c>
      <c r="D378" s="98"/>
      <c r="E378" s="98"/>
    </row>
    <row r="379" spans="1:5" s="910" customFormat="1" ht="14.5" x14ac:dyDescent="0.35">
      <c r="A379" s="936" t="s">
        <v>7694</v>
      </c>
      <c r="B379" s="933" t="s">
        <v>7695</v>
      </c>
      <c r="C379" s="936" t="s">
        <v>6084</v>
      </c>
      <c r="D379" s="98"/>
      <c r="E379" s="98"/>
    </row>
    <row r="380" spans="1:5" s="910" customFormat="1" ht="14.5" x14ac:dyDescent="0.35">
      <c r="A380" s="936" t="s">
        <v>7696</v>
      </c>
      <c r="B380" s="933" t="s">
        <v>7697</v>
      </c>
      <c r="C380" s="936" t="s">
        <v>6084</v>
      </c>
      <c r="D380" s="98"/>
      <c r="E380" s="98"/>
    </row>
    <row r="381" spans="1:5" s="910" customFormat="1" ht="14.5" x14ac:dyDescent="0.35">
      <c r="A381" s="936" t="s">
        <v>7698</v>
      </c>
      <c r="B381" s="933" t="s">
        <v>7699</v>
      </c>
      <c r="C381" s="936" t="s">
        <v>6084</v>
      </c>
      <c r="D381" s="98"/>
      <c r="E381" s="98"/>
    </row>
    <row r="382" spans="1:5" s="910" customFormat="1" ht="14.5" x14ac:dyDescent="0.35">
      <c r="A382" s="936" t="s">
        <v>7700</v>
      </c>
      <c r="B382" s="933" t="s">
        <v>7701</v>
      </c>
      <c r="C382" s="936" t="s">
        <v>6084</v>
      </c>
      <c r="D382" s="98"/>
      <c r="E382" s="98"/>
    </row>
    <row r="383" spans="1:5" ht="14.5" x14ac:dyDescent="0.35">
      <c r="A383" s="393"/>
      <c r="B383" s="394"/>
      <c r="C383" s="395"/>
      <c r="D383" s="98"/>
      <c r="E383" s="98"/>
    </row>
    <row r="384" spans="1:5" ht="14.5" x14ac:dyDescent="0.35">
      <c r="A384" s="328"/>
      <c r="B384" s="99"/>
      <c r="C384" s="98"/>
      <c r="D384" s="98"/>
      <c r="E384" s="98"/>
    </row>
    <row r="385" spans="1:5" ht="14.5" x14ac:dyDescent="0.35">
      <c r="A385" s="57" t="s">
        <v>2505</v>
      </c>
      <c r="B385" s="66" t="s">
        <v>2732</v>
      </c>
      <c r="C385" s="98"/>
      <c r="D385" s="98"/>
      <c r="E385" s="98"/>
    </row>
    <row r="386" spans="1:5" ht="14.5" x14ac:dyDescent="0.35">
      <c r="A386" s="57" t="s">
        <v>2507</v>
      </c>
      <c r="B386" s="62" t="s">
        <v>2733</v>
      </c>
      <c r="C386" s="98"/>
      <c r="D386" s="98"/>
      <c r="E386" s="98"/>
    </row>
    <row r="387" spans="1:5" ht="14.5" x14ac:dyDescent="0.35">
      <c r="A387" s="59" t="s">
        <v>2509</v>
      </c>
      <c r="B387" s="67" t="s">
        <v>349</v>
      </c>
      <c r="C387" s="98"/>
      <c r="D387" s="98"/>
      <c r="E387" s="98"/>
    </row>
    <row r="388" spans="1:5" ht="14.5" x14ac:dyDescent="0.35">
      <c r="A388" s="1773" t="s">
        <v>3432</v>
      </c>
      <c r="B388" s="1773"/>
      <c r="C388" s="98"/>
      <c r="D388" s="98"/>
      <c r="E388" s="98"/>
    </row>
    <row r="389" spans="1:5" ht="14.5" x14ac:dyDescent="0.35">
      <c r="A389" s="1770" t="s">
        <v>2734</v>
      </c>
      <c r="B389" s="1771"/>
      <c r="C389" s="98"/>
      <c r="D389" s="98"/>
      <c r="E389" s="98"/>
    </row>
    <row r="390" spans="1:5" ht="14.5" x14ac:dyDescent="0.35">
      <c r="A390" s="69"/>
      <c r="B390" s="65"/>
      <c r="C390" s="98"/>
      <c r="D390" s="98"/>
      <c r="E390" s="98"/>
    </row>
    <row r="391" spans="1:5" ht="14.5" x14ac:dyDescent="0.35">
      <c r="A391" s="57" t="s">
        <v>2505</v>
      </c>
      <c r="B391" s="66" t="s">
        <v>3433</v>
      </c>
      <c r="C391" s="98"/>
      <c r="D391" s="98"/>
      <c r="E391" s="98"/>
    </row>
    <row r="392" spans="1:5" ht="14.5" x14ac:dyDescent="0.35">
      <c r="A392" s="57" t="s">
        <v>2507</v>
      </c>
      <c r="B392" s="62" t="s">
        <v>3434</v>
      </c>
      <c r="C392" s="98"/>
      <c r="D392" s="98"/>
      <c r="E392" s="98"/>
    </row>
    <row r="393" spans="1:5" ht="14.5" x14ac:dyDescent="0.35">
      <c r="A393" s="59" t="s">
        <v>2509</v>
      </c>
      <c r="B393" s="67" t="s">
        <v>349</v>
      </c>
      <c r="C393" s="98"/>
      <c r="D393" s="98"/>
      <c r="E393" s="98"/>
    </row>
    <row r="394" spans="1:5" ht="14.5" x14ac:dyDescent="0.35">
      <c r="A394" s="114">
        <v>0</v>
      </c>
      <c r="B394" s="115" t="s">
        <v>3435</v>
      </c>
      <c r="C394" s="98"/>
      <c r="D394" s="98"/>
      <c r="E394" s="98"/>
    </row>
    <row r="395" spans="1:5" ht="14.5" x14ac:dyDescent="0.35">
      <c r="A395" s="114">
        <v>1</v>
      </c>
      <c r="B395" s="115" t="s">
        <v>3436</v>
      </c>
      <c r="C395" s="98"/>
      <c r="D395" s="98"/>
      <c r="E395" s="98"/>
    </row>
    <row r="396" spans="1:5" ht="14.5" x14ac:dyDescent="0.35">
      <c r="A396" s="114">
        <v>2</v>
      </c>
      <c r="B396" s="116" t="s">
        <v>3437</v>
      </c>
      <c r="C396" s="98"/>
      <c r="D396" s="98"/>
      <c r="E396" s="98"/>
    </row>
    <row r="397" spans="1:5" ht="14.5" x14ac:dyDescent="0.35">
      <c r="A397" s="98"/>
      <c r="B397" s="99"/>
      <c r="C397" s="98"/>
      <c r="D397" s="98"/>
      <c r="E397" s="98"/>
    </row>
    <row r="398" spans="1:5" ht="14.5" x14ac:dyDescent="0.35">
      <c r="A398" s="57" t="s">
        <v>2505</v>
      </c>
      <c r="B398" s="117">
        <v>27</v>
      </c>
      <c r="C398" s="98"/>
      <c r="D398" s="98"/>
      <c r="E398" s="98"/>
    </row>
    <row r="399" spans="1:5" ht="14.5" x14ac:dyDescent="0.35">
      <c r="A399" s="57" t="s">
        <v>2507</v>
      </c>
      <c r="B399" s="62" t="s">
        <v>3438</v>
      </c>
      <c r="C399" s="98"/>
      <c r="D399" s="98"/>
      <c r="E399" s="98"/>
    </row>
    <row r="400" spans="1:5" ht="14.5" x14ac:dyDescent="0.35">
      <c r="A400" s="59" t="s">
        <v>2509</v>
      </c>
      <c r="B400" s="67" t="s">
        <v>349</v>
      </c>
      <c r="C400" s="98"/>
      <c r="D400" s="98"/>
      <c r="E400" s="98"/>
    </row>
    <row r="401" spans="1:5" ht="14.5" x14ac:dyDescent="0.35">
      <c r="A401" s="114">
        <v>0</v>
      </c>
      <c r="B401" s="115" t="s">
        <v>3439</v>
      </c>
      <c r="C401" s="98"/>
      <c r="D401" s="98"/>
      <c r="E401" s="98"/>
    </row>
    <row r="402" spans="1:5" ht="14.5" x14ac:dyDescent="0.35">
      <c r="A402" s="114">
        <v>1</v>
      </c>
      <c r="B402" s="115" t="s">
        <v>3440</v>
      </c>
      <c r="C402" s="98"/>
      <c r="D402" s="98"/>
      <c r="E402" s="98"/>
    </row>
    <row r="403" spans="1:5" ht="14.5" x14ac:dyDescent="0.35">
      <c r="A403" s="114">
        <v>2</v>
      </c>
      <c r="B403" s="115" t="s">
        <v>3441</v>
      </c>
      <c r="C403" s="98"/>
      <c r="D403" s="98"/>
      <c r="E403" s="98"/>
    </row>
    <row r="404" spans="1:5" ht="26.5" x14ac:dyDescent="0.35">
      <c r="A404" s="114">
        <v>3</v>
      </c>
      <c r="B404" s="116" t="s">
        <v>3442</v>
      </c>
      <c r="C404" s="98"/>
      <c r="D404" s="98"/>
      <c r="E404" s="98"/>
    </row>
    <row r="405" spans="1:5" ht="14.5" x14ac:dyDescent="0.35">
      <c r="A405" s="58"/>
      <c r="B405" s="65"/>
      <c r="C405" s="98"/>
      <c r="D405" s="98"/>
      <c r="E405" s="98"/>
    </row>
    <row r="406" spans="1:5" ht="14.5" x14ac:dyDescent="0.35">
      <c r="A406" s="57" t="s">
        <v>2505</v>
      </c>
      <c r="B406" s="117">
        <v>51</v>
      </c>
      <c r="C406" s="98"/>
      <c r="D406" s="98"/>
      <c r="E406" s="98"/>
    </row>
    <row r="407" spans="1:5" ht="14.5" x14ac:dyDescent="0.35">
      <c r="A407" s="57" t="s">
        <v>2507</v>
      </c>
      <c r="B407" s="62" t="s">
        <v>3443</v>
      </c>
      <c r="C407" s="98"/>
      <c r="D407" s="98"/>
      <c r="E407" s="98"/>
    </row>
    <row r="408" spans="1:5" ht="26" x14ac:dyDescent="0.35">
      <c r="A408" s="329" t="s">
        <v>2509</v>
      </c>
      <c r="B408" s="329" t="s">
        <v>349</v>
      </c>
      <c r="C408" s="330" t="s">
        <v>3444</v>
      </c>
      <c r="D408" s="98"/>
      <c r="E408" s="98"/>
    </row>
    <row r="409" spans="1:5" ht="14.5" x14ac:dyDescent="0.35">
      <c r="A409" s="119" t="s">
        <v>1030</v>
      </c>
      <c r="B409" s="100" t="s">
        <v>3445</v>
      </c>
      <c r="C409" s="60" t="s">
        <v>3446</v>
      </c>
      <c r="D409" s="98"/>
      <c r="E409" s="98"/>
    </row>
    <row r="410" spans="1:5" ht="14.5" x14ac:dyDescent="0.35">
      <c r="A410" s="119" t="s">
        <v>2473</v>
      </c>
      <c r="B410" s="100" t="s">
        <v>3447</v>
      </c>
      <c r="C410" s="60" t="s">
        <v>3448</v>
      </c>
      <c r="D410" s="98"/>
      <c r="E410" s="98"/>
    </row>
    <row r="411" spans="1:5" ht="14.5" x14ac:dyDescent="0.35">
      <c r="A411" s="119" t="s">
        <v>2471</v>
      </c>
      <c r="B411" s="100" t="s">
        <v>5079</v>
      </c>
      <c r="C411" s="60" t="s">
        <v>5078</v>
      </c>
      <c r="D411" s="98"/>
      <c r="E411" s="98"/>
    </row>
    <row r="412" spans="1:5" ht="14.5" x14ac:dyDescent="0.35">
      <c r="A412" s="118" t="s">
        <v>1004</v>
      </c>
      <c r="B412" s="116" t="s">
        <v>3449</v>
      </c>
      <c r="C412" s="114" t="s">
        <v>3446</v>
      </c>
      <c r="D412" s="98"/>
      <c r="E412" s="98"/>
    </row>
    <row r="413" spans="1:5" ht="14.5" x14ac:dyDescent="0.35">
      <c r="A413" s="478" t="s">
        <v>2449</v>
      </c>
      <c r="B413" s="479" t="s">
        <v>3450</v>
      </c>
      <c r="C413" s="448" t="s">
        <v>3446</v>
      </c>
      <c r="D413" s="98"/>
      <c r="E413" s="98"/>
    </row>
    <row r="414" spans="1:5" ht="14.5" x14ac:dyDescent="0.35">
      <c r="A414" s="478" t="s">
        <v>2447</v>
      </c>
      <c r="B414" s="479" t="s">
        <v>3451</v>
      </c>
      <c r="C414" s="448" t="s">
        <v>3327</v>
      </c>
      <c r="D414" s="324"/>
      <c r="E414" s="98"/>
    </row>
    <row r="415" spans="1:5" ht="14.5" x14ac:dyDescent="0.35">
      <c r="A415" s="478" t="s">
        <v>2445</v>
      </c>
      <c r="B415" s="479" t="s">
        <v>3452</v>
      </c>
      <c r="C415" s="448" t="s">
        <v>3446</v>
      </c>
      <c r="D415" s="98"/>
      <c r="E415" s="98"/>
    </row>
    <row r="416" spans="1:5" ht="14.5" x14ac:dyDescent="0.35">
      <c r="A416" s="478" t="s">
        <v>2443</v>
      </c>
      <c r="B416" s="479" t="s">
        <v>3453</v>
      </c>
      <c r="C416" s="448" t="s">
        <v>3446</v>
      </c>
      <c r="D416" s="324"/>
      <c r="E416" s="98"/>
    </row>
    <row r="417" spans="1:5" ht="14.5" x14ac:dyDescent="0.35">
      <c r="A417" s="478" t="s">
        <v>3454</v>
      </c>
      <c r="B417" s="479" t="s">
        <v>3455</v>
      </c>
      <c r="C417" s="448" t="s">
        <v>3327</v>
      </c>
      <c r="D417" s="324"/>
      <c r="E417" s="98"/>
    </row>
    <row r="418" spans="1:5" ht="14.5" x14ac:dyDescent="0.35">
      <c r="A418" s="478" t="s">
        <v>3456</v>
      </c>
      <c r="B418" s="479" t="s">
        <v>3457</v>
      </c>
      <c r="C418" s="448" t="s">
        <v>3446</v>
      </c>
      <c r="D418" s="324"/>
      <c r="E418" s="98"/>
    </row>
    <row r="419" spans="1:5" ht="26.5" x14ac:dyDescent="0.35">
      <c r="A419" s="118" t="s">
        <v>3458</v>
      </c>
      <c r="B419" s="116" t="s">
        <v>3459</v>
      </c>
      <c r="C419" s="114" t="s">
        <v>3446</v>
      </c>
      <c r="D419" s="324"/>
      <c r="E419" s="98"/>
    </row>
    <row r="420" spans="1:5" ht="14.5" x14ac:dyDescent="0.35">
      <c r="A420" s="118" t="s">
        <v>3460</v>
      </c>
      <c r="B420" s="116" t="s">
        <v>3461</v>
      </c>
      <c r="C420" s="114" t="s">
        <v>3446</v>
      </c>
      <c r="D420" s="324"/>
      <c r="E420" s="98"/>
    </row>
    <row r="421" spans="1:5" ht="14.5" x14ac:dyDescent="0.35">
      <c r="A421" s="118" t="s">
        <v>2433</v>
      </c>
      <c r="B421" s="116" t="s">
        <v>3462</v>
      </c>
      <c r="C421" s="114" t="s">
        <v>3446</v>
      </c>
      <c r="D421" s="98"/>
      <c r="E421" s="98"/>
    </row>
    <row r="422" spans="1:5" ht="14.5" x14ac:dyDescent="0.35">
      <c r="A422" s="118" t="s">
        <v>2431</v>
      </c>
      <c r="B422" s="116" t="s">
        <v>3463</v>
      </c>
      <c r="C422" s="114" t="s">
        <v>3446</v>
      </c>
      <c r="D422" s="98"/>
      <c r="E422" s="98"/>
    </row>
    <row r="423" spans="1:5" ht="14.5" x14ac:dyDescent="0.35">
      <c r="A423" s="119" t="s">
        <v>2419</v>
      </c>
      <c r="B423" s="100" t="s">
        <v>4919</v>
      </c>
      <c r="C423" s="60" t="s">
        <v>3446</v>
      </c>
      <c r="D423" s="98"/>
      <c r="E423" s="98"/>
    </row>
    <row r="424" spans="1:5" ht="14.5" x14ac:dyDescent="0.35">
      <c r="A424" s="478" t="s">
        <v>6891</v>
      </c>
      <c r="B424" s="479" t="s">
        <v>6892</v>
      </c>
      <c r="C424" s="448" t="s">
        <v>5948</v>
      </c>
      <c r="D424" s="98"/>
      <c r="E424" s="98"/>
    </row>
    <row r="425" spans="1:5" ht="14.5" x14ac:dyDescent="0.35">
      <c r="A425" s="478" t="s">
        <v>6893</v>
      </c>
      <c r="B425" s="479" t="s">
        <v>5317</v>
      </c>
      <c r="C425" s="448" t="s">
        <v>5948</v>
      </c>
      <c r="D425" s="98"/>
      <c r="E425" s="98"/>
    </row>
    <row r="426" spans="1:5" ht="14.5" x14ac:dyDescent="0.35">
      <c r="A426" s="478" t="s">
        <v>6894</v>
      </c>
      <c r="B426" s="479" t="s">
        <v>6895</v>
      </c>
      <c r="C426" s="448" t="s">
        <v>5948</v>
      </c>
      <c r="D426" s="98"/>
      <c r="E426" s="98"/>
    </row>
    <row r="427" spans="1:5" ht="14.5" x14ac:dyDescent="0.35">
      <c r="A427" s="478" t="s">
        <v>2413</v>
      </c>
      <c r="B427" s="479" t="s">
        <v>3464</v>
      </c>
      <c r="C427" s="448" t="s">
        <v>3446</v>
      </c>
      <c r="D427" s="98"/>
      <c r="E427" s="98"/>
    </row>
    <row r="428" spans="1:5" ht="14.5" x14ac:dyDescent="0.35">
      <c r="A428" s="118" t="s">
        <v>2412</v>
      </c>
      <c r="B428" s="116" t="s">
        <v>3465</v>
      </c>
      <c r="C428" s="114" t="s">
        <v>3446</v>
      </c>
      <c r="D428" s="98"/>
      <c r="E428" s="98"/>
    </row>
    <row r="429" spans="1:5" ht="14.5" x14ac:dyDescent="0.35">
      <c r="A429" s="118" t="s">
        <v>2411</v>
      </c>
      <c r="B429" s="261" t="s">
        <v>4871</v>
      </c>
      <c r="C429" s="114" t="s">
        <v>3446</v>
      </c>
      <c r="D429" s="98"/>
      <c r="E429" s="98"/>
    </row>
    <row r="430" spans="1:5" ht="14.5" x14ac:dyDescent="0.35">
      <c r="A430" s="118" t="s">
        <v>2410</v>
      </c>
      <c r="B430" s="261" t="s">
        <v>4872</v>
      </c>
      <c r="C430" s="114" t="s">
        <v>3446</v>
      </c>
      <c r="D430" s="98"/>
      <c r="E430" s="98"/>
    </row>
    <row r="431" spans="1:5" ht="14.5" x14ac:dyDescent="0.35">
      <c r="A431" s="118" t="s">
        <v>2615</v>
      </c>
      <c r="B431" s="116" t="s">
        <v>3466</v>
      </c>
      <c r="C431" s="114" t="s">
        <v>3446</v>
      </c>
      <c r="D431" s="98"/>
      <c r="E431" s="98"/>
    </row>
    <row r="432" spans="1:5" s="910" customFormat="1" ht="14.5" x14ac:dyDescent="0.35">
      <c r="A432" s="1259" t="s">
        <v>2617</v>
      </c>
      <c r="B432" s="1260" t="s">
        <v>8225</v>
      </c>
      <c r="C432" s="1261" t="s">
        <v>3327</v>
      </c>
      <c r="D432" s="98"/>
      <c r="E432" s="98"/>
    </row>
    <row r="433" spans="1:5" ht="14.5" x14ac:dyDescent="0.35">
      <c r="A433" s="478" t="s">
        <v>2226</v>
      </c>
      <c r="B433" s="915" t="s">
        <v>6847</v>
      </c>
      <c r="C433" s="448" t="s">
        <v>3446</v>
      </c>
      <c r="D433" s="98"/>
      <c r="E433" s="98"/>
    </row>
    <row r="434" spans="1:5" ht="14.5" x14ac:dyDescent="0.35">
      <c r="A434" s="478" t="s">
        <v>2225</v>
      </c>
      <c r="B434" s="915" t="s">
        <v>6848</v>
      </c>
      <c r="C434" s="448" t="s">
        <v>3446</v>
      </c>
      <c r="D434" s="98"/>
      <c r="E434" s="98"/>
    </row>
    <row r="435" spans="1:5" ht="14.5" x14ac:dyDescent="0.35">
      <c r="A435" s="478" t="s">
        <v>2224</v>
      </c>
      <c r="B435" s="915" t="s">
        <v>6849</v>
      </c>
      <c r="C435" s="448" t="s">
        <v>3446</v>
      </c>
      <c r="D435" s="98"/>
      <c r="E435" s="98"/>
    </row>
    <row r="436" spans="1:5" ht="26.5" x14ac:dyDescent="0.35">
      <c r="A436" s="478" t="s">
        <v>2222</v>
      </c>
      <c r="B436" s="915" t="s">
        <v>6911</v>
      </c>
      <c r="C436" s="448" t="s">
        <v>3446</v>
      </c>
      <c r="D436" s="98"/>
      <c r="E436" s="98"/>
    </row>
    <row r="437" spans="1:5" ht="14.5" x14ac:dyDescent="0.35">
      <c r="A437" s="478" t="s">
        <v>2220</v>
      </c>
      <c r="B437" s="479" t="s">
        <v>6912</v>
      </c>
      <c r="C437" s="448" t="s">
        <v>3446</v>
      </c>
      <c r="D437" s="321"/>
      <c r="E437" s="321"/>
    </row>
    <row r="438" spans="1:5" s="910" customFormat="1" ht="14.5" x14ac:dyDescent="0.35">
      <c r="A438" s="1259" t="s">
        <v>2219</v>
      </c>
      <c r="B438" s="1260" t="s">
        <v>8128</v>
      </c>
      <c r="C438" s="1261" t="s">
        <v>5078</v>
      </c>
      <c r="D438" s="321"/>
      <c r="E438" s="321"/>
    </row>
    <row r="439" spans="1:5" s="910" customFormat="1" ht="14.5" x14ac:dyDescent="0.35">
      <c r="A439" s="1259" t="s">
        <v>2218</v>
      </c>
      <c r="B439" s="1260" t="s">
        <v>8129</v>
      </c>
      <c r="C439" s="1261" t="s">
        <v>3327</v>
      </c>
      <c r="D439" s="321"/>
      <c r="E439" s="321"/>
    </row>
    <row r="440" spans="1:5" ht="14.5" x14ac:dyDescent="0.35">
      <c r="A440" s="58"/>
      <c r="B440" s="65"/>
      <c r="C440" s="98"/>
      <c r="D440" s="325"/>
      <c r="E440" s="322"/>
    </row>
    <row r="441" spans="1:5" ht="14.5" x14ac:dyDescent="0.35">
      <c r="A441" s="57" t="s">
        <v>2505</v>
      </c>
      <c r="B441" s="117">
        <v>52</v>
      </c>
      <c r="C441" s="98"/>
      <c r="D441" s="325"/>
      <c r="E441" s="322"/>
    </row>
    <row r="442" spans="1:5" ht="14.5" x14ac:dyDescent="0.35">
      <c r="A442" s="57" t="s">
        <v>2507</v>
      </c>
      <c r="B442" s="62" t="s">
        <v>3467</v>
      </c>
      <c r="C442" s="98"/>
      <c r="D442" s="325"/>
      <c r="E442" s="322"/>
    </row>
    <row r="443" spans="1:5" ht="14.5" x14ac:dyDescent="0.35">
      <c r="A443" s="59" t="s">
        <v>2509</v>
      </c>
      <c r="B443" s="67" t="s">
        <v>349</v>
      </c>
      <c r="C443" s="98"/>
      <c r="D443" s="325"/>
      <c r="E443" s="322"/>
    </row>
    <row r="444" spans="1:5" ht="14.5" x14ac:dyDescent="0.35">
      <c r="A444" s="119">
        <v>1000</v>
      </c>
      <c r="B444" s="120" t="s">
        <v>2625</v>
      </c>
      <c r="C444" s="98"/>
      <c r="D444" s="325"/>
      <c r="E444" s="322"/>
    </row>
    <row r="445" spans="1:5" ht="14.5" x14ac:dyDescent="0.35">
      <c r="A445" s="119">
        <v>1002</v>
      </c>
      <c r="B445" s="121" t="s">
        <v>2626</v>
      </c>
      <c r="C445" s="98"/>
      <c r="D445" s="98"/>
      <c r="E445" s="98"/>
    </row>
    <row r="446" spans="1:5" ht="14.5" x14ac:dyDescent="0.35">
      <c r="A446" s="119">
        <v>2000</v>
      </c>
      <c r="B446" s="121" t="s">
        <v>2627</v>
      </c>
      <c r="C446" s="98"/>
      <c r="D446" s="98"/>
      <c r="E446" s="98"/>
    </row>
    <row r="447" spans="1:5" ht="26.5" x14ac:dyDescent="0.35">
      <c r="A447" s="119">
        <v>2001</v>
      </c>
      <c r="B447" s="100" t="s">
        <v>3468</v>
      </c>
      <c r="C447" s="98"/>
      <c r="D447" s="98"/>
      <c r="E447" s="98"/>
    </row>
    <row r="448" spans="1:5" ht="26.5" x14ac:dyDescent="0.35">
      <c r="A448" s="119">
        <v>2002</v>
      </c>
      <c r="B448" s="100" t="s">
        <v>2629</v>
      </c>
      <c r="C448" s="98"/>
      <c r="D448" s="98"/>
      <c r="E448" s="98"/>
    </row>
    <row r="449" spans="1:5" ht="14.5" x14ac:dyDescent="0.35">
      <c r="A449" s="119">
        <v>2003</v>
      </c>
      <c r="B449" s="121" t="s">
        <v>2630</v>
      </c>
      <c r="C449" s="98"/>
      <c r="D449" s="98"/>
      <c r="E449" s="98"/>
    </row>
    <row r="450" spans="1:5" ht="14.5" x14ac:dyDescent="0.35">
      <c r="A450" s="119">
        <v>2004</v>
      </c>
      <c r="B450" s="121" t="s">
        <v>2631</v>
      </c>
      <c r="C450" s="98"/>
      <c r="D450" s="98"/>
      <c r="E450" s="98"/>
    </row>
    <row r="451" spans="1:5" ht="14.5" x14ac:dyDescent="0.35">
      <c r="A451" s="119">
        <v>2005</v>
      </c>
      <c r="B451" s="121" t="s">
        <v>2632</v>
      </c>
      <c r="C451" s="98"/>
      <c r="D451" s="98"/>
      <c r="E451" s="98"/>
    </row>
    <row r="452" spans="1:5" ht="14.5" x14ac:dyDescent="0.35">
      <c r="A452" s="119">
        <v>2006</v>
      </c>
      <c r="B452" s="121" t="s">
        <v>3469</v>
      </c>
      <c r="C452" s="98"/>
      <c r="D452" s="98"/>
      <c r="E452" s="98"/>
    </row>
    <row r="453" spans="1:5" ht="14.5" x14ac:dyDescent="0.35">
      <c r="A453" s="119" t="s">
        <v>3470</v>
      </c>
      <c r="B453" s="121" t="s">
        <v>3471</v>
      </c>
      <c r="C453" s="98"/>
      <c r="D453" s="98"/>
      <c r="E453" s="98"/>
    </row>
    <row r="454" spans="1:5" ht="26.5" x14ac:dyDescent="0.35">
      <c r="A454" s="119">
        <v>2008</v>
      </c>
      <c r="B454" s="100" t="s">
        <v>3472</v>
      </c>
      <c r="C454" s="98"/>
      <c r="D454" s="98"/>
      <c r="E454" s="98"/>
    </row>
    <row r="455" spans="1:5" ht="26.5" x14ac:dyDescent="0.35">
      <c r="A455" s="119">
        <v>2009</v>
      </c>
      <c r="B455" s="100" t="s">
        <v>3473</v>
      </c>
      <c r="C455" s="98"/>
      <c r="D455" s="98"/>
      <c r="E455" s="98"/>
    </row>
    <row r="456" spans="1:5" ht="14.5" x14ac:dyDescent="0.35">
      <c r="A456" s="119" t="s">
        <v>2311</v>
      </c>
      <c r="B456" s="100" t="s">
        <v>5382</v>
      </c>
      <c r="C456" s="98"/>
      <c r="D456" s="98"/>
      <c r="E456" s="98"/>
    </row>
    <row r="457" spans="1:5" ht="14.5" x14ac:dyDescent="0.35">
      <c r="A457" s="478" t="s">
        <v>2310</v>
      </c>
      <c r="B457" s="479" t="s">
        <v>5463</v>
      </c>
      <c r="C457" s="98"/>
      <c r="D457" s="98"/>
      <c r="E457" s="98"/>
    </row>
    <row r="458" spans="1:5" ht="14.5" x14ac:dyDescent="0.35">
      <c r="A458" s="58"/>
      <c r="B458" s="65"/>
      <c r="C458" s="98"/>
      <c r="D458" s="98"/>
      <c r="E458" s="98"/>
    </row>
    <row r="459" spans="1:5" ht="14.5" x14ac:dyDescent="0.35">
      <c r="A459" s="57" t="s">
        <v>2505</v>
      </c>
      <c r="B459" s="117">
        <v>53</v>
      </c>
      <c r="C459" s="98"/>
      <c r="D459" s="98"/>
      <c r="E459" s="98"/>
    </row>
    <row r="460" spans="1:5" ht="14.5" x14ac:dyDescent="0.35">
      <c r="A460" s="57" t="s">
        <v>2507</v>
      </c>
      <c r="B460" s="62" t="s">
        <v>6634</v>
      </c>
      <c r="C460" s="98"/>
      <c r="D460" s="98"/>
      <c r="E460" s="98"/>
    </row>
    <row r="461" spans="1:5" ht="14.5" x14ac:dyDescent="0.35">
      <c r="A461" s="59" t="s">
        <v>2509</v>
      </c>
      <c r="B461" s="67" t="s">
        <v>349</v>
      </c>
      <c r="C461" s="67" t="s">
        <v>3474</v>
      </c>
      <c r="D461" s="98"/>
      <c r="E461" s="98"/>
    </row>
    <row r="462" spans="1:5" ht="14.5" x14ac:dyDescent="0.35">
      <c r="A462" s="60" t="s">
        <v>3475</v>
      </c>
      <c r="B462" s="62" t="s">
        <v>4939</v>
      </c>
      <c r="C462" s="60" t="s">
        <v>100</v>
      </c>
      <c r="D462" s="98"/>
      <c r="E462" s="98"/>
    </row>
    <row r="463" spans="1:5" ht="14.5" x14ac:dyDescent="0.35">
      <c r="A463" s="60" t="s">
        <v>2506</v>
      </c>
      <c r="B463" s="62" t="s">
        <v>4940</v>
      </c>
      <c r="C463" s="60" t="s">
        <v>100</v>
      </c>
      <c r="D463" s="98"/>
      <c r="E463" s="98"/>
    </row>
    <row r="464" spans="1:5" ht="14.5" x14ac:dyDescent="0.35">
      <c r="A464" s="60" t="s">
        <v>2510</v>
      </c>
      <c r="B464" s="62" t="s">
        <v>4941</v>
      </c>
      <c r="C464" s="60" t="s">
        <v>3</v>
      </c>
      <c r="D464" s="98"/>
      <c r="E464" s="98"/>
    </row>
    <row r="465" spans="1:5" ht="14.5" x14ac:dyDescent="0.35">
      <c r="A465" s="60" t="s">
        <v>2527</v>
      </c>
      <c r="B465" s="62" t="s">
        <v>4942</v>
      </c>
      <c r="C465" s="60" t="s">
        <v>3</v>
      </c>
      <c r="D465" s="98"/>
      <c r="E465" s="98"/>
    </row>
    <row r="466" spans="1:5" ht="14.5" x14ac:dyDescent="0.35">
      <c r="A466" s="446" t="s">
        <v>2529</v>
      </c>
      <c r="B466" s="447" t="s">
        <v>4990</v>
      </c>
      <c r="C466" s="448" t="s">
        <v>3</v>
      </c>
      <c r="D466" s="98"/>
      <c r="E466" s="98"/>
    </row>
    <row r="467" spans="1:5" ht="14.5" x14ac:dyDescent="0.35">
      <c r="A467" s="446" t="s">
        <v>2533</v>
      </c>
      <c r="B467" s="447" t="s">
        <v>4991</v>
      </c>
      <c r="C467" s="448" t="s">
        <v>3</v>
      </c>
      <c r="D467" s="98"/>
      <c r="E467" s="98"/>
    </row>
    <row r="468" spans="1:5" ht="14.5" x14ac:dyDescent="0.35">
      <c r="A468" s="446" t="s">
        <v>2541</v>
      </c>
      <c r="B468" s="447" t="s">
        <v>4992</v>
      </c>
      <c r="C468" s="448" t="s">
        <v>3</v>
      </c>
      <c r="D468" s="98"/>
      <c r="E468" s="98"/>
    </row>
    <row r="469" spans="1:5" ht="14.5" x14ac:dyDescent="0.35">
      <c r="A469" s="446" t="s">
        <v>2511</v>
      </c>
      <c r="B469" s="447" t="s">
        <v>7533</v>
      </c>
      <c r="C469" s="448" t="s">
        <v>100</v>
      </c>
      <c r="D469" s="98"/>
      <c r="E469" s="98"/>
    </row>
    <row r="470" spans="1:5" s="910" customFormat="1" ht="14.5" x14ac:dyDescent="0.35">
      <c r="A470" s="1406">
        <v>20</v>
      </c>
      <c r="B470" s="1407" t="s">
        <v>8155</v>
      </c>
      <c r="C470" s="1261" t="s">
        <v>3</v>
      </c>
      <c r="D470" s="98"/>
      <c r="E470" s="98"/>
    </row>
    <row r="471" spans="1:5" ht="14.5" x14ac:dyDescent="0.35">
      <c r="A471" s="60" t="s">
        <v>3476</v>
      </c>
      <c r="B471" s="62" t="s">
        <v>3477</v>
      </c>
      <c r="C471" s="60" t="s">
        <v>3</v>
      </c>
      <c r="D471" s="98"/>
      <c r="E471" s="98"/>
    </row>
    <row r="472" spans="1:5" ht="14.5" x14ac:dyDescent="0.35">
      <c r="A472" s="60" t="s">
        <v>3478</v>
      </c>
      <c r="B472" s="62" t="s">
        <v>3479</v>
      </c>
      <c r="C472" s="60" t="s">
        <v>3</v>
      </c>
      <c r="D472" s="98"/>
      <c r="E472" s="98"/>
    </row>
    <row r="473" spans="1:5" ht="14.5" x14ac:dyDescent="0.35">
      <c r="A473" s="60" t="s">
        <v>3480</v>
      </c>
      <c r="B473" s="62" t="s">
        <v>4943</v>
      </c>
      <c r="C473" s="60" t="s">
        <v>100</v>
      </c>
      <c r="D473" s="98"/>
      <c r="E473" s="98"/>
    </row>
    <row r="474" spans="1:5" ht="14.5" x14ac:dyDescent="0.35">
      <c r="A474" s="60" t="s">
        <v>3481</v>
      </c>
      <c r="B474" s="62" t="s">
        <v>4944</v>
      </c>
      <c r="C474" s="60" t="s">
        <v>100</v>
      </c>
      <c r="D474" s="98"/>
      <c r="E474" s="98"/>
    </row>
    <row r="475" spans="1:5" ht="14.5" x14ac:dyDescent="0.35">
      <c r="A475" s="60" t="s">
        <v>3482</v>
      </c>
      <c r="B475" s="62" t="s">
        <v>4945</v>
      </c>
      <c r="C475" s="60" t="s">
        <v>3</v>
      </c>
      <c r="D475" s="98"/>
      <c r="E475" s="98"/>
    </row>
    <row r="476" spans="1:5" ht="14.5" x14ac:dyDescent="0.35">
      <c r="A476" s="60">
        <v>50</v>
      </c>
      <c r="B476" s="62" t="s">
        <v>4946</v>
      </c>
      <c r="C476" s="60" t="s">
        <v>3</v>
      </c>
      <c r="D476" s="98"/>
      <c r="E476" s="98"/>
    </row>
    <row r="477" spans="1:5" ht="14.5" x14ac:dyDescent="0.35">
      <c r="A477" s="60">
        <v>51</v>
      </c>
      <c r="B477" s="62" t="s">
        <v>3483</v>
      </c>
      <c r="C477" s="60" t="s">
        <v>3</v>
      </c>
      <c r="D477" s="98"/>
      <c r="E477" s="98"/>
    </row>
    <row r="478" spans="1:5" ht="14.5" x14ac:dyDescent="0.35">
      <c r="A478" s="122">
        <v>52</v>
      </c>
      <c r="B478" s="62" t="s">
        <v>3413</v>
      </c>
      <c r="C478" s="60" t="s">
        <v>3</v>
      </c>
      <c r="D478" s="98"/>
      <c r="E478" s="98"/>
    </row>
    <row r="479" spans="1:5" ht="14.5" x14ac:dyDescent="0.35">
      <c r="A479" s="478">
        <v>53</v>
      </c>
      <c r="B479" s="447" t="s">
        <v>3414</v>
      </c>
      <c r="C479" s="448" t="s">
        <v>3</v>
      </c>
      <c r="D479" s="98"/>
      <c r="E479" s="98"/>
    </row>
    <row r="480" spans="1:5" ht="14.5" x14ac:dyDescent="0.35">
      <c r="A480" s="853" t="s">
        <v>6904</v>
      </c>
      <c r="B480" s="447" t="s">
        <v>7532</v>
      </c>
      <c r="C480" s="448" t="s">
        <v>100</v>
      </c>
      <c r="D480" s="98"/>
      <c r="E480" s="98"/>
    </row>
    <row r="481" spans="1:5" ht="14.5" x14ac:dyDescent="0.35">
      <c r="A481" s="853" t="s">
        <v>6633</v>
      </c>
      <c r="B481" s="447" t="s">
        <v>6910</v>
      </c>
      <c r="C481" s="448" t="s">
        <v>3</v>
      </c>
      <c r="D481" s="98"/>
      <c r="E481" s="98"/>
    </row>
    <row r="482" spans="1:5" ht="14.5" x14ac:dyDescent="0.35">
      <c r="A482" s="478" t="s">
        <v>7867</v>
      </c>
      <c r="B482" s="447" t="s">
        <v>7868</v>
      </c>
      <c r="C482" s="448" t="s">
        <v>3</v>
      </c>
      <c r="D482" s="98"/>
      <c r="E482" s="98"/>
    </row>
    <row r="483" spans="1:5" s="910" customFormat="1" ht="14.5" x14ac:dyDescent="0.35">
      <c r="A483" s="1259" t="s">
        <v>8218</v>
      </c>
      <c r="B483" s="1407" t="s">
        <v>8219</v>
      </c>
      <c r="C483" s="1261" t="s">
        <v>3</v>
      </c>
      <c r="D483" s="98"/>
      <c r="E483" s="98"/>
    </row>
    <row r="484" spans="1:5" ht="14.5" x14ac:dyDescent="0.35">
      <c r="A484" s="98"/>
      <c r="B484" s="99"/>
      <c r="C484" s="98"/>
      <c r="D484" s="98"/>
      <c r="E484" s="98"/>
    </row>
    <row r="485" spans="1:5" s="910" customFormat="1" ht="14.5" x14ac:dyDescent="0.35">
      <c r="A485" s="98"/>
      <c r="B485" s="99"/>
      <c r="C485" s="98"/>
      <c r="D485" s="98"/>
      <c r="E485" s="98"/>
    </row>
    <row r="486" spans="1:5" ht="14.5" x14ac:dyDescent="0.35">
      <c r="A486" s="57" t="s">
        <v>2505</v>
      </c>
      <c r="B486" s="820">
        <v>54</v>
      </c>
      <c r="C486" s="98"/>
      <c r="D486" s="98"/>
      <c r="E486" s="98"/>
    </row>
    <row r="487" spans="1:5" ht="14.5" x14ac:dyDescent="0.35">
      <c r="A487" s="57" t="s">
        <v>2507</v>
      </c>
      <c r="B487" s="820" t="s">
        <v>3484</v>
      </c>
      <c r="C487" s="98"/>
      <c r="D487" s="98"/>
      <c r="E487" s="98"/>
    </row>
    <row r="488" spans="1:5" ht="14.5" x14ac:dyDescent="0.35">
      <c r="A488" s="123" t="s">
        <v>2509</v>
      </c>
      <c r="B488" s="123" t="s">
        <v>349</v>
      </c>
      <c r="C488" s="98"/>
      <c r="D488" s="98"/>
      <c r="E488" s="98"/>
    </row>
    <row r="489" spans="1:5" ht="14.5" x14ac:dyDescent="0.35">
      <c r="A489" s="124" t="s">
        <v>3485</v>
      </c>
      <c r="B489" s="125" t="s">
        <v>3486</v>
      </c>
      <c r="C489" s="98"/>
      <c r="D489" s="98"/>
      <c r="E489" s="98"/>
    </row>
    <row r="490" spans="1:5" ht="14.5" x14ac:dyDescent="0.35">
      <c r="A490" s="360" t="s">
        <v>3603</v>
      </c>
      <c r="B490" s="125" t="s">
        <v>4926</v>
      </c>
      <c r="C490" s="98"/>
      <c r="D490" s="98"/>
      <c r="E490" s="98"/>
    </row>
    <row r="491" spans="1:5" ht="14.5" x14ac:dyDescent="0.35">
      <c r="A491" s="124" t="s">
        <v>3487</v>
      </c>
      <c r="B491" s="125" t="s">
        <v>3488</v>
      </c>
      <c r="C491" s="98"/>
      <c r="D491" s="98"/>
      <c r="E491" s="98"/>
    </row>
    <row r="492" spans="1:5" ht="14.5" x14ac:dyDescent="0.35">
      <c r="A492" s="124" t="s">
        <v>3489</v>
      </c>
      <c r="B492" s="125" t="s">
        <v>3490</v>
      </c>
      <c r="C492" s="98"/>
      <c r="D492" s="98"/>
      <c r="E492" s="98"/>
    </row>
    <row r="493" spans="1:5" ht="14.5" x14ac:dyDescent="0.35">
      <c r="A493" s="124" t="s">
        <v>3491</v>
      </c>
      <c r="B493" s="125" t="s">
        <v>3492</v>
      </c>
      <c r="C493" s="98"/>
      <c r="D493" s="98"/>
      <c r="E493" s="98"/>
    </row>
    <row r="494" spans="1:5" ht="14.5" x14ac:dyDescent="0.35">
      <c r="A494" s="124" t="s">
        <v>3493</v>
      </c>
      <c r="B494" s="125" t="s">
        <v>3494</v>
      </c>
      <c r="C494" s="98"/>
      <c r="D494" s="98"/>
      <c r="E494" s="98"/>
    </row>
    <row r="495" spans="1:5" ht="14.5" x14ac:dyDescent="0.35">
      <c r="A495" s="124" t="s">
        <v>3495</v>
      </c>
      <c r="B495" s="125" t="s">
        <v>3496</v>
      </c>
      <c r="C495" s="98"/>
      <c r="D495" s="98"/>
      <c r="E495" s="98"/>
    </row>
    <row r="496" spans="1:5" ht="14.5" x14ac:dyDescent="0.35">
      <c r="A496" s="124" t="s">
        <v>3497</v>
      </c>
      <c r="B496" s="125" t="s">
        <v>3498</v>
      </c>
      <c r="C496" s="98"/>
      <c r="D496" s="98"/>
      <c r="E496" s="98"/>
    </row>
    <row r="497" spans="1:5" ht="14.5" x14ac:dyDescent="0.35">
      <c r="A497" s="124" t="s">
        <v>3499</v>
      </c>
      <c r="B497" s="125" t="s">
        <v>3500</v>
      </c>
      <c r="C497" s="98"/>
      <c r="D497" s="98"/>
      <c r="E497" s="98"/>
    </row>
    <row r="498" spans="1:5" ht="14.5" x14ac:dyDescent="0.35">
      <c r="A498" s="360" t="s">
        <v>3614</v>
      </c>
      <c r="B498" s="125" t="s">
        <v>4920</v>
      </c>
      <c r="C498" s="98"/>
      <c r="D498" s="98"/>
      <c r="E498" s="98"/>
    </row>
    <row r="499" spans="1:5" ht="14.5" x14ac:dyDescent="0.35">
      <c r="A499" s="124" t="s">
        <v>3501</v>
      </c>
      <c r="B499" s="125" t="s">
        <v>3502</v>
      </c>
      <c r="C499" s="98"/>
      <c r="D499" s="98"/>
      <c r="E499" s="98"/>
    </row>
    <row r="500" spans="1:5" ht="14.5" x14ac:dyDescent="0.35">
      <c r="A500" s="360" t="s">
        <v>3617</v>
      </c>
      <c r="B500" s="125" t="s">
        <v>4921</v>
      </c>
      <c r="C500" s="98"/>
      <c r="D500" s="98"/>
      <c r="E500" s="98"/>
    </row>
    <row r="501" spans="1:5" ht="14.5" x14ac:dyDescent="0.35">
      <c r="A501" s="124" t="s">
        <v>3503</v>
      </c>
      <c r="B501" s="125" t="s">
        <v>3504</v>
      </c>
      <c r="C501" s="98"/>
      <c r="D501" s="98"/>
      <c r="E501" s="98"/>
    </row>
    <row r="502" spans="1:5" ht="14.5" x14ac:dyDescent="0.35">
      <c r="A502" s="360" t="s">
        <v>4922</v>
      </c>
      <c r="B502" s="125" t="s">
        <v>4924</v>
      </c>
      <c r="C502" s="98"/>
      <c r="D502" s="98"/>
      <c r="E502" s="98"/>
    </row>
    <row r="503" spans="1:5" ht="14.5" x14ac:dyDescent="0.35">
      <c r="A503" s="360" t="s">
        <v>4923</v>
      </c>
      <c r="B503" s="125" t="s">
        <v>4925</v>
      </c>
      <c r="C503" s="98"/>
      <c r="D503" s="98"/>
      <c r="E503" s="98"/>
    </row>
    <row r="504" spans="1:5" ht="14.5" x14ac:dyDescent="0.35">
      <c r="A504" s="124" t="s">
        <v>3505</v>
      </c>
      <c r="B504" s="125" t="s">
        <v>3506</v>
      </c>
      <c r="C504" s="98"/>
      <c r="D504" s="98"/>
      <c r="E504" s="98"/>
    </row>
    <row r="505" spans="1:5" ht="14.5" x14ac:dyDescent="0.35">
      <c r="A505" s="124" t="s">
        <v>3507</v>
      </c>
      <c r="B505" s="125" t="s">
        <v>3508</v>
      </c>
      <c r="C505" s="98"/>
      <c r="D505" s="98"/>
      <c r="E505" s="98"/>
    </row>
    <row r="506" spans="1:5" ht="14.5" x14ac:dyDescent="0.35">
      <c r="A506" s="124" t="s">
        <v>3509</v>
      </c>
      <c r="B506" s="125" t="s">
        <v>3510</v>
      </c>
      <c r="C506" s="98"/>
      <c r="D506" s="98"/>
      <c r="E506" s="98"/>
    </row>
    <row r="507" spans="1:5" ht="14.5" x14ac:dyDescent="0.35">
      <c r="A507" s="124" t="s">
        <v>3511</v>
      </c>
      <c r="B507" s="125" t="s">
        <v>3512</v>
      </c>
      <c r="C507" s="98"/>
      <c r="D507" s="98"/>
      <c r="E507" s="98"/>
    </row>
    <row r="508" spans="1:5" ht="14.5" x14ac:dyDescent="0.35">
      <c r="A508" s="124" t="s">
        <v>3513</v>
      </c>
      <c r="B508" s="125" t="s">
        <v>3514</v>
      </c>
      <c r="C508" s="98"/>
      <c r="D508" s="98"/>
      <c r="E508" s="98"/>
    </row>
    <row r="509" spans="1:5" ht="14.5" x14ac:dyDescent="0.35">
      <c r="A509" s="847" t="s">
        <v>5426</v>
      </c>
      <c r="B509" s="848" t="s">
        <v>5427</v>
      </c>
      <c r="C509" s="98"/>
      <c r="D509" s="98"/>
      <c r="E509" s="98"/>
    </row>
    <row r="510" spans="1:5" ht="14.5" x14ac:dyDescent="0.35">
      <c r="A510" s="847" t="s">
        <v>3515</v>
      </c>
      <c r="B510" s="848" t="s">
        <v>3516</v>
      </c>
      <c r="C510" s="98"/>
      <c r="D510" s="98"/>
      <c r="E510" s="98"/>
    </row>
    <row r="511" spans="1:5" ht="14.5" x14ac:dyDescent="0.35">
      <c r="A511" s="847" t="s">
        <v>3517</v>
      </c>
      <c r="B511" s="848" t="s">
        <v>3518</v>
      </c>
      <c r="C511" s="98"/>
      <c r="D511" s="98"/>
      <c r="E511" s="98"/>
    </row>
    <row r="512" spans="1:5" ht="14.5" x14ac:dyDescent="0.35">
      <c r="A512" s="847" t="s">
        <v>3519</v>
      </c>
      <c r="B512" s="848" t="s">
        <v>3520</v>
      </c>
      <c r="C512" s="98"/>
      <c r="D512" s="98"/>
      <c r="E512" s="98"/>
    </row>
    <row r="513" spans="1:5" ht="14.5" x14ac:dyDescent="0.35">
      <c r="A513" s="847" t="s">
        <v>4301</v>
      </c>
      <c r="B513" s="848" t="s">
        <v>4302</v>
      </c>
      <c r="C513" s="98"/>
      <c r="D513" s="98"/>
      <c r="E513" s="98"/>
    </row>
    <row r="514" spans="1:5" ht="14.5" x14ac:dyDescent="0.35">
      <c r="A514" s="849" t="s">
        <v>4927</v>
      </c>
      <c r="B514" s="848" t="s">
        <v>4928</v>
      </c>
      <c r="C514" s="98"/>
      <c r="D514" s="98"/>
      <c r="E514" s="98"/>
    </row>
    <row r="515" spans="1:5" ht="14.5" x14ac:dyDescent="0.35">
      <c r="A515" s="847" t="s">
        <v>3521</v>
      </c>
      <c r="B515" s="848" t="s">
        <v>3522</v>
      </c>
      <c r="C515" s="98"/>
      <c r="D515" s="98"/>
      <c r="E515" s="98"/>
    </row>
    <row r="516" spans="1:5" ht="14.5" x14ac:dyDescent="0.35">
      <c r="A516" s="847" t="s">
        <v>3523</v>
      </c>
      <c r="B516" s="848" t="s">
        <v>3524</v>
      </c>
      <c r="C516" s="98"/>
      <c r="D516" s="98"/>
      <c r="E516" s="98"/>
    </row>
    <row r="517" spans="1:5" ht="14.5" x14ac:dyDescent="0.35">
      <c r="A517" s="849" t="s">
        <v>6830</v>
      </c>
      <c r="B517" s="848" t="s">
        <v>6831</v>
      </c>
      <c r="C517" s="98"/>
      <c r="D517" s="98"/>
      <c r="E517" s="98"/>
    </row>
    <row r="518" spans="1:5" ht="14.5" x14ac:dyDescent="0.35">
      <c r="A518" s="847" t="s">
        <v>3525</v>
      </c>
      <c r="B518" s="848" t="s">
        <v>3526</v>
      </c>
      <c r="C518" s="98"/>
      <c r="D518" s="98"/>
      <c r="E518" s="98"/>
    </row>
    <row r="519" spans="1:5" ht="14.5" x14ac:dyDescent="0.35">
      <c r="A519" s="847" t="s">
        <v>3527</v>
      </c>
      <c r="B519" s="848" t="s">
        <v>3528</v>
      </c>
      <c r="C519" s="98"/>
      <c r="D519" s="98"/>
      <c r="E519" s="98"/>
    </row>
    <row r="520" spans="1:5" ht="14.5" x14ac:dyDescent="0.35">
      <c r="A520" s="847" t="s">
        <v>3529</v>
      </c>
      <c r="B520" s="848" t="s">
        <v>3530</v>
      </c>
      <c r="C520" s="98"/>
      <c r="D520" s="98"/>
      <c r="E520" s="98"/>
    </row>
    <row r="521" spans="1:5" ht="14.5" x14ac:dyDescent="0.35">
      <c r="A521" s="847" t="s">
        <v>3531</v>
      </c>
      <c r="B521" s="848" t="s">
        <v>3532</v>
      </c>
      <c r="C521" s="98"/>
      <c r="D521" s="98"/>
      <c r="E521" s="98"/>
    </row>
    <row r="522" spans="1:5" ht="14.5" x14ac:dyDescent="0.35">
      <c r="A522" s="847" t="s">
        <v>3533</v>
      </c>
      <c r="B522" s="848" t="s">
        <v>3534</v>
      </c>
      <c r="C522" s="98"/>
      <c r="D522" s="98"/>
      <c r="E522" s="98"/>
    </row>
    <row r="523" spans="1:5" ht="14.5" x14ac:dyDescent="0.35">
      <c r="A523" s="847" t="s">
        <v>3535</v>
      </c>
      <c r="B523" s="848" t="s">
        <v>3536</v>
      </c>
      <c r="C523" s="98"/>
      <c r="D523" s="98"/>
      <c r="E523" s="98"/>
    </row>
    <row r="524" spans="1:5" ht="14.5" x14ac:dyDescent="0.35">
      <c r="A524" s="849" t="s">
        <v>6828</v>
      </c>
      <c r="B524" s="848" t="s">
        <v>6829</v>
      </c>
      <c r="C524" s="98"/>
      <c r="D524" s="98"/>
      <c r="E524" s="98"/>
    </row>
    <row r="525" spans="1:5" ht="14.5" x14ac:dyDescent="0.35">
      <c r="A525" s="849" t="s">
        <v>6826</v>
      </c>
      <c r="B525" s="848" t="s">
        <v>6827</v>
      </c>
      <c r="C525" s="98"/>
      <c r="D525" s="98"/>
      <c r="E525" s="98"/>
    </row>
    <row r="526" spans="1:5" ht="14.5" x14ac:dyDescent="0.35">
      <c r="A526" s="58"/>
      <c r="B526" s="65"/>
      <c r="C526" s="98"/>
      <c r="D526" s="98"/>
      <c r="E526" s="98"/>
    </row>
    <row r="527" spans="1:5" ht="14.5" x14ac:dyDescent="0.35">
      <c r="A527" s="57" t="s">
        <v>2505</v>
      </c>
      <c r="B527" s="117">
        <v>55</v>
      </c>
      <c r="C527" s="98"/>
      <c r="D527" s="98"/>
      <c r="E527" s="98"/>
    </row>
    <row r="528" spans="1:5" ht="14.5" x14ac:dyDescent="0.35">
      <c r="A528" s="57" t="s">
        <v>2507</v>
      </c>
      <c r="B528" s="62" t="s">
        <v>3537</v>
      </c>
      <c r="C528" s="98"/>
      <c r="D528" s="98"/>
      <c r="E528" s="98"/>
    </row>
    <row r="529" spans="1:5" ht="14.5" x14ac:dyDescent="0.35">
      <c r="A529" s="59" t="s">
        <v>2509</v>
      </c>
      <c r="B529" s="67" t="s">
        <v>349</v>
      </c>
      <c r="C529" s="98"/>
      <c r="D529" s="98"/>
      <c r="E529" s="98"/>
    </row>
    <row r="530" spans="1:5" ht="14.5" x14ac:dyDescent="0.35">
      <c r="A530" s="118" t="s">
        <v>2635</v>
      </c>
      <c r="B530" s="115" t="s">
        <v>3538</v>
      </c>
      <c r="C530" s="98"/>
      <c r="D530" s="98"/>
      <c r="E530" s="98"/>
    </row>
    <row r="531" spans="1:5" ht="14.5" x14ac:dyDescent="0.35">
      <c r="A531" s="118" t="s">
        <v>2636</v>
      </c>
      <c r="B531" s="115" t="s">
        <v>3539</v>
      </c>
      <c r="C531" s="98"/>
      <c r="D531" s="98"/>
      <c r="E531" s="98"/>
    </row>
    <row r="532" spans="1:5" ht="14.5" x14ac:dyDescent="0.35">
      <c r="A532" s="118" t="s">
        <v>2637</v>
      </c>
      <c r="B532" s="115" t="s">
        <v>4358</v>
      </c>
      <c r="C532" s="98"/>
      <c r="D532" s="98"/>
      <c r="E532" s="98"/>
    </row>
    <row r="533" spans="1:5" ht="14.5" x14ac:dyDescent="0.35">
      <c r="A533" s="118" t="s">
        <v>2638</v>
      </c>
      <c r="B533" s="115" t="s">
        <v>4359</v>
      </c>
      <c r="C533" s="98"/>
      <c r="D533" s="98"/>
      <c r="E533" s="98"/>
    </row>
    <row r="534" spans="1:5" ht="14.5" x14ac:dyDescent="0.35">
      <c r="A534" s="118" t="s">
        <v>2639</v>
      </c>
      <c r="B534" s="115" t="s">
        <v>4357</v>
      </c>
      <c r="C534" s="98"/>
      <c r="D534" s="98"/>
      <c r="E534" s="98"/>
    </row>
    <row r="535" spans="1:5" ht="14.5" x14ac:dyDescent="0.35">
      <c r="A535" s="118" t="s">
        <v>2640</v>
      </c>
      <c r="B535" s="115" t="s">
        <v>4356</v>
      </c>
      <c r="C535" s="98"/>
      <c r="D535" s="98"/>
      <c r="E535" s="98"/>
    </row>
    <row r="536" spans="1:5" ht="14.5" x14ac:dyDescent="0.35">
      <c r="A536" s="118" t="s">
        <v>3540</v>
      </c>
      <c r="B536" s="115" t="s">
        <v>3541</v>
      </c>
      <c r="C536" s="98"/>
      <c r="D536" s="98"/>
      <c r="E536" s="98"/>
    </row>
    <row r="537" spans="1:5" ht="14.5" x14ac:dyDescent="0.35">
      <c r="A537" s="118" t="s">
        <v>3542</v>
      </c>
      <c r="B537" s="116" t="s">
        <v>3543</v>
      </c>
      <c r="C537" s="98"/>
      <c r="D537" s="98"/>
      <c r="E537" s="98"/>
    </row>
    <row r="538" spans="1:5" ht="14.5" x14ac:dyDescent="0.35">
      <c r="A538" s="118" t="s">
        <v>3544</v>
      </c>
      <c r="B538" s="115" t="s">
        <v>3545</v>
      </c>
      <c r="C538" s="98"/>
      <c r="D538" s="98"/>
      <c r="E538" s="98"/>
    </row>
    <row r="539" spans="1:5" ht="14.5" x14ac:dyDescent="0.35">
      <c r="A539" s="118" t="s">
        <v>3546</v>
      </c>
      <c r="B539" s="115" t="s">
        <v>3547</v>
      </c>
      <c r="C539" s="98"/>
      <c r="D539" s="98"/>
      <c r="E539" s="98"/>
    </row>
    <row r="540" spans="1:5" ht="14.5" x14ac:dyDescent="0.35">
      <c r="A540" s="118" t="s">
        <v>3548</v>
      </c>
      <c r="B540" s="115" t="s">
        <v>3549</v>
      </c>
      <c r="C540" s="98"/>
      <c r="D540" s="98"/>
      <c r="E540" s="98"/>
    </row>
    <row r="541" spans="1:5" ht="14.5" x14ac:dyDescent="0.35">
      <c r="A541" s="118" t="s">
        <v>3550</v>
      </c>
      <c r="B541" s="115" t="s">
        <v>3551</v>
      </c>
      <c r="C541" s="98"/>
      <c r="D541" s="98"/>
      <c r="E541" s="98"/>
    </row>
    <row r="542" spans="1:5" ht="14.5" x14ac:dyDescent="0.35">
      <c r="A542" s="118" t="s">
        <v>3552</v>
      </c>
      <c r="B542" s="115" t="s">
        <v>3553</v>
      </c>
      <c r="C542" s="98"/>
      <c r="D542" s="98"/>
      <c r="E542" s="98"/>
    </row>
    <row r="543" spans="1:5" ht="14.5" x14ac:dyDescent="0.35">
      <c r="A543" s="118" t="s">
        <v>3554</v>
      </c>
      <c r="B543" s="115" t="s">
        <v>3555</v>
      </c>
      <c r="C543" s="98"/>
      <c r="D543" s="98"/>
      <c r="E543" s="98"/>
    </row>
    <row r="544" spans="1:5" ht="14.5" x14ac:dyDescent="0.35">
      <c r="A544" s="118" t="s">
        <v>3556</v>
      </c>
      <c r="B544" s="115" t="s">
        <v>3557</v>
      </c>
      <c r="C544" s="98"/>
      <c r="D544" s="98"/>
      <c r="E544" s="98"/>
    </row>
    <row r="545" spans="1:5" ht="14.5" x14ac:dyDescent="0.35">
      <c r="A545" s="118" t="s">
        <v>3558</v>
      </c>
      <c r="B545" s="115" t="s">
        <v>3559</v>
      </c>
      <c r="C545" s="98"/>
      <c r="D545" s="98"/>
      <c r="E545" s="98"/>
    </row>
    <row r="546" spans="1:5" ht="14.5" x14ac:dyDescent="0.35">
      <c r="A546" s="118" t="s">
        <v>3560</v>
      </c>
      <c r="B546" s="115" t="s">
        <v>3561</v>
      </c>
      <c r="C546" s="98"/>
      <c r="D546" s="98"/>
      <c r="E546" s="98"/>
    </row>
    <row r="547" spans="1:5" ht="14.5" x14ac:dyDescent="0.35">
      <c r="A547" s="118" t="s">
        <v>1325</v>
      </c>
      <c r="B547" s="121" t="s">
        <v>4936</v>
      </c>
      <c r="C547" s="98"/>
      <c r="D547" s="98"/>
      <c r="E547" s="98"/>
    </row>
    <row r="548" spans="1:5" ht="14.5" x14ac:dyDescent="0.35">
      <c r="A548" s="118" t="s">
        <v>1323</v>
      </c>
      <c r="B548" s="115" t="s">
        <v>3562</v>
      </c>
      <c r="C548" s="98"/>
      <c r="D548" s="98"/>
      <c r="E548" s="98"/>
    </row>
    <row r="549" spans="1:5" ht="14.5" x14ac:dyDescent="0.35">
      <c r="A549" s="118">
        <v>4002</v>
      </c>
      <c r="B549" s="115" t="s">
        <v>3563</v>
      </c>
      <c r="C549" s="98"/>
      <c r="D549" s="98"/>
      <c r="E549" s="98"/>
    </row>
    <row r="550" spans="1:5" ht="14.5" x14ac:dyDescent="0.35">
      <c r="A550" s="118">
        <v>4003</v>
      </c>
      <c r="B550" s="115" t="s">
        <v>3564</v>
      </c>
      <c r="C550" s="98"/>
      <c r="D550" s="98"/>
      <c r="E550" s="98"/>
    </row>
    <row r="551" spans="1:5" ht="14.5" x14ac:dyDescent="0.35">
      <c r="A551" s="118">
        <v>4004</v>
      </c>
      <c r="B551" s="115" t="s">
        <v>3565</v>
      </c>
      <c r="C551" s="98"/>
      <c r="D551" s="98"/>
      <c r="E551" s="98"/>
    </row>
    <row r="552" spans="1:5" ht="14.5" x14ac:dyDescent="0.35">
      <c r="A552" s="118">
        <v>4005</v>
      </c>
      <c r="B552" s="115" t="s">
        <v>3566</v>
      </c>
      <c r="C552" s="98"/>
      <c r="D552" s="98"/>
      <c r="E552" s="98"/>
    </row>
    <row r="553" spans="1:5" ht="14.5" x14ac:dyDescent="0.35">
      <c r="A553" s="118">
        <v>4006</v>
      </c>
      <c r="B553" s="115" t="s">
        <v>3567</v>
      </c>
      <c r="C553" s="98"/>
      <c r="D553" s="98"/>
      <c r="E553" s="98"/>
    </row>
    <row r="554" spans="1:5" ht="14.5" x14ac:dyDescent="0.35">
      <c r="A554" s="118">
        <v>4007</v>
      </c>
      <c r="B554" s="121" t="s">
        <v>4935</v>
      </c>
      <c r="C554" s="98"/>
      <c r="D554" s="98"/>
      <c r="E554" s="98"/>
    </row>
    <row r="555" spans="1:5" ht="14.5" x14ac:dyDescent="0.35">
      <c r="A555" s="118">
        <v>4008</v>
      </c>
      <c r="B555" s="121" t="s">
        <v>4937</v>
      </c>
      <c r="C555" s="98"/>
      <c r="D555" s="98"/>
      <c r="E555" s="98"/>
    </row>
    <row r="556" spans="1:5" ht="14.5" x14ac:dyDescent="0.35">
      <c r="A556" s="118">
        <v>4009</v>
      </c>
      <c r="B556" s="121" t="s">
        <v>4938</v>
      </c>
      <c r="C556" s="98"/>
      <c r="D556" s="98"/>
      <c r="E556" s="98"/>
    </row>
    <row r="557" spans="1:5" ht="14.5" x14ac:dyDescent="0.35">
      <c r="A557" s="118" t="s">
        <v>1294</v>
      </c>
      <c r="B557" s="115" t="s">
        <v>3568</v>
      </c>
      <c r="C557" s="98"/>
      <c r="D557" s="98"/>
      <c r="E557" s="98"/>
    </row>
    <row r="558" spans="1:5" ht="14.5" x14ac:dyDescent="0.35">
      <c r="A558" s="118" t="s">
        <v>1292</v>
      </c>
      <c r="B558" s="115" t="s">
        <v>3569</v>
      </c>
      <c r="C558" s="98"/>
      <c r="D558" s="98"/>
      <c r="E558" s="98"/>
    </row>
    <row r="559" spans="1:5" ht="14.5" x14ac:dyDescent="0.35">
      <c r="A559" s="118" t="s">
        <v>1290</v>
      </c>
      <c r="B559" s="115" t="s">
        <v>3570</v>
      </c>
      <c r="C559" s="98"/>
      <c r="D559" s="98"/>
      <c r="E559" s="98"/>
    </row>
    <row r="560" spans="1:5" ht="14.5" x14ac:dyDescent="0.35">
      <c r="A560" s="118" t="s">
        <v>1288</v>
      </c>
      <c r="B560" s="115" t="s">
        <v>3571</v>
      </c>
      <c r="C560" s="98"/>
      <c r="D560" s="98"/>
      <c r="E560" s="98"/>
    </row>
    <row r="561" spans="1:5" ht="14.5" x14ac:dyDescent="0.35">
      <c r="A561" s="118" t="s">
        <v>1279</v>
      </c>
      <c r="B561" s="115" t="s">
        <v>3572</v>
      </c>
      <c r="C561" s="98"/>
      <c r="D561" s="98"/>
      <c r="E561" s="98"/>
    </row>
    <row r="562" spans="1:5" ht="14.5" x14ac:dyDescent="0.35">
      <c r="A562" s="119" t="s">
        <v>1277</v>
      </c>
      <c r="B562" s="121" t="s">
        <v>4592</v>
      </c>
      <c r="C562" s="98"/>
      <c r="D562" s="98"/>
      <c r="E562" s="98"/>
    </row>
    <row r="563" spans="1:5" ht="14.5" x14ac:dyDescent="0.35">
      <c r="A563" s="119" t="s">
        <v>1276</v>
      </c>
      <c r="B563" s="121" t="s">
        <v>3573</v>
      </c>
      <c r="C563" s="98"/>
      <c r="D563" s="98"/>
      <c r="E563" s="98"/>
    </row>
    <row r="564" spans="1:5" ht="14.5" x14ac:dyDescent="0.35">
      <c r="A564" s="119" t="s">
        <v>1275</v>
      </c>
      <c r="B564" s="121" t="s">
        <v>3574</v>
      </c>
      <c r="C564" s="98"/>
      <c r="D564" s="98"/>
      <c r="E564" s="98"/>
    </row>
    <row r="565" spans="1:5" ht="14.5" x14ac:dyDescent="0.35">
      <c r="A565" s="119" t="s">
        <v>1274</v>
      </c>
      <c r="B565" s="121" t="s">
        <v>3575</v>
      </c>
      <c r="C565" s="98"/>
      <c r="D565" s="98"/>
      <c r="E565" s="98"/>
    </row>
    <row r="566" spans="1:5" ht="14.5" x14ac:dyDescent="0.35">
      <c r="A566" s="119" t="s">
        <v>1272</v>
      </c>
      <c r="B566" s="121" t="s">
        <v>3576</v>
      </c>
      <c r="C566" s="98"/>
      <c r="D566" s="98"/>
      <c r="E566" s="98"/>
    </row>
    <row r="567" spans="1:5" ht="14.5" x14ac:dyDescent="0.35">
      <c r="A567" s="119" t="s">
        <v>1271</v>
      </c>
      <c r="B567" s="121" t="s">
        <v>3577</v>
      </c>
      <c r="C567" s="98"/>
      <c r="D567" s="98"/>
      <c r="E567" s="98"/>
    </row>
    <row r="568" spans="1:5" ht="14.5" x14ac:dyDescent="0.35">
      <c r="A568" s="119" t="s">
        <v>1269</v>
      </c>
      <c r="B568" s="121" t="s">
        <v>3578</v>
      </c>
      <c r="C568" s="98"/>
      <c r="D568" s="98"/>
      <c r="E568" s="98"/>
    </row>
    <row r="569" spans="1:5" ht="14.5" x14ac:dyDescent="0.35">
      <c r="A569" s="119" t="s">
        <v>1268</v>
      </c>
      <c r="B569" s="121" t="s">
        <v>4434</v>
      </c>
      <c r="C569" s="98"/>
      <c r="D569" s="98"/>
      <c r="E569" s="98"/>
    </row>
    <row r="570" spans="1:5" ht="14.5" x14ac:dyDescent="0.35">
      <c r="A570" s="361" t="s">
        <v>1266</v>
      </c>
      <c r="B570" s="362" t="s">
        <v>4591</v>
      </c>
      <c r="C570" s="98"/>
      <c r="D570" s="98"/>
      <c r="E570" s="98"/>
    </row>
    <row r="571" spans="1:5" ht="14.5" x14ac:dyDescent="0.35">
      <c r="A571" s="119" t="s">
        <v>1246</v>
      </c>
      <c r="B571" s="121" t="s">
        <v>3579</v>
      </c>
      <c r="C571" s="98"/>
      <c r="D571" s="98"/>
      <c r="E571" s="98"/>
    </row>
    <row r="572" spans="1:5" ht="14.5" x14ac:dyDescent="0.35">
      <c r="A572" s="119" t="s">
        <v>1244</v>
      </c>
      <c r="B572" s="121" t="s">
        <v>3580</v>
      </c>
      <c r="C572" s="98"/>
      <c r="D572" s="98"/>
      <c r="E572" s="98"/>
    </row>
    <row r="573" spans="1:5" ht="14.5" x14ac:dyDescent="0.35">
      <c r="A573" s="119" t="s">
        <v>1242</v>
      </c>
      <c r="B573" s="121" t="s">
        <v>3581</v>
      </c>
      <c r="C573" s="98"/>
      <c r="D573" s="98"/>
      <c r="E573" s="98"/>
    </row>
    <row r="574" spans="1:5" ht="14.5" x14ac:dyDescent="0.35">
      <c r="A574" s="118" t="s">
        <v>1240</v>
      </c>
      <c r="B574" s="115" t="s">
        <v>3582</v>
      </c>
      <c r="C574" s="98"/>
      <c r="D574" s="98"/>
      <c r="E574" s="98"/>
    </row>
    <row r="575" spans="1:5" ht="14.5" x14ac:dyDescent="0.35">
      <c r="A575" s="118" t="s">
        <v>1238</v>
      </c>
      <c r="B575" s="115" t="s">
        <v>3583</v>
      </c>
      <c r="C575" s="98"/>
      <c r="D575" s="98"/>
      <c r="E575" s="98"/>
    </row>
    <row r="576" spans="1:5" ht="14.5" x14ac:dyDescent="0.35">
      <c r="A576" s="118">
        <v>5000</v>
      </c>
      <c r="B576" s="115" t="s">
        <v>2656</v>
      </c>
      <c r="C576" s="98"/>
      <c r="D576" s="98"/>
      <c r="E576" s="98"/>
    </row>
    <row r="577" spans="1:5" ht="14.5" x14ac:dyDescent="0.35">
      <c r="A577" s="118">
        <v>5001</v>
      </c>
      <c r="B577" s="115" t="s">
        <v>3584</v>
      </c>
      <c r="C577" s="98"/>
      <c r="D577" s="98"/>
      <c r="E577" s="98"/>
    </row>
    <row r="578" spans="1:5" ht="14.5" x14ac:dyDescent="0.35">
      <c r="A578" s="118">
        <v>5002</v>
      </c>
      <c r="B578" s="115" t="s">
        <v>3585</v>
      </c>
      <c r="C578" s="98"/>
      <c r="D578" s="98"/>
      <c r="E578" s="98"/>
    </row>
    <row r="579" spans="1:5" ht="14.5" x14ac:dyDescent="0.35">
      <c r="A579" s="118">
        <v>5003</v>
      </c>
      <c r="B579" s="115" t="s">
        <v>3586</v>
      </c>
      <c r="C579" s="98"/>
      <c r="D579" s="98"/>
      <c r="E579" s="98"/>
    </row>
    <row r="580" spans="1:5" ht="14.5" x14ac:dyDescent="0.35">
      <c r="A580" s="119" t="s">
        <v>5205</v>
      </c>
      <c r="B580" s="121" t="s">
        <v>5208</v>
      </c>
      <c r="C580" s="98"/>
      <c r="D580" s="98"/>
      <c r="E580" s="98"/>
    </row>
    <row r="581" spans="1:5" ht="14.5" x14ac:dyDescent="0.35">
      <c r="A581" s="119" t="s">
        <v>5206</v>
      </c>
      <c r="B581" s="121" t="s">
        <v>5209</v>
      </c>
      <c r="C581" s="98"/>
      <c r="D581" s="98"/>
      <c r="E581" s="98"/>
    </row>
    <row r="582" spans="1:5" ht="14.5" x14ac:dyDescent="0.35">
      <c r="A582" s="119" t="s">
        <v>5207</v>
      </c>
      <c r="B582" s="121" t="s">
        <v>5210</v>
      </c>
      <c r="C582" s="98"/>
      <c r="D582" s="98"/>
      <c r="E582" s="98"/>
    </row>
    <row r="583" spans="1:5" ht="14.5" x14ac:dyDescent="0.35">
      <c r="A583" s="119" t="s">
        <v>5212</v>
      </c>
      <c r="B583" s="121" t="s">
        <v>5211</v>
      </c>
      <c r="C583" s="98"/>
      <c r="D583" s="98"/>
      <c r="E583" s="98"/>
    </row>
    <row r="584" spans="1:5" ht="14.5" x14ac:dyDescent="0.35">
      <c r="A584" s="119" t="s">
        <v>5228</v>
      </c>
      <c r="B584" s="121" t="s">
        <v>5213</v>
      </c>
      <c r="C584" s="98"/>
      <c r="D584" s="98"/>
      <c r="E584" s="98"/>
    </row>
    <row r="585" spans="1:5" ht="14.5" x14ac:dyDescent="0.35">
      <c r="A585" s="119" t="s">
        <v>5229</v>
      </c>
      <c r="B585" s="121" t="s">
        <v>5214</v>
      </c>
      <c r="C585" s="98"/>
      <c r="D585" s="98"/>
      <c r="E585" s="98"/>
    </row>
    <row r="586" spans="1:5" ht="14.5" x14ac:dyDescent="0.35">
      <c r="A586" s="119" t="s">
        <v>5230</v>
      </c>
      <c r="B586" s="121" t="s">
        <v>5215</v>
      </c>
      <c r="C586" s="98"/>
      <c r="D586" s="98"/>
      <c r="E586" s="98"/>
    </row>
    <row r="587" spans="1:5" ht="14.5" x14ac:dyDescent="0.35">
      <c r="A587" s="119" t="s">
        <v>5231</v>
      </c>
      <c r="B587" s="121" t="s">
        <v>5216</v>
      </c>
      <c r="C587" s="98"/>
      <c r="D587" s="98"/>
      <c r="E587" s="98"/>
    </row>
    <row r="588" spans="1:5" ht="14.5" x14ac:dyDescent="0.35">
      <c r="A588" s="119" t="s">
        <v>5232</v>
      </c>
      <c r="B588" s="121" t="s">
        <v>5217</v>
      </c>
      <c r="C588" s="98"/>
      <c r="D588" s="98"/>
      <c r="E588" s="98"/>
    </row>
    <row r="589" spans="1:5" ht="14.5" x14ac:dyDescent="0.35">
      <c r="A589" s="119" t="s">
        <v>5233</v>
      </c>
      <c r="B589" s="121" t="s">
        <v>5218</v>
      </c>
      <c r="C589" s="98"/>
      <c r="D589" s="98"/>
      <c r="E589" s="98"/>
    </row>
    <row r="590" spans="1:5" ht="14.5" x14ac:dyDescent="0.35">
      <c r="A590" s="119" t="s">
        <v>5234</v>
      </c>
      <c r="B590" s="121" t="s">
        <v>5219</v>
      </c>
      <c r="C590" s="98"/>
      <c r="D590" s="98"/>
      <c r="E590" s="98"/>
    </row>
    <row r="591" spans="1:5" ht="14.5" x14ac:dyDescent="0.35">
      <c r="A591" s="119" t="s">
        <v>5235</v>
      </c>
      <c r="B591" s="121" t="s">
        <v>5220</v>
      </c>
      <c r="C591" s="98"/>
      <c r="D591" s="98"/>
      <c r="E591" s="98"/>
    </row>
    <row r="592" spans="1:5" ht="14.5" x14ac:dyDescent="0.35">
      <c r="A592" s="119" t="s">
        <v>5236</v>
      </c>
      <c r="B592" s="121" t="s">
        <v>5221</v>
      </c>
      <c r="C592" s="98"/>
      <c r="D592" s="98"/>
      <c r="E592" s="98"/>
    </row>
    <row r="593" spans="1:5" ht="14.5" x14ac:dyDescent="0.35">
      <c r="A593" s="119" t="s">
        <v>5237</v>
      </c>
      <c r="B593" s="121" t="s">
        <v>5222</v>
      </c>
      <c r="C593" s="98"/>
      <c r="D593" s="98"/>
      <c r="E593" s="98"/>
    </row>
    <row r="594" spans="1:5" ht="14.5" x14ac:dyDescent="0.35">
      <c r="A594" s="119" t="s">
        <v>5238</v>
      </c>
      <c r="B594" s="121" t="s">
        <v>5223</v>
      </c>
      <c r="C594" s="98"/>
      <c r="D594" s="98"/>
      <c r="E594" s="98"/>
    </row>
    <row r="595" spans="1:5" ht="14.5" x14ac:dyDescent="0.35">
      <c r="A595" s="119" t="s">
        <v>5239</v>
      </c>
      <c r="B595" s="121" t="s">
        <v>5224</v>
      </c>
      <c r="C595" s="98"/>
      <c r="D595" s="98"/>
      <c r="E595" s="98"/>
    </row>
    <row r="596" spans="1:5" ht="14.5" x14ac:dyDescent="0.35">
      <c r="A596" s="119" t="s">
        <v>5240</v>
      </c>
      <c r="B596" s="121" t="s">
        <v>5225</v>
      </c>
      <c r="C596" s="98"/>
      <c r="D596" s="98"/>
      <c r="E596" s="98"/>
    </row>
    <row r="597" spans="1:5" ht="14.5" x14ac:dyDescent="0.35">
      <c r="A597" s="119" t="s">
        <v>5241</v>
      </c>
      <c r="B597" s="121" t="s">
        <v>5226</v>
      </c>
      <c r="C597" s="98"/>
      <c r="D597" s="98"/>
      <c r="E597" s="98"/>
    </row>
    <row r="598" spans="1:5" ht="14.5" x14ac:dyDescent="0.35">
      <c r="A598" s="119" t="s">
        <v>5242</v>
      </c>
      <c r="B598" s="121" t="s">
        <v>5227</v>
      </c>
      <c r="C598" s="98"/>
      <c r="D598" s="98"/>
      <c r="E598" s="98"/>
    </row>
    <row r="599" spans="1:5" ht="14.5" x14ac:dyDescent="0.35">
      <c r="A599" s="119" t="s">
        <v>5387</v>
      </c>
      <c r="B599" s="121" t="s">
        <v>5388</v>
      </c>
      <c r="C599" s="98"/>
      <c r="D599" s="98"/>
      <c r="E599" s="98"/>
    </row>
    <row r="600" spans="1:5" ht="14.5" x14ac:dyDescent="0.35">
      <c r="A600" s="119" t="s">
        <v>5389</v>
      </c>
      <c r="B600" s="121" t="s">
        <v>5390</v>
      </c>
      <c r="C600" s="98"/>
      <c r="D600" s="98"/>
      <c r="E600" s="98"/>
    </row>
    <row r="601" spans="1:5" ht="14.5" x14ac:dyDescent="0.35">
      <c r="A601" s="119" t="s">
        <v>5391</v>
      </c>
      <c r="B601" s="121" t="s">
        <v>5392</v>
      </c>
      <c r="C601" s="98"/>
      <c r="D601" s="98"/>
      <c r="E601" s="98"/>
    </row>
    <row r="602" spans="1:5" ht="14.5" x14ac:dyDescent="0.35">
      <c r="A602" s="119" t="s">
        <v>5393</v>
      </c>
      <c r="B602" s="121" t="s">
        <v>5394</v>
      </c>
      <c r="C602" s="98"/>
      <c r="D602" s="98"/>
      <c r="E602" s="98"/>
    </row>
    <row r="603" spans="1:5" ht="14.5" x14ac:dyDescent="0.35">
      <c r="A603" s="119" t="s">
        <v>5395</v>
      </c>
      <c r="B603" s="121" t="s">
        <v>5396</v>
      </c>
      <c r="C603" s="98"/>
      <c r="D603" s="98"/>
      <c r="E603" s="98"/>
    </row>
    <row r="604" spans="1:5" ht="14.5" x14ac:dyDescent="0.35">
      <c r="A604" s="119" t="s">
        <v>5397</v>
      </c>
      <c r="B604" s="121" t="s">
        <v>5398</v>
      </c>
      <c r="C604" s="98"/>
      <c r="D604" s="98"/>
      <c r="E604" s="98"/>
    </row>
    <row r="605" spans="1:5" ht="14.5" x14ac:dyDescent="0.35">
      <c r="A605" s="119" t="s">
        <v>5399</v>
      </c>
      <c r="B605" s="121" t="s">
        <v>5400</v>
      </c>
      <c r="C605" s="98"/>
      <c r="D605" s="98"/>
      <c r="E605" s="98"/>
    </row>
    <row r="606" spans="1:5" ht="14.5" x14ac:dyDescent="0.35">
      <c r="A606" s="119" t="s">
        <v>5401</v>
      </c>
      <c r="B606" s="121" t="s">
        <v>5402</v>
      </c>
      <c r="C606" s="98"/>
      <c r="D606" s="98"/>
      <c r="E606" s="98"/>
    </row>
    <row r="607" spans="1:5" ht="14.5" x14ac:dyDescent="0.35">
      <c r="A607" s="478" t="s">
        <v>5526</v>
      </c>
      <c r="B607" s="850" t="s">
        <v>5548</v>
      </c>
      <c r="C607" s="98"/>
      <c r="D607" s="98"/>
      <c r="E607" s="98"/>
    </row>
    <row r="608" spans="1:5" ht="14.5" x14ac:dyDescent="0.35">
      <c r="A608" s="478" t="s">
        <v>5527</v>
      </c>
      <c r="B608" s="850" t="s">
        <v>5549</v>
      </c>
      <c r="C608" s="98"/>
      <c r="D608" s="98"/>
      <c r="E608" s="98"/>
    </row>
    <row r="609" spans="1:5" ht="14.5" x14ac:dyDescent="0.35">
      <c r="A609" s="478" t="s">
        <v>5528</v>
      </c>
      <c r="B609" s="850" t="s">
        <v>5550</v>
      </c>
      <c r="C609" s="98"/>
      <c r="D609" s="98"/>
      <c r="E609" s="98"/>
    </row>
    <row r="610" spans="1:5" ht="14.5" x14ac:dyDescent="0.35">
      <c r="A610" s="478" t="s">
        <v>5529</v>
      </c>
      <c r="B610" s="850" t="s">
        <v>5551</v>
      </c>
      <c r="C610" s="98"/>
      <c r="D610" s="98"/>
      <c r="E610" s="98"/>
    </row>
    <row r="611" spans="1:5" ht="14.5" x14ac:dyDescent="0.35">
      <c r="A611" s="478" t="s">
        <v>5530</v>
      </c>
      <c r="B611" s="850" t="s">
        <v>5552</v>
      </c>
      <c r="C611" s="98"/>
      <c r="D611" s="98"/>
      <c r="E611" s="98"/>
    </row>
    <row r="612" spans="1:5" ht="14.5" x14ac:dyDescent="0.35">
      <c r="A612" s="478" t="s">
        <v>5531</v>
      </c>
      <c r="B612" s="850" t="s">
        <v>5553</v>
      </c>
      <c r="C612" s="98"/>
      <c r="D612" s="98"/>
      <c r="E612" s="98"/>
    </row>
    <row r="613" spans="1:5" ht="14.5" x14ac:dyDescent="0.35">
      <c r="A613" s="478" t="s">
        <v>5532</v>
      </c>
      <c r="B613" s="850" t="s">
        <v>5554</v>
      </c>
      <c r="C613" s="98"/>
      <c r="D613" s="98"/>
      <c r="E613" s="98"/>
    </row>
    <row r="614" spans="1:5" ht="14.5" x14ac:dyDescent="0.35">
      <c r="A614" s="118">
        <v>6000</v>
      </c>
      <c r="B614" s="115" t="s">
        <v>3587</v>
      </c>
      <c r="C614" s="98"/>
      <c r="D614" s="98"/>
      <c r="E614" s="98"/>
    </row>
    <row r="615" spans="1:5" ht="14.5" x14ac:dyDescent="0.35">
      <c r="A615" s="118">
        <v>6001</v>
      </c>
      <c r="B615" s="115" t="s">
        <v>3588</v>
      </c>
      <c r="C615" s="98"/>
      <c r="D615" s="98"/>
      <c r="E615" s="98"/>
    </row>
    <row r="616" spans="1:5" ht="14.5" x14ac:dyDescent="0.35">
      <c r="A616" s="118">
        <v>6002</v>
      </c>
      <c r="B616" s="115" t="s">
        <v>3589</v>
      </c>
      <c r="C616" s="98"/>
      <c r="D616" s="98"/>
      <c r="E616" s="98"/>
    </row>
    <row r="617" spans="1:5" ht="14.5" x14ac:dyDescent="0.35">
      <c r="A617" s="118">
        <v>6003</v>
      </c>
      <c r="B617" s="115" t="s">
        <v>3590</v>
      </c>
      <c r="C617" s="98"/>
      <c r="D617" s="98"/>
      <c r="E617" s="98"/>
    </row>
    <row r="618" spans="1:5" ht="14.5" x14ac:dyDescent="0.35">
      <c r="A618" s="118">
        <v>6004</v>
      </c>
      <c r="B618" s="115" t="s">
        <v>3591</v>
      </c>
      <c r="C618" s="98"/>
      <c r="D618" s="98"/>
      <c r="E618" s="98"/>
    </row>
    <row r="619" spans="1:5" ht="14.5" x14ac:dyDescent="0.35">
      <c r="A619" s="884">
        <v>6005</v>
      </c>
      <c r="B619" s="885" t="s">
        <v>5513</v>
      </c>
      <c r="C619" s="98"/>
      <c r="D619" s="98"/>
      <c r="E619" s="98"/>
    </row>
    <row r="620" spans="1:5" ht="14.5" x14ac:dyDescent="0.35">
      <c r="A620" s="884">
        <v>6006</v>
      </c>
      <c r="B620" s="885" t="s">
        <v>5514</v>
      </c>
      <c r="C620" s="98"/>
      <c r="D620" s="98"/>
      <c r="E620" s="98"/>
    </row>
    <row r="621" spans="1:5" ht="14.5" x14ac:dyDescent="0.35">
      <c r="A621" s="403" t="s">
        <v>3592</v>
      </c>
      <c r="B621" s="404" t="s">
        <v>3593</v>
      </c>
      <c r="C621" s="98"/>
      <c r="D621" s="98"/>
      <c r="E621" s="98"/>
    </row>
    <row r="622" spans="1:5" ht="26" x14ac:dyDescent="0.35">
      <c r="A622" s="118">
        <v>7001</v>
      </c>
      <c r="B622" s="599" t="s">
        <v>6913</v>
      </c>
      <c r="C622" s="98"/>
      <c r="D622" s="98"/>
      <c r="E622" s="98"/>
    </row>
    <row r="623" spans="1:5" ht="26" x14ac:dyDescent="0.35">
      <c r="A623" s="118">
        <v>7002</v>
      </c>
      <c r="B623" s="599" t="s">
        <v>6914</v>
      </c>
      <c r="C623" s="98"/>
      <c r="D623" s="98"/>
      <c r="E623" s="98"/>
    </row>
    <row r="624" spans="1:5" ht="26" x14ac:dyDescent="0.35">
      <c r="A624" s="118">
        <v>7003</v>
      </c>
      <c r="B624" s="599" t="s">
        <v>6915</v>
      </c>
      <c r="C624" s="98"/>
      <c r="D624" s="98"/>
      <c r="E624" s="98"/>
    </row>
    <row r="625" spans="1:5" ht="26" x14ac:dyDescent="0.35">
      <c r="A625" s="118" t="s">
        <v>3594</v>
      </c>
      <c r="B625" s="600" t="s">
        <v>6916</v>
      </c>
      <c r="C625" s="98"/>
      <c r="D625" s="98"/>
      <c r="E625" s="98"/>
    </row>
    <row r="626" spans="1:5" ht="26" x14ac:dyDescent="0.35">
      <c r="A626" s="118" t="s">
        <v>3595</v>
      </c>
      <c r="B626" s="600" t="s">
        <v>6917</v>
      </c>
      <c r="C626" s="98"/>
      <c r="D626" s="98"/>
      <c r="E626" s="98"/>
    </row>
    <row r="627" spans="1:5" ht="26" x14ac:dyDescent="0.35">
      <c r="A627" s="118" t="s">
        <v>3596</v>
      </c>
      <c r="B627" s="599" t="s">
        <v>6918</v>
      </c>
      <c r="C627" s="98"/>
      <c r="D627" s="98"/>
      <c r="E627" s="98"/>
    </row>
    <row r="628" spans="1:5" ht="26" x14ac:dyDescent="0.35">
      <c r="A628" s="118" t="s">
        <v>3597</v>
      </c>
      <c r="B628" s="599" t="s">
        <v>6919</v>
      </c>
      <c r="C628" s="98"/>
      <c r="D628" s="98"/>
      <c r="E628" s="98"/>
    </row>
    <row r="629" spans="1:5" ht="26" x14ac:dyDescent="0.35">
      <c r="A629" s="118" t="s">
        <v>3598</v>
      </c>
      <c r="B629" s="599" t="s">
        <v>6920</v>
      </c>
      <c r="C629" s="98"/>
      <c r="D629" s="98"/>
      <c r="E629" s="98"/>
    </row>
    <row r="630" spans="1:5" ht="26" x14ac:dyDescent="0.35">
      <c r="A630" s="118" t="s">
        <v>3599</v>
      </c>
      <c r="B630" s="599" t="s">
        <v>6921</v>
      </c>
      <c r="C630" s="98"/>
      <c r="D630" s="98"/>
      <c r="E630" s="98"/>
    </row>
    <row r="631" spans="1:5" ht="26" x14ac:dyDescent="0.35">
      <c r="A631" s="118" t="s">
        <v>3600</v>
      </c>
      <c r="B631" s="599" t="s">
        <v>6922</v>
      </c>
      <c r="C631" s="98"/>
      <c r="D631" s="98"/>
      <c r="E631" s="98"/>
    </row>
    <row r="632" spans="1:5" ht="26" x14ac:dyDescent="0.35">
      <c r="A632" s="119" t="s">
        <v>4915</v>
      </c>
      <c r="B632" s="600" t="s">
        <v>6923</v>
      </c>
      <c r="C632" s="98"/>
      <c r="D632" s="98"/>
      <c r="E632" s="98"/>
    </row>
    <row r="633" spans="1:5" ht="26.5" x14ac:dyDescent="0.35">
      <c r="A633" s="478" t="s">
        <v>5572</v>
      </c>
      <c r="B633" s="479" t="s">
        <v>6924</v>
      </c>
      <c r="C633" s="98"/>
      <c r="D633" s="98"/>
      <c r="E633" s="98"/>
    </row>
    <row r="634" spans="1:5" ht="14.5" x14ac:dyDescent="0.35">
      <c r="A634" s="478" t="s">
        <v>6850</v>
      </c>
      <c r="B634" s="850" t="s">
        <v>6925</v>
      </c>
      <c r="C634" s="98"/>
      <c r="D634" s="98"/>
      <c r="E634" s="98"/>
    </row>
    <row r="635" spans="1:5" ht="14.5" x14ac:dyDescent="0.35">
      <c r="A635" s="478" t="s">
        <v>6851</v>
      </c>
      <c r="B635" s="850" t="s">
        <v>6926</v>
      </c>
      <c r="C635" s="98"/>
      <c r="D635" s="98"/>
      <c r="E635" s="98"/>
    </row>
    <row r="636" spans="1:5" ht="14.5" x14ac:dyDescent="0.35">
      <c r="A636" s="478" t="s">
        <v>6852</v>
      </c>
      <c r="B636" s="850" t="s">
        <v>6927</v>
      </c>
      <c r="C636" s="98"/>
      <c r="D636" s="98"/>
      <c r="E636" s="98"/>
    </row>
    <row r="637" spans="1:5" ht="14.5" x14ac:dyDescent="0.35">
      <c r="A637" s="478" t="s">
        <v>6853</v>
      </c>
      <c r="B637" s="850" t="s">
        <v>6928</v>
      </c>
      <c r="C637" s="98"/>
      <c r="D637" s="98"/>
      <c r="E637" s="98"/>
    </row>
    <row r="638" spans="1:5" s="910" customFormat="1" ht="14.5" x14ac:dyDescent="0.35">
      <c r="A638" s="1259" t="s">
        <v>8413</v>
      </c>
      <c r="B638" s="1431" t="s">
        <v>8414</v>
      </c>
      <c r="C638" s="98"/>
      <c r="D638" s="98"/>
      <c r="E638" s="98"/>
    </row>
    <row r="639" spans="1:5" s="910" customFormat="1" ht="14.5" x14ac:dyDescent="0.35">
      <c r="A639" s="1259" t="s">
        <v>8415</v>
      </c>
      <c r="B639" s="1431" t="s">
        <v>8416</v>
      </c>
      <c r="C639" s="98"/>
      <c r="D639" s="98"/>
      <c r="E639" s="98"/>
    </row>
    <row r="640" spans="1:5" s="910" customFormat="1" ht="14.5" x14ac:dyDescent="0.35">
      <c r="A640" s="1259" t="s">
        <v>8417</v>
      </c>
      <c r="B640" s="1431" t="s">
        <v>8418</v>
      </c>
      <c r="C640" s="98"/>
      <c r="D640" s="98"/>
      <c r="E640" s="98"/>
    </row>
    <row r="641" spans="1:5" ht="14.5" x14ac:dyDescent="0.35">
      <c r="A641" s="478" t="s">
        <v>5198</v>
      </c>
      <c r="B641" s="850" t="s">
        <v>5625</v>
      </c>
      <c r="C641" s="98"/>
      <c r="D641" s="98"/>
      <c r="E641" s="98"/>
    </row>
    <row r="642" spans="1:5" ht="14.5" x14ac:dyDescent="0.35">
      <c r="A642" s="478" t="s">
        <v>5523</v>
      </c>
      <c r="B642" s="850" t="s">
        <v>5524</v>
      </c>
      <c r="C642" s="98"/>
      <c r="D642" s="98"/>
      <c r="E642" s="98"/>
    </row>
    <row r="643" spans="1:5" ht="14.5" x14ac:dyDescent="0.35">
      <c r="A643" s="58"/>
      <c r="B643" s="65"/>
      <c r="C643" s="98"/>
      <c r="D643" s="98"/>
      <c r="E643" s="98"/>
    </row>
    <row r="644" spans="1:5" ht="14.5" x14ac:dyDescent="0.35">
      <c r="A644" s="57" t="s">
        <v>2505</v>
      </c>
      <c r="B644" s="117">
        <v>56</v>
      </c>
      <c r="C644" s="98"/>
      <c r="D644" s="98"/>
      <c r="E644" s="98"/>
    </row>
    <row r="645" spans="1:5" ht="14.5" x14ac:dyDescent="0.35">
      <c r="A645" s="57" t="s">
        <v>2507</v>
      </c>
      <c r="B645" s="62" t="s">
        <v>3248</v>
      </c>
      <c r="C645" s="98"/>
      <c r="D645" s="98"/>
      <c r="E645" s="98"/>
    </row>
    <row r="646" spans="1:5" ht="14.5" x14ac:dyDescent="0.35">
      <c r="A646" s="59" t="s">
        <v>2509</v>
      </c>
      <c r="B646" s="67" t="s">
        <v>349</v>
      </c>
      <c r="C646" s="98"/>
      <c r="D646" s="98"/>
      <c r="E646" s="98"/>
    </row>
    <row r="647" spans="1:5" ht="14.5" x14ac:dyDescent="0.35">
      <c r="A647" s="119">
        <v>1</v>
      </c>
      <c r="B647" s="121" t="s">
        <v>3249</v>
      </c>
      <c r="C647" s="98"/>
      <c r="D647" s="98"/>
      <c r="E647" s="98"/>
    </row>
    <row r="648" spans="1:5" ht="14.5" x14ac:dyDescent="0.35">
      <c r="A648" s="119">
        <v>2</v>
      </c>
      <c r="B648" s="121" t="s">
        <v>3250</v>
      </c>
      <c r="C648" s="98"/>
      <c r="D648" s="98"/>
      <c r="E648" s="98"/>
    </row>
    <row r="649" spans="1:5" ht="14.5" x14ac:dyDescent="0.35">
      <c r="A649" s="478">
        <v>3</v>
      </c>
      <c r="B649" s="850" t="s">
        <v>3251</v>
      </c>
      <c r="C649" s="98"/>
      <c r="D649" s="98"/>
      <c r="E649" s="98"/>
    </row>
    <row r="650" spans="1:5" ht="14.5" x14ac:dyDescent="0.35">
      <c r="A650" s="478">
        <v>4</v>
      </c>
      <c r="B650" s="850" t="s">
        <v>3252</v>
      </c>
      <c r="C650" s="98"/>
      <c r="D650" s="98"/>
      <c r="E650" s="98"/>
    </row>
    <row r="651" spans="1:5" ht="14.5" x14ac:dyDescent="0.35">
      <c r="A651" s="478">
        <v>5</v>
      </c>
      <c r="B651" s="850" t="s">
        <v>3253</v>
      </c>
      <c r="C651" s="98"/>
      <c r="D651" s="98"/>
      <c r="E651" s="98"/>
    </row>
    <row r="652" spans="1:5" ht="14.5" x14ac:dyDescent="0.35">
      <c r="A652" s="478" t="s">
        <v>2547</v>
      </c>
      <c r="B652" s="850" t="s">
        <v>6062</v>
      </c>
      <c r="C652" s="98"/>
      <c r="D652" s="98"/>
      <c r="E652" s="98"/>
    </row>
    <row r="653" spans="1:5" ht="14.5" x14ac:dyDescent="0.35">
      <c r="A653" s="478" t="s">
        <v>2548</v>
      </c>
      <c r="B653" s="850" t="s">
        <v>6641</v>
      </c>
      <c r="C653" s="98"/>
      <c r="D653" s="98"/>
      <c r="E653" s="98"/>
    </row>
    <row r="654" spans="1:5" ht="14.5" x14ac:dyDescent="0.35">
      <c r="A654" s="851"/>
      <c r="B654" s="852"/>
      <c r="C654" s="98"/>
      <c r="D654" s="98"/>
      <c r="E654" s="98"/>
    </row>
    <row r="655" spans="1:5" ht="14.5" x14ac:dyDescent="0.35">
      <c r="A655" s="57" t="s">
        <v>2505</v>
      </c>
      <c r="B655" s="117">
        <v>57</v>
      </c>
      <c r="C655" s="98"/>
      <c r="D655" s="98"/>
      <c r="E655" s="98"/>
    </row>
    <row r="656" spans="1:5" ht="14.5" x14ac:dyDescent="0.35">
      <c r="A656" s="57" t="s">
        <v>2507</v>
      </c>
      <c r="B656" s="62" t="s">
        <v>3254</v>
      </c>
      <c r="C656" s="98"/>
      <c r="D656" s="98"/>
      <c r="E656" s="98"/>
    </row>
    <row r="657" spans="1:5" ht="14.5" x14ac:dyDescent="0.35">
      <c r="A657" s="59" t="s">
        <v>2509</v>
      </c>
      <c r="B657" s="67" t="s">
        <v>349</v>
      </c>
      <c r="C657" s="98"/>
      <c r="D657" s="98"/>
      <c r="E657" s="98"/>
    </row>
    <row r="658" spans="1:5" ht="14.5" x14ac:dyDescent="0.35">
      <c r="A658" s="119">
        <v>1</v>
      </c>
      <c r="B658" s="121" t="s">
        <v>3255</v>
      </c>
      <c r="C658" s="98"/>
      <c r="D658" s="98"/>
      <c r="E658" s="98"/>
    </row>
    <row r="659" spans="1:5" ht="14.5" x14ac:dyDescent="0.35">
      <c r="A659" s="119">
        <v>2</v>
      </c>
      <c r="B659" s="121" t="s">
        <v>3256</v>
      </c>
      <c r="C659" s="98"/>
      <c r="D659" s="98"/>
      <c r="E659" s="98"/>
    </row>
    <row r="660" spans="1:5" ht="14.5" x14ac:dyDescent="0.35">
      <c r="A660" s="119">
        <v>3</v>
      </c>
      <c r="B660" s="121" t="s">
        <v>3257</v>
      </c>
      <c r="C660" s="98"/>
      <c r="D660" s="98"/>
      <c r="E660" s="98"/>
    </row>
    <row r="661" spans="1:5" ht="14.5" x14ac:dyDescent="0.35">
      <c r="A661" s="119">
        <v>4</v>
      </c>
      <c r="B661" s="121" t="s">
        <v>3258</v>
      </c>
      <c r="C661" s="98"/>
      <c r="D661" s="98"/>
      <c r="E661" s="98"/>
    </row>
    <row r="662" spans="1:5" ht="14.5" x14ac:dyDescent="0.35">
      <c r="A662" s="58"/>
      <c r="B662" s="65"/>
      <c r="C662" s="98"/>
      <c r="D662" s="98"/>
      <c r="E662" s="98"/>
    </row>
    <row r="663" spans="1:5" ht="14.5" x14ac:dyDescent="0.35">
      <c r="A663" s="57" t="s">
        <v>2505</v>
      </c>
      <c r="B663" s="117">
        <v>58</v>
      </c>
      <c r="C663" s="98"/>
      <c r="D663" s="98"/>
      <c r="E663" s="98"/>
    </row>
    <row r="664" spans="1:5" ht="14.5" x14ac:dyDescent="0.35">
      <c r="A664" s="57" t="s">
        <v>2507</v>
      </c>
      <c r="B664" s="62" t="s">
        <v>3259</v>
      </c>
      <c r="C664" s="98"/>
      <c r="D664" s="98"/>
      <c r="E664" s="98"/>
    </row>
    <row r="665" spans="1:5" ht="14.5" x14ac:dyDescent="0.35">
      <c r="A665" s="59" t="s">
        <v>2509</v>
      </c>
      <c r="B665" s="67" t="s">
        <v>349</v>
      </c>
      <c r="C665" s="98"/>
      <c r="D665" s="98"/>
      <c r="E665" s="98"/>
    </row>
    <row r="666" spans="1:5" ht="14.5" x14ac:dyDescent="0.35">
      <c r="A666" s="119">
        <v>1</v>
      </c>
      <c r="B666" s="121" t="s">
        <v>3260</v>
      </c>
      <c r="C666" s="98"/>
      <c r="D666" s="98"/>
      <c r="E666" s="98"/>
    </row>
    <row r="667" spans="1:5" ht="14.5" x14ac:dyDescent="0.35">
      <c r="A667" s="119">
        <v>2</v>
      </c>
      <c r="B667" s="121" t="s">
        <v>3261</v>
      </c>
      <c r="C667" s="98"/>
      <c r="D667" s="98"/>
      <c r="E667" s="98"/>
    </row>
    <row r="668" spans="1:5" ht="14.5" x14ac:dyDescent="0.35">
      <c r="A668" s="58"/>
      <c r="B668" s="65"/>
      <c r="C668" s="98"/>
      <c r="D668" s="98"/>
      <c r="E668" s="98"/>
    </row>
    <row r="669" spans="1:5" ht="14.5" x14ac:dyDescent="0.35">
      <c r="A669" s="57" t="s">
        <v>2505</v>
      </c>
      <c r="B669" s="117">
        <v>59</v>
      </c>
      <c r="C669" s="98"/>
      <c r="D669" s="98"/>
      <c r="E669" s="98"/>
    </row>
    <row r="670" spans="1:5" ht="14.5" x14ac:dyDescent="0.35">
      <c r="A670" s="57" t="s">
        <v>2507</v>
      </c>
      <c r="B670" s="62" t="s">
        <v>3601</v>
      </c>
      <c r="C670" s="98"/>
      <c r="D670" s="98"/>
      <c r="E670" s="98"/>
    </row>
    <row r="671" spans="1:5" ht="14.5" x14ac:dyDescent="0.35">
      <c r="A671" s="59" t="s">
        <v>2509</v>
      </c>
      <c r="B671" s="67" t="s">
        <v>349</v>
      </c>
      <c r="C671" s="98"/>
      <c r="D671" s="98"/>
      <c r="E671" s="98"/>
    </row>
    <row r="672" spans="1:5" ht="14.5" x14ac:dyDescent="0.35">
      <c r="A672" s="119" t="s">
        <v>3485</v>
      </c>
      <c r="B672" s="100" t="s">
        <v>3602</v>
      </c>
      <c r="C672" s="98"/>
      <c r="D672" s="98"/>
      <c r="E672" s="98"/>
    </row>
    <row r="673" spans="1:5" ht="14.5" x14ac:dyDescent="0.35">
      <c r="A673" s="119" t="s">
        <v>3603</v>
      </c>
      <c r="B673" s="100" t="s">
        <v>3604</v>
      </c>
      <c r="C673" s="98"/>
      <c r="D673" s="98"/>
      <c r="E673" s="98"/>
    </row>
    <row r="674" spans="1:5" ht="14.5" x14ac:dyDescent="0.35">
      <c r="A674" s="119" t="s">
        <v>3487</v>
      </c>
      <c r="B674" s="100" t="s">
        <v>3605</v>
      </c>
      <c r="C674" s="98"/>
      <c r="D674" s="98"/>
      <c r="E674" s="98"/>
    </row>
    <row r="675" spans="1:5" ht="14.5" x14ac:dyDescent="0.35">
      <c r="A675" s="119" t="s">
        <v>3489</v>
      </c>
      <c r="B675" s="100" t="s">
        <v>3606</v>
      </c>
      <c r="C675" s="98"/>
      <c r="D675" s="98"/>
      <c r="E675" s="98"/>
    </row>
    <row r="676" spans="1:5" ht="14.5" x14ac:dyDescent="0.35">
      <c r="A676" s="119" t="s">
        <v>3491</v>
      </c>
      <c r="B676" s="100" t="s">
        <v>3607</v>
      </c>
      <c r="C676" s="98"/>
      <c r="D676" s="98"/>
      <c r="E676" s="98"/>
    </row>
    <row r="677" spans="1:5" ht="14.5" x14ac:dyDescent="0.35">
      <c r="A677" s="119" t="s">
        <v>3608</v>
      </c>
      <c r="B677" s="100" t="s">
        <v>3609</v>
      </c>
      <c r="C677" s="98"/>
      <c r="D677" s="98"/>
      <c r="E677" s="98"/>
    </row>
    <row r="678" spans="1:5" ht="26.5" x14ac:dyDescent="0.35">
      <c r="A678" s="119" t="s">
        <v>3493</v>
      </c>
      <c r="B678" s="100" t="s">
        <v>3610</v>
      </c>
      <c r="C678" s="98"/>
      <c r="D678" s="98"/>
      <c r="E678" s="98"/>
    </row>
    <row r="679" spans="1:5" ht="14.5" x14ac:dyDescent="0.35">
      <c r="A679" s="119" t="s">
        <v>3495</v>
      </c>
      <c r="B679" s="100" t="s">
        <v>3611</v>
      </c>
      <c r="C679" s="98"/>
      <c r="D679" s="98"/>
      <c r="E679" s="98"/>
    </row>
    <row r="680" spans="1:5" ht="14.5" x14ac:dyDescent="0.35">
      <c r="A680" s="119" t="s">
        <v>3497</v>
      </c>
      <c r="B680" s="100" t="s">
        <v>3612</v>
      </c>
      <c r="C680" s="98"/>
      <c r="D680" s="98"/>
      <c r="E680" s="98"/>
    </row>
    <row r="681" spans="1:5" ht="14.5" x14ac:dyDescent="0.35">
      <c r="A681" s="119" t="s">
        <v>3499</v>
      </c>
      <c r="B681" s="100" t="s">
        <v>3613</v>
      </c>
      <c r="C681" s="98"/>
      <c r="D681" s="98"/>
      <c r="E681" s="98"/>
    </row>
    <row r="682" spans="1:5" ht="26.5" x14ac:dyDescent="0.35">
      <c r="A682" s="119" t="s">
        <v>3614</v>
      </c>
      <c r="B682" s="100" t="s">
        <v>3615</v>
      </c>
      <c r="C682" s="98"/>
      <c r="D682" s="98"/>
      <c r="E682" s="98"/>
    </row>
    <row r="683" spans="1:5" ht="26.5" x14ac:dyDescent="0.35">
      <c r="A683" s="119" t="s">
        <v>3501</v>
      </c>
      <c r="B683" s="100" t="s">
        <v>3616</v>
      </c>
      <c r="C683" s="98"/>
      <c r="D683" s="98"/>
      <c r="E683" s="98"/>
    </row>
    <row r="684" spans="1:5" ht="26.5" x14ac:dyDescent="0.35">
      <c r="A684" s="119" t="s">
        <v>3617</v>
      </c>
      <c r="B684" s="100" t="s">
        <v>3618</v>
      </c>
      <c r="C684" s="98"/>
      <c r="D684" s="98"/>
      <c r="E684" s="98"/>
    </row>
    <row r="685" spans="1:5" ht="14.5" x14ac:dyDescent="0.35">
      <c r="A685" s="119" t="s">
        <v>3619</v>
      </c>
      <c r="B685" s="100" t="s">
        <v>3620</v>
      </c>
      <c r="C685" s="98"/>
      <c r="D685" s="98"/>
      <c r="E685" s="98"/>
    </row>
    <row r="686" spans="1:5" ht="14.5" x14ac:dyDescent="0.35">
      <c r="A686" s="119" t="s">
        <v>3621</v>
      </c>
      <c r="B686" s="100" t="s">
        <v>3622</v>
      </c>
      <c r="C686" s="98"/>
      <c r="D686" s="98"/>
      <c r="E686" s="98"/>
    </row>
    <row r="687" spans="1:5" ht="14.5" x14ac:dyDescent="0.35">
      <c r="A687" s="119" t="s">
        <v>3623</v>
      </c>
      <c r="B687" s="100" t="s">
        <v>3624</v>
      </c>
      <c r="C687" s="98"/>
      <c r="D687" s="98"/>
      <c r="E687" s="98"/>
    </row>
    <row r="688" spans="1:5" ht="14.5" x14ac:dyDescent="0.35">
      <c r="A688" s="119" t="s">
        <v>3625</v>
      </c>
      <c r="B688" s="100" t="s">
        <v>3626</v>
      </c>
      <c r="C688" s="98"/>
      <c r="D688" s="98"/>
      <c r="E688" s="98"/>
    </row>
    <row r="689" spans="1:5" ht="14.5" x14ac:dyDescent="0.35">
      <c r="A689" s="119" t="s">
        <v>3627</v>
      </c>
      <c r="B689" s="100" t="s">
        <v>3628</v>
      </c>
      <c r="C689" s="98"/>
      <c r="D689" s="98"/>
      <c r="E689" s="98"/>
    </row>
    <row r="690" spans="1:5" ht="14.5" x14ac:dyDescent="0.35">
      <c r="A690" s="119" t="s">
        <v>3629</v>
      </c>
      <c r="B690" s="100" t="s">
        <v>3630</v>
      </c>
      <c r="C690" s="98"/>
      <c r="D690" s="98"/>
      <c r="E690" s="98"/>
    </row>
    <row r="691" spans="1:5" ht="14.5" x14ac:dyDescent="0.35">
      <c r="A691" s="119" t="s">
        <v>3631</v>
      </c>
      <c r="B691" s="100" t="s">
        <v>3632</v>
      </c>
      <c r="C691" s="98"/>
      <c r="D691" s="98"/>
      <c r="E691" s="98"/>
    </row>
    <row r="692" spans="1:5" ht="14.5" x14ac:dyDescent="0.35">
      <c r="A692" s="119" t="s">
        <v>3633</v>
      </c>
      <c r="B692" s="100" t="s">
        <v>3634</v>
      </c>
      <c r="C692" s="98"/>
      <c r="D692" s="98"/>
      <c r="E692" s="98"/>
    </row>
    <row r="693" spans="1:5" ht="14.5" x14ac:dyDescent="0.35">
      <c r="A693" s="119" t="s">
        <v>3635</v>
      </c>
      <c r="B693" s="100" t="s">
        <v>3636</v>
      </c>
      <c r="C693" s="98"/>
      <c r="D693" s="98"/>
      <c r="E693" s="98"/>
    </row>
    <row r="694" spans="1:5" ht="14.5" x14ac:dyDescent="0.35">
      <c r="A694" s="58"/>
      <c r="B694" s="65"/>
      <c r="C694" s="98"/>
      <c r="D694" s="98"/>
      <c r="E694" s="98"/>
    </row>
    <row r="695" spans="1:5" ht="14.5" x14ac:dyDescent="0.35"/>
    <row r="696" spans="1:5" ht="14.5" x14ac:dyDescent="0.35">
      <c r="A696" s="57" t="s">
        <v>2505</v>
      </c>
      <c r="B696" s="965">
        <v>60</v>
      </c>
    </row>
    <row r="697" spans="1:5" ht="14.5" x14ac:dyDescent="0.35">
      <c r="A697" s="57" t="s">
        <v>2507</v>
      </c>
      <c r="B697" s="447" t="s">
        <v>6631</v>
      </c>
    </row>
    <row r="698" spans="1:5" ht="14.5" x14ac:dyDescent="0.35">
      <c r="A698" s="59" t="s">
        <v>2509</v>
      </c>
      <c r="B698" s="67" t="s">
        <v>349</v>
      </c>
    </row>
    <row r="699" spans="1:5" ht="14.5" x14ac:dyDescent="0.35">
      <c r="A699" s="478" t="s">
        <v>2506</v>
      </c>
      <c r="B699" s="514" t="s">
        <v>6627</v>
      </c>
    </row>
    <row r="700" spans="1:5" ht="14.5" x14ac:dyDescent="0.35">
      <c r="A700" s="478" t="s">
        <v>2510</v>
      </c>
      <c r="B700" s="514" t="s">
        <v>6628</v>
      </c>
    </row>
    <row r="701" spans="1:5" ht="14.5" x14ac:dyDescent="0.35">
      <c r="A701" s="478" t="s">
        <v>2527</v>
      </c>
      <c r="B701" s="514" t="s">
        <v>6629</v>
      </c>
    </row>
    <row r="702" spans="1:5" ht="14.5" x14ac:dyDescent="0.35">
      <c r="A702" s="478" t="s">
        <v>2529</v>
      </c>
      <c r="B702" s="514" t="s">
        <v>6630</v>
      </c>
    </row>
    <row r="703" spans="1:5" ht="14.5" x14ac:dyDescent="0.35">
      <c r="A703" s="478" t="s">
        <v>2533</v>
      </c>
      <c r="B703" s="514" t="s">
        <v>2609</v>
      </c>
    </row>
    <row r="704" spans="1:5"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2.75" customHeight="1" x14ac:dyDescent="0.35"/>
    <row r="720" ht="12.75" customHeight="1" x14ac:dyDescent="0.35"/>
    <row r="721" ht="12.75" customHeight="1" x14ac:dyDescent="0.35"/>
    <row r="722" ht="12.75" customHeight="1" x14ac:dyDescent="0.35"/>
    <row r="723" ht="12.75" customHeight="1" x14ac:dyDescent="0.35"/>
    <row r="724" ht="12.75" customHeight="1" x14ac:dyDescent="0.35"/>
    <row r="725" ht="12.75" customHeight="1" x14ac:dyDescent="0.35"/>
    <row r="726" ht="12.75" customHeight="1" x14ac:dyDescent="0.35"/>
    <row r="727" ht="12.75" customHeight="1" x14ac:dyDescent="0.35"/>
    <row r="728" ht="12.75" customHeight="1" x14ac:dyDescent="0.35"/>
    <row r="729" ht="12.75" customHeight="1" x14ac:dyDescent="0.35"/>
    <row r="730" ht="12.75" customHeight="1" x14ac:dyDescent="0.35"/>
    <row r="731" ht="12.75" customHeight="1" x14ac:dyDescent="0.35"/>
    <row r="732" ht="12.75" customHeight="1" x14ac:dyDescent="0.35"/>
    <row r="733" ht="12.75" customHeight="1" x14ac:dyDescent="0.35"/>
    <row r="734" ht="12.75" customHeight="1" x14ac:dyDescent="0.35"/>
    <row r="735" ht="12.75" customHeight="1" x14ac:dyDescent="0.35"/>
    <row r="736" ht="12.75" customHeight="1" x14ac:dyDescent="0.35"/>
    <row r="737" ht="12.75" customHeight="1" x14ac:dyDescent="0.35"/>
    <row r="738" ht="12.75" customHeight="1" x14ac:dyDescent="0.35"/>
    <row r="739" ht="12.75" customHeight="1" x14ac:dyDescent="0.35"/>
    <row r="740" ht="12.75" customHeight="1" x14ac:dyDescent="0.35"/>
    <row r="741" ht="12.75" customHeight="1" x14ac:dyDescent="0.35"/>
    <row r="742" ht="12.75" customHeight="1" x14ac:dyDescent="0.35"/>
    <row r="743" ht="12.75" customHeight="1" x14ac:dyDescent="0.35"/>
    <row r="744" ht="12.75" customHeight="1" x14ac:dyDescent="0.35"/>
    <row r="745" ht="12.75" customHeight="1" x14ac:dyDescent="0.35"/>
    <row r="746" ht="12.75" customHeight="1" x14ac:dyDescent="0.35"/>
    <row r="747" ht="12.75" customHeight="1" x14ac:dyDescent="0.35"/>
    <row r="748" ht="12.75" customHeight="1" x14ac:dyDescent="0.35"/>
    <row r="749" ht="12.75" customHeight="1" x14ac:dyDescent="0.35"/>
    <row r="750" ht="12.75" customHeight="1" x14ac:dyDescent="0.35"/>
    <row r="751" ht="12.75" customHeight="1" x14ac:dyDescent="0.35"/>
    <row r="752" ht="12.75" customHeight="1" x14ac:dyDescent="0.35"/>
    <row r="753" ht="12.75" customHeight="1" x14ac:dyDescent="0.35"/>
    <row r="754" ht="12.75" customHeight="1" x14ac:dyDescent="0.35"/>
    <row r="755" ht="12.75" customHeight="1" x14ac:dyDescent="0.35"/>
    <row r="756" ht="12.75" customHeight="1" x14ac:dyDescent="0.35"/>
    <row r="757" ht="12.75" customHeight="1" x14ac:dyDescent="0.35"/>
    <row r="758" ht="12.75" customHeight="1" x14ac:dyDescent="0.35"/>
    <row r="759" ht="12.75" customHeight="1" x14ac:dyDescent="0.35"/>
    <row r="760" ht="12.75" customHeight="1" x14ac:dyDescent="0.35"/>
    <row r="761" ht="12.75" customHeight="1" x14ac:dyDescent="0.35"/>
    <row r="762" ht="12.75" customHeight="1" x14ac:dyDescent="0.35"/>
    <row r="763" ht="12.75" customHeight="1" x14ac:dyDescent="0.35"/>
    <row r="764" ht="12.75" customHeight="1" x14ac:dyDescent="0.35"/>
    <row r="765" ht="12.75" customHeight="1" x14ac:dyDescent="0.35"/>
    <row r="766" ht="12.75" customHeight="1" x14ac:dyDescent="0.35"/>
    <row r="767" ht="12.75" customHeight="1" x14ac:dyDescent="0.35"/>
    <row r="768" ht="12.75" customHeight="1" x14ac:dyDescent="0.35"/>
    <row r="769" ht="12.75" customHeight="1" x14ac:dyDescent="0.35"/>
    <row r="770" ht="12.75" customHeight="1" x14ac:dyDescent="0.35"/>
    <row r="771" ht="12.75" customHeight="1" x14ac:dyDescent="0.35"/>
    <row r="772" ht="12.75" customHeight="1" x14ac:dyDescent="0.35"/>
    <row r="773" ht="12.75" customHeight="1" x14ac:dyDescent="0.35"/>
    <row r="774" ht="12.75" customHeight="1" x14ac:dyDescent="0.35"/>
    <row r="775" ht="12.75" customHeight="1" x14ac:dyDescent="0.35"/>
    <row r="776" ht="12.75" customHeight="1" x14ac:dyDescent="0.35"/>
    <row r="777" ht="12.75" customHeight="1" x14ac:dyDescent="0.35"/>
    <row r="778" ht="12.75" customHeight="1" x14ac:dyDescent="0.35"/>
    <row r="779" ht="12.75" customHeight="1" x14ac:dyDescent="0.35"/>
    <row r="780" ht="12.75" customHeight="1" x14ac:dyDescent="0.35"/>
    <row r="781" ht="12.75" customHeight="1" x14ac:dyDescent="0.35"/>
    <row r="782" ht="12.75" customHeight="1" x14ac:dyDescent="0.35"/>
    <row r="783" ht="12.75" customHeight="1" x14ac:dyDescent="0.35"/>
    <row r="784" ht="12.75" customHeight="1" x14ac:dyDescent="0.35"/>
    <row r="785" ht="12.75" customHeight="1" x14ac:dyDescent="0.35"/>
    <row r="786" ht="12.75" customHeight="1" x14ac:dyDescent="0.35"/>
    <row r="787" ht="12.75" customHeight="1" x14ac:dyDescent="0.35"/>
    <row r="788" ht="12.75" customHeight="1" x14ac:dyDescent="0.35"/>
    <row r="789" ht="12.75" customHeight="1" x14ac:dyDescent="0.35"/>
    <row r="790" ht="12.75" customHeight="1" x14ac:dyDescent="0.35"/>
    <row r="791" ht="12.75" customHeight="1" x14ac:dyDescent="0.35"/>
    <row r="792" ht="12.75" customHeight="1" x14ac:dyDescent="0.35"/>
    <row r="793" ht="12.75" customHeight="1" x14ac:dyDescent="0.35"/>
    <row r="794" ht="12.75" customHeight="1" x14ac:dyDescent="0.35"/>
    <row r="795" ht="12.75" customHeight="1" x14ac:dyDescent="0.35"/>
    <row r="796" ht="12.75" customHeight="1" x14ac:dyDescent="0.35"/>
    <row r="797" ht="12.75" customHeight="1" x14ac:dyDescent="0.35"/>
    <row r="798" ht="12.75" customHeight="1" x14ac:dyDescent="0.35"/>
    <row r="799" ht="12.75" customHeight="1" x14ac:dyDescent="0.35"/>
    <row r="800" ht="12.75" customHeight="1" x14ac:dyDescent="0.35"/>
    <row r="801" ht="12.75" customHeight="1" x14ac:dyDescent="0.35"/>
    <row r="802" ht="12.75" customHeight="1" x14ac:dyDescent="0.35"/>
    <row r="803" ht="12.75" customHeight="1" x14ac:dyDescent="0.35"/>
    <row r="804" ht="12.75" customHeight="1" x14ac:dyDescent="0.35"/>
    <row r="805" ht="12.75" customHeight="1" x14ac:dyDescent="0.35"/>
    <row r="806" ht="12.75" customHeight="1" x14ac:dyDescent="0.35"/>
    <row r="807" ht="12.75" customHeight="1" x14ac:dyDescent="0.35"/>
    <row r="808" ht="12.75" customHeight="1" x14ac:dyDescent="0.35"/>
    <row r="809" ht="12.75" customHeight="1" x14ac:dyDescent="0.35"/>
    <row r="810" ht="12.75" customHeight="1" x14ac:dyDescent="0.35"/>
    <row r="811" ht="12.75" customHeight="1" x14ac:dyDescent="0.35"/>
    <row r="812" ht="12.75" customHeight="1" x14ac:dyDescent="0.35"/>
    <row r="813" ht="12.75" customHeight="1" x14ac:dyDescent="0.35"/>
    <row r="814" ht="12.75" customHeight="1" x14ac:dyDescent="0.35"/>
    <row r="815" ht="12.75" customHeight="1" x14ac:dyDescent="0.35"/>
    <row r="816" ht="12.75" customHeight="1" x14ac:dyDescent="0.35"/>
    <row r="817" ht="12.75" customHeight="1" x14ac:dyDescent="0.35"/>
    <row r="818" ht="12.75" customHeight="1" x14ac:dyDescent="0.35"/>
    <row r="819" ht="12.75" customHeight="1" x14ac:dyDescent="0.35"/>
    <row r="820" ht="12.75" customHeight="1" x14ac:dyDescent="0.35"/>
    <row r="821" ht="12.75" customHeight="1" x14ac:dyDescent="0.35"/>
    <row r="822" ht="12.75" customHeight="1" x14ac:dyDescent="0.35"/>
    <row r="823" ht="12.75" customHeight="1" x14ac:dyDescent="0.35"/>
    <row r="824" ht="12.75" customHeight="1" x14ac:dyDescent="0.35"/>
    <row r="825" ht="12.75" customHeight="1" x14ac:dyDescent="0.35"/>
    <row r="826" ht="12.75" customHeight="1" x14ac:dyDescent="0.35"/>
    <row r="827" ht="12.75" customHeight="1" x14ac:dyDescent="0.35"/>
    <row r="828" ht="12.75" customHeight="1" x14ac:dyDescent="0.35"/>
    <row r="829" ht="12.75" customHeight="1" x14ac:dyDescent="0.35"/>
    <row r="830" ht="12.75" customHeight="1" x14ac:dyDescent="0.35"/>
    <row r="831" ht="12.75" customHeight="1" x14ac:dyDescent="0.35"/>
    <row r="832" ht="12.75" customHeight="1" x14ac:dyDescent="0.35"/>
    <row r="833" ht="12.75" customHeight="1" x14ac:dyDescent="0.35"/>
    <row r="834" ht="12.75" customHeight="1" x14ac:dyDescent="0.35"/>
    <row r="835" ht="12.75" customHeight="1" x14ac:dyDescent="0.35"/>
    <row r="836" ht="12.75" customHeight="1" x14ac:dyDescent="0.35"/>
    <row r="837" ht="12.75" customHeight="1" x14ac:dyDescent="0.35"/>
    <row r="838" ht="12.75" customHeight="1" x14ac:dyDescent="0.35"/>
    <row r="839" ht="12.75" customHeight="1" x14ac:dyDescent="0.35"/>
    <row r="840" ht="12.75" customHeight="1" x14ac:dyDescent="0.35"/>
    <row r="841" ht="12.75" customHeight="1" x14ac:dyDescent="0.35"/>
    <row r="842" ht="12.75" customHeight="1" x14ac:dyDescent="0.35"/>
    <row r="843" ht="12.75" customHeight="1" x14ac:dyDescent="0.35"/>
    <row r="844" ht="12.75" customHeight="1" x14ac:dyDescent="0.35"/>
    <row r="845" ht="12.75" customHeight="1" x14ac:dyDescent="0.35"/>
    <row r="846" ht="12.75" customHeight="1" x14ac:dyDescent="0.35"/>
    <row r="847" ht="12.75" customHeight="1" x14ac:dyDescent="0.35"/>
    <row r="848" ht="12.75" customHeight="1" x14ac:dyDescent="0.35"/>
    <row r="849" ht="12.75" customHeight="1" x14ac:dyDescent="0.35"/>
    <row r="850" ht="12.75" customHeight="1" x14ac:dyDescent="0.35"/>
    <row r="851" ht="12.75" customHeight="1" x14ac:dyDescent="0.35"/>
    <row r="852" ht="12.75" customHeight="1" x14ac:dyDescent="0.35"/>
    <row r="853" ht="12.75" customHeight="1" x14ac:dyDescent="0.35"/>
    <row r="854" ht="12.75" customHeight="1" x14ac:dyDescent="0.35"/>
    <row r="855" ht="12.75" customHeight="1" x14ac:dyDescent="0.35"/>
    <row r="856" ht="12.75" customHeight="1" x14ac:dyDescent="0.35"/>
    <row r="857" ht="12.75" customHeight="1" x14ac:dyDescent="0.35"/>
    <row r="858" ht="12.75" customHeight="1" x14ac:dyDescent="0.35"/>
    <row r="859" ht="12.75" customHeight="1" x14ac:dyDescent="0.35"/>
    <row r="860" ht="12.75" customHeight="1" x14ac:dyDescent="0.35"/>
    <row r="861" ht="12.75" customHeight="1" x14ac:dyDescent="0.35"/>
    <row r="862" ht="12.75" customHeight="1" x14ac:dyDescent="0.35"/>
    <row r="863" ht="12.75" customHeight="1" x14ac:dyDescent="0.35"/>
    <row r="864" ht="12.75" customHeight="1" x14ac:dyDescent="0.35"/>
    <row r="865" ht="12.75" customHeight="1" x14ac:dyDescent="0.35"/>
    <row r="866" ht="12.75" customHeight="1" x14ac:dyDescent="0.35"/>
    <row r="867" ht="12.75" customHeight="1" x14ac:dyDescent="0.35"/>
    <row r="868" ht="12.75" customHeight="1" x14ac:dyDescent="0.35"/>
    <row r="869" ht="12.75" customHeight="1" x14ac:dyDescent="0.35"/>
    <row r="870" ht="12.75" customHeight="1" x14ac:dyDescent="0.35"/>
    <row r="871" ht="12.75" customHeight="1" x14ac:dyDescent="0.35"/>
    <row r="872" ht="12.75" customHeight="1" x14ac:dyDescent="0.35"/>
    <row r="873" ht="12.75" customHeight="1" x14ac:dyDescent="0.35"/>
    <row r="874" ht="12.75" customHeight="1" x14ac:dyDescent="0.35"/>
    <row r="875" ht="12.75" customHeight="1" x14ac:dyDescent="0.35"/>
    <row r="876" ht="12.75" customHeight="1" x14ac:dyDescent="0.35"/>
    <row r="877" ht="12.75" customHeight="1" x14ac:dyDescent="0.35"/>
    <row r="878" ht="12.75" customHeight="1" x14ac:dyDescent="0.35"/>
    <row r="879" ht="12.75" customHeight="1" x14ac:dyDescent="0.35"/>
    <row r="880" ht="12.75" customHeight="1" x14ac:dyDescent="0.35"/>
    <row r="881" ht="12.75" customHeight="1" x14ac:dyDescent="0.35"/>
    <row r="882" ht="12.75" customHeight="1" x14ac:dyDescent="0.35"/>
    <row r="883" ht="12.75" customHeight="1" x14ac:dyDescent="0.35"/>
    <row r="884" ht="12.75" customHeight="1" x14ac:dyDescent="0.35"/>
    <row r="885" ht="12.75" customHeight="1" x14ac:dyDescent="0.35"/>
    <row r="886" ht="12.75" customHeight="1" x14ac:dyDescent="0.35"/>
    <row r="887" ht="12.75" customHeight="1" x14ac:dyDescent="0.35"/>
    <row r="888" ht="12.75" customHeight="1" x14ac:dyDescent="0.35"/>
    <row r="889" ht="12.75" customHeight="1" x14ac:dyDescent="0.35"/>
    <row r="890" ht="12.75" customHeight="1" x14ac:dyDescent="0.35"/>
    <row r="891" ht="12.75" customHeight="1" x14ac:dyDescent="0.35"/>
    <row r="892" ht="12.75" customHeight="1" x14ac:dyDescent="0.35"/>
    <row r="893" ht="12.75" customHeight="1" x14ac:dyDescent="0.35"/>
    <row r="894" ht="12.75" customHeight="1" x14ac:dyDescent="0.35"/>
    <row r="895" ht="12.75" customHeight="1" x14ac:dyDescent="0.35"/>
    <row r="896" ht="12.75" customHeight="1" x14ac:dyDescent="0.35"/>
    <row r="897" ht="12.75" customHeight="1" x14ac:dyDescent="0.35"/>
    <row r="898" ht="12.75" customHeight="1" x14ac:dyDescent="0.35"/>
    <row r="899" ht="12.75" customHeight="1" x14ac:dyDescent="0.35"/>
    <row r="900" ht="12.75" customHeight="1" x14ac:dyDescent="0.35"/>
    <row r="901" ht="12.75" customHeight="1" x14ac:dyDescent="0.35"/>
    <row r="902" ht="12.75" customHeight="1" x14ac:dyDescent="0.35"/>
    <row r="903" ht="12.75" customHeight="1" x14ac:dyDescent="0.35"/>
    <row r="904" ht="12.75" customHeight="1" x14ac:dyDescent="0.35"/>
    <row r="905" ht="12.75" customHeight="1" x14ac:dyDescent="0.35"/>
    <row r="906" ht="12.75" customHeight="1" x14ac:dyDescent="0.35"/>
    <row r="907" ht="12.75" customHeight="1" x14ac:dyDescent="0.35"/>
    <row r="908" ht="12.75" customHeight="1" x14ac:dyDescent="0.35"/>
    <row r="909" ht="12.75" customHeight="1" x14ac:dyDescent="0.35"/>
    <row r="910" ht="12.75" customHeight="1" x14ac:dyDescent="0.35"/>
    <row r="911" ht="12.75" customHeight="1" x14ac:dyDescent="0.35"/>
    <row r="912" ht="12.75" customHeight="1" x14ac:dyDescent="0.35"/>
    <row r="913" ht="12.75" customHeight="1" x14ac:dyDescent="0.35"/>
    <row r="914" ht="12.75" customHeight="1" x14ac:dyDescent="0.35"/>
    <row r="915" ht="12.75" customHeight="1" x14ac:dyDescent="0.35"/>
    <row r="916" ht="12.75" customHeight="1" x14ac:dyDescent="0.35"/>
    <row r="917" ht="12.75" customHeight="1" x14ac:dyDescent="0.35"/>
    <row r="918" ht="12.75" customHeight="1" x14ac:dyDescent="0.35"/>
    <row r="919" ht="12.75" customHeight="1" x14ac:dyDescent="0.35"/>
    <row r="920" ht="12.75" customHeight="1" x14ac:dyDescent="0.35"/>
    <row r="921" ht="12.75" customHeight="1" x14ac:dyDescent="0.35"/>
    <row r="922" ht="12.75" customHeight="1" x14ac:dyDescent="0.35"/>
    <row r="923" ht="12.75" customHeight="1" x14ac:dyDescent="0.35"/>
    <row r="924" ht="12.75" customHeight="1" x14ac:dyDescent="0.35"/>
    <row r="925" ht="12.75" customHeight="1" x14ac:dyDescent="0.35"/>
    <row r="926" ht="12.75" customHeight="1" x14ac:dyDescent="0.35"/>
    <row r="927" ht="12.75" customHeight="1" x14ac:dyDescent="0.35"/>
    <row r="928" ht="12.75" customHeight="1" x14ac:dyDescent="0.35"/>
    <row r="929" ht="12.75" customHeight="1" x14ac:dyDescent="0.35"/>
    <row r="930" ht="12.75" customHeight="1" x14ac:dyDescent="0.35"/>
    <row r="931" ht="12.75" customHeight="1" x14ac:dyDescent="0.35"/>
    <row r="932" ht="12.75" customHeight="1" x14ac:dyDescent="0.35"/>
    <row r="933" ht="12.75" customHeight="1" x14ac:dyDescent="0.35"/>
    <row r="934" ht="12.75" customHeight="1" x14ac:dyDescent="0.35"/>
    <row r="935" ht="12.75" customHeight="1" x14ac:dyDescent="0.35"/>
    <row r="936" ht="12.75" customHeight="1" x14ac:dyDescent="0.35"/>
    <row r="937" ht="12.75" customHeight="1" x14ac:dyDescent="0.35"/>
    <row r="938" ht="12.75" customHeight="1" x14ac:dyDescent="0.35"/>
    <row r="939" ht="12.75" customHeight="1" x14ac:dyDescent="0.35"/>
    <row r="940" ht="12.75" customHeight="1" x14ac:dyDescent="0.35"/>
    <row r="941" ht="12.75" customHeight="1" x14ac:dyDescent="0.35"/>
    <row r="942" ht="12.75" customHeight="1" x14ac:dyDescent="0.35"/>
    <row r="943" ht="12.75" customHeight="1" x14ac:dyDescent="0.35"/>
    <row r="944" ht="12.75" customHeight="1" x14ac:dyDescent="0.35"/>
    <row r="945" ht="12.75" customHeight="1" x14ac:dyDescent="0.35"/>
    <row r="946" ht="12.75" customHeight="1" x14ac:dyDescent="0.35"/>
    <row r="947" ht="12.75" customHeight="1" x14ac:dyDescent="0.35"/>
    <row r="948" ht="12.75" customHeight="1" x14ac:dyDescent="0.35"/>
    <row r="949" ht="12.75" customHeight="1" x14ac:dyDescent="0.35"/>
    <row r="950" ht="12.75" customHeight="1" x14ac:dyDescent="0.35"/>
    <row r="951" ht="12.75" customHeight="1" x14ac:dyDescent="0.35"/>
    <row r="952" ht="12.75" customHeight="1" x14ac:dyDescent="0.35"/>
    <row r="953" ht="12.75" customHeight="1" x14ac:dyDescent="0.35"/>
    <row r="954" ht="12.75" customHeight="1" x14ac:dyDescent="0.35"/>
    <row r="955" ht="12.75" customHeight="1" x14ac:dyDescent="0.35"/>
    <row r="956" ht="12.75" customHeight="1" x14ac:dyDescent="0.35"/>
    <row r="957" ht="12.75" customHeight="1" x14ac:dyDescent="0.35"/>
    <row r="958" ht="12.75" customHeight="1" x14ac:dyDescent="0.35"/>
    <row r="959" ht="12.75" customHeight="1" x14ac:dyDescent="0.35"/>
    <row r="960" ht="12.75" customHeight="1" x14ac:dyDescent="0.35"/>
    <row r="961" ht="12.75" customHeight="1" x14ac:dyDescent="0.35"/>
    <row r="962" ht="12.75" customHeight="1" x14ac:dyDescent="0.35"/>
    <row r="963" ht="12.75" customHeight="1" x14ac:dyDescent="0.35"/>
    <row r="964" ht="12.75" customHeight="1" x14ac:dyDescent="0.35"/>
    <row r="965" ht="12.75" customHeight="1" x14ac:dyDescent="0.35"/>
    <row r="966" ht="12.75" customHeight="1" x14ac:dyDescent="0.35"/>
    <row r="967" ht="12.75" customHeight="1" x14ac:dyDescent="0.35"/>
    <row r="968" ht="12.75" customHeight="1" x14ac:dyDescent="0.35"/>
    <row r="969" ht="12.75" customHeight="1" x14ac:dyDescent="0.35"/>
    <row r="970" ht="12.75" customHeight="1" x14ac:dyDescent="0.35"/>
    <row r="971" ht="12.75" customHeight="1" x14ac:dyDescent="0.35"/>
    <row r="972" ht="12.75" customHeight="1" x14ac:dyDescent="0.35"/>
    <row r="973" ht="12.75" customHeight="1" x14ac:dyDescent="0.35"/>
    <row r="974" ht="12.75" customHeight="1" x14ac:dyDescent="0.35"/>
    <row r="975" ht="12.75" customHeight="1" x14ac:dyDescent="0.35"/>
    <row r="976" ht="12.75" customHeight="1" x14ac:dyDescent="0.35"/>
    <row r="977" ht="12.75" customHeight="1" x14ac:dyDescent="0.35"/>
    <row r="978" ht="12.75" customHeight="1" x14ac:dyDescent="0.35"/>
    <row r="979" ht="12.75" customHeight="1" x14ac:dyDescent="0.35"/>
    <row r="980" ht="12.75" customHeight="1" x14ac:dyDescent="0.35"/>
    <row r="981" ht="12.75" customHeight="1" x14ac:dyDescent="0.35"/>
    <row r="982" ht="12.75" customHeight="1" x14ac:dyDescent="0.35"/>
    <row r="983" ht="12.75" customHeight="1" x14ac:dyDescent="0.35"/>
    <row r="984" ht="12.75" customHeight="1" x14ac:dyDescent="0.35"/>
    <row r="985" ht="12.75" customHeight="1" x14ac:dyDescent="0.35"/>
    <row r="986" ht="12.75" customHeight="1" x14ac:dyDescent="0.35"/>
    <row r="987" ht="12.75" customHeight="1" x14ac:dyDescent="0.35"/>
    <row r="988" ht="12.75" customHeight="1" x14ac:dyDescent="0.35"/>
    <row r="989" ht="12.75" customHeight="1" x14ac:dyDescent="0.35"/>
    <row r="990" ht="12.75" customHeight="1" x14ac:dyDescent="0.35"/>
    <row r="991" ht="12.75" customHeight="1" x14ac:dyDescent="0.35"/>
    <row r="992" ht="12.75" customHeight="1" x14ac:dyDescent="0.35"/>
    <row r="993" ht="12.75" customHeight="1" x14ac:dyDescent="0.35"/>
    <row r="994" ht="12.75" customHeight="1" x14ac:dyDescent="0.35"/>
    <row r="995" ht="12.75" customHeight="1" x14ac:dyDescent="0.35"/>
    <row r="996" ht="12.75" customHeight="1" x14ac:dyDescent="0.35"/>
    <row r="997" ht="12.75" customHeight="1" x14ac:dyDescent="0.35"/>
    <row r="998" ht="12.75" customHeight="1" x14ac:dyDescent="0.35"/>
    <row r="999" ht="12.75" customHeight="1" x14ac:dyDescent="0.35"/>
    <row r="1000" ht="12.75" customHeight="1" x14ac:dyDescent="0.35"/>
    <row r="1001" ht="12.75" customHeight="1" x14ac:dyDescent="0.35"/>
    <row r="1002" ht="12.75" customHeight="1" x14ac:dyDescent="0.35"/>
    <row r="1003" ht="12.75" customHeight="1" x14ac:dyDescent="0.35"/>
    <row r="1004" ht="12.75" customHeight="1" x14ac:dyDescent="0.35"/>
    <row r="1005" ht="12.75" customHeight="1" x14ac:dyDescent="0.35"/>
    <row r="1006" ht="12.75" customHeight="1" x14ac:dyDescent="0.35"/>
    <row r="1007" ht="12.75" customHeight="1" x14ac:dyDescent="0.35"/>
    <row r="1008" ht="12.75" customHeight="1" x14ac:dyDescent="0.35"/>
    <row r="1009" ht="12.75" customHeight="1" x14ac:dyDescent="0.35"/>
    <row r="1010" ht="12.75" customHeight="1" x14ac:dyDescent="0.35"/>
    <row r="1011" ht="12.75" customHeight="1" x14ac:dyDescent="0.35"/>
    <row r="1012" ht="12.75" customHeight="1" x14ac:dyDescent="0.35"/>
    <row r="1013" ht="12.75" customHeight="1" x14ac:dyDescent="0.35"/>
    <row r="1014" ht="12.75" customHeight="1" x14ac:dyDescent="0.35"/>
    <row r="1015" ht="12.75" customHeight="1" x14ac:dyDescent="0.35"/>
    <row r="1016" ht="12.75" customHeight="1" x14ac:dyDescent="0.35"/>
    <row r="1017" ht="12.75" customHeight="1" x14ac:dyDescent="0.35"/>
    <row r="1018" ht="12.75" customHeight="1" x14ac:dyDescent="0.35"/>
    <row r="1019" ht="12.75" customHeight="1" x14ac:dyDescent="0.35"/>
    <row r="1020" ht="12.75" customHeight="1" x14ac:dyDescent="0.35"/>
    <row r="1021" ht="12.75" customHeight="1" x14ac:dyDescent="0.35"/>
    <row r="1022" ht="12.75" customHeight="1" x14ac:dyDescent="0.35"/>
    <row r="1023" ht="12.75" customHeight="1" x14ac:dyDescent="0.35"/>
    <row r="1024" ht="12.75" customHeight="1" x14ac:dyDescent="0.35"/>
    <row r="1025" ht="12.75" customHeight="1" x14ac:dyDescent="0.35"/>
    <row r="1026" ht="12.75" customHeight="1" x14ac:dyDescent="0.35"/>
    <row r="1027" ht="12.75" customHeight="1" x14ac:dyDescent="0.35"/>
    <row r="1028" ht="12.75" customHeight="1" x14ac:dyDescent="0.35"/>
    <row r="1029" ht="12.75" customHeight="1" x14ac:dyDescent="0.35"/>
    <row r="1030" ht="12.75" customHeight="1" x14ac:dyDescent="0.35"/>
    <row r="1031" ht="12.75" customHeight="1" x14ac:dyDescent="0.35"/>
    <row r="1032" ht="12.75" customHeight="1" x14ac:dyDescent="0.35"/>
    <row r="1033" ht="12.75" customHeight="1" x14ac:dyDescent="0.35"/>
    <row r="1034" ht="12.75" customHeight="1" x14ac:dyDescent="0.35"/>
    <row r="1035" ht="12.75" customHeight="1" x14ac:dyDescent="0.35"/>
    <row r="1036" ht="12.75" customHeight="1" x14ac:dyDescent="0.35"/>
    <row r="1037" ht="12.75" customHeight="1" x14ac:dyDescent="0.35"/>
    <row r="1038" ht="12.75" customHeight="1" x14ac:dyDescent="0.35"/>
    <row r="1039" ht="12.75" customHeight="1" x14ac:dyDescent="0.35"/>
    <row r="1040" ht="12.75" customHeight="1" x14ac:dyDescent="0.35"/>
    <row r="1041" ht="12.75" customHeight="1" x14ac:dyDescent="0.35"/>
    <row r="1042" ht="12.75" customHeight="1" x14ac:dyDescent="0.35"/>
    <row r="1043" ht="12.75" customHeight="1" x14ac:dyDescent="0.35"/>
    <row r="1044" ht="12.75" customHeight="1" x14ac:dyDescent="0.35"/>
    <row r="1045" ht="12.75" customHeight="1" x14ac:dyDescent="0.35"/>
    <row r="1046" ht="12.75" customHeight="1" x14ac:dyDescent="0.35"/>
    <row r="1047" ht="12.75" customHeight="1" x14ac:dyDescent="0.35"/>
    <row r="1048" ht="12.75" customHeight="1" x14ac:dyDescent="0.35"/>
    <row r="1049" ht="12.75" customHeight="1" x14ac:dyDescent="0.35"/>
    <row r="1050" ht="12.75" customHeight="1" x14ac:dyDescent="0.35"/>
    <row r="1051" ht="12.75" customHeight="1" x14ac:dyDescent="0.35"/>
    <row r="1052" ht="12.75" customHeight="1" x14ac:dyDescent="0.35"/>
    <row r="1053" ht="12.75" customHeight="1" x14ac:dyDescent="0.35"/>
    <row r="1054" ht="12.75" customHeight="1" x14ac:dyDescent="0.35"/>
    <row r="1055" ht="12.75" customHeight="1" x14ac:dyDescent="0.35"/>
    <row r="1056" ht="12.75" customHeight="1" x14ac:dyDescent="0.35"/>
    <row r="1057" ht="12.75" customHeight="1" x14ac:dyDescent="0.35"/>
    <row r="1058" ht="12.75" customHeight="1" x14ac:dyDescent="0.35"/>
    <row r="1059" ht="12.75" customHeight="1" x14ac:dyDescent="0.35"/>
    <row r="1060" ht="12.75" customHeight="1" x14ac:dyDescent="0.35"/>
    <row r="1061" ht="12.75" customHeight="1" x14ac:dyDescent="0.35"/>
    <row r="1062" ht="12.75" customHeight="1" x14ac:dyDescent="0.35"/>
    <row r="1063" ht="12.75" customHeight="1" x14ac:dyDescent="0.35"/>
    <row r="1064" ht="12.75" customHeight="1" x14ac:dyDescent="0.35"/>
    <row r="1065" ht="12.75" customHeight="1" x14ac:dyDescent="0.35"/>
    <row r="1066" ht="12.75" customHeight="1" x14ac:dyDescent="0.35"/>
    <row r="1067" ht="12.75" customHeight="1" x14ac:dyDescent="0.35"/>
    <row r="1068" ht="12.75" customHeight="1" x14ac:dyDescent="0.35"/>
    <row r="1069" ht="12.75" customHeight="1" x14ac:dyDescent="0.35"/>
    <row r="1070" ht="12.75" customHeight="1" x14ac:dyDescent="0.35"/>
    <row r="1071" ht="12.75" customHeight="1" x14ac:dyDescent="0.35"/>
    <row r="1072" ht="12.75" customHeight="1" x14ac:dyDescent="0.35"/>
    <row r="1073" ht="12.75" customHeight="1" x14ac:dyDescent="0.35"/>
    <row r="1074" ht="12.75" customHeight="1" x14ac:dyDescent="0.35"/>
    <row r="1075" ht="12.75" customHeight="1" x14ac:dyDescent="0.35"/>
    <row r="1076" ht="12.75" customHeight="1" x14ac:dyDescent="0.35"/>
    <row r="1077" ht="12.75" customHeight="1" x14ac:dyDescent="0.35"/>
    <row r="1078" ht="12.75" customHeight="1" x14ac:dyDescent="0.35"/>
    <row r="1079" ht="12.75" customHeight="1" x14ac:dyDescent="0.35"/>
    <row r="1080" ht="12.75" customHeight="1" x14ac:dyDescent="0.35"/>
    <row r="1081" ht="12.75" customHeight="1" x14ac:dyDescent="0.35"/>
    <row r="1082" ht="12.75" customHeight="1" x14ac:dyDescent="0.35"/>
    <row r="1083" ht="12.75" customHeight="1" x14ac:dyDescent="0.35"/>
    <row r="1084" ht="12.75" customHeight="1" x14ac:dyDescent="0.35"/>
    <row r="1085" ht="12.75" customHeight="1" x14ac:dyDescent="0.35"/>
    <row r="1086" ht="12.75" customHeight="1" x14ac:dyDescent="0.35"/>
    <row r="1087" ht="12.75" customHeight="1" x14ac:dyDescent="0.35"/>
    <row r="1088" ht="12.75" customHeight="1" x14ac:dyDescent="0.35"/>
    <row r="1089" ht="12.75" customHeight="1" x14ac:dyDescent="0.35"/>
    <row r="1090" ht="12.75" customHeight="1" x14ac:dyDescent="0.35"/>
    <row r="1091" ht="12.75" customHeight="1" x14ac:dyDescent="0.35"/>
    <row r="1092" ht="12.75" customHeight="1" x14ac:dyDescent="0.35"/>
    <row r="1093" ht="12.75" customHeight="1" x14ac:dyDescent="0.35"/>
    <row r="1094" ht="12.75" customHeight="1" x14ac:dyDescent="0.35"/>
    <row r="1095" ht="12.75" customHeight="1" x14ac:dyDescent="0.35"/>
    <row r="1096" ht="12.75" customHeight="1" x14ac:dyDescent="0.35"/>
    <row r="1097" ht="12.75" customHeight="1" x14ac:dyDescent="0.35"/>
    <row r="1098" ht="12.75" customHeight="1" x14ac:dyDescent="0.35"/>
    <row r="1099" ht="12.75" customHeight="1" x14ac:dyDescent="0.35"/>
    <row r="1100" ht="12.75" customHeight="1" x14ac:dyDescent="0.35"/>
    <row r="1101" ht="12.75" customHeight="1" x14ac:dyDescent="0.35"/>
    <row r="1102" ht="12.75" customHeight="1" x14ac:dyDescent="0.35"/>
    <row r="1103" ht="12.75" customHeight="1" x14ac:dyDescent="0.35"/>
    <row r="1104" ht="12.75" customHeight="1" x14ac:dyDescent="0.35"/>
    <row r="1105" ht="12.75" customHeight="1" x14ac:dyDescent="0.35"/>
    <row r="1106" ht="12.75" customHeight="1" x14ac:dyDescent="0.35"/>
    <row r="1107" ht="12.75" customHeight="1" x14ac:dyDescent="0.35"/>
    <row r="1108" ht="12.75" customHeight="1" x14ac:dyDescent="0.35"/>
    <row r="1109" ht="12.75" customHeight="1" x14ac:dyDescent="0.35"/>
    <row r="1110" ht="12.75" customHeight="1" x14ac:dyDescent="0.35"/>
    <row r="1111" ht="12.75" customHeight="1" x14ac:dyDescent="0.35"/>
    <row r="1112" ht="12.75" customHeight="1" x14ac:dyDescent="0.35"/>
    <row r="1113" ht="12.75" customHeight="1" x14ac:dyDescent="0.35"/>
    <row r="1114" ht="12.75" customHeight="1" x14ac:dyDescent="0.35"/>
    <row r="1115" ht="12.75" customHeight="1" x14ac:dyDescent="0.35"/>
    <row r="1116" ht="12.75" customHeight="1" x14ac:dyDescent="0.35"/>
    <row r="1117" ht="12.75" customHeight="1" x14ac:dyDescent="0.35"/>
    <row r="1118" ht="12.75" customHeight="1" x14ac:dyDescent="0.35"/>
    <row r="1119" ht="12.75" customHeight="1" x14ac:dyDescent="0.35"/>
    <row r="1120" ht="12.75" customHeight="1" x14ac:dyDescent="0.35"/>
    <row r="1121" ht="12.75" customHeight="1" x14ac:dyDescent="0.35"/>
    <row r="1122" ht="12.75" customHeight="1" x14ac:dyDescent="0.35"/>
    <row r="1123" ht="12.75" customHeight="1" x14ac:dyDescent="0.35"/>
    <row r="1124" ht="12.75" customHeight="1" x14ac:dyDescent="0.35"/>
    <row r="1125" ht="12.75" customHeight="1" x14ac:dyDescent="0.35"/>
    <row r="1126" ht="12.75" customHeight="1" x14ac:dyDescent="0.35"/>
    <row r="1127" ht="12.75" customHeight="1" x14ac:dyDescent="0.35"/>
    <row r="1128" ht="12.75" customHeight="1" x14ac:dyDescent="0.35"/>
    <row r="1129" ht="12.75" customHeight="1" x14ac:dyDescent="0.35"/>
    <row r="1130" ht="12.75" customHeight="1" x14ac:dyDescent="0.35"/>
    <row r="1131" ht="12.75" customHeight="1" x14ac:dyDescent="0.35"/>
    <row r="1132" ht="12.75" customHeight="1" x14ac:dyDescent="0.35"/>
    <row r="1133" ht="12.75" customHeight="1" x14ac:dyDescent="0.35"/>
    <row r="1134" ht="12.75" customHeight="1" x14ac:dyDescent="0.35"/>
    <row r="1135" ht="12.75" customHeight="1" x14ac:dyDescent="0.35"/>
    <row r="1136" ht="12.75" customHeight="1" x14ac:dyDescent="0.35"/>
    <row r="1137" ht="12.75" customHeight="1" x14ac:dyDescent="0.35"/>
    <row r="1138" ht="12.75" customHeight="1" x14ac:dyDescent="0.35"/>
    <row r="1139" ht="12.75" customHeight="1" x14ac:dyDescent="0.35"/>
    <row r="1140" ht="12.75" customHeight="1" x14ac:dyDescent="0.35"/>
    <row r="1141" ht="12.75" customHeight="1" x14ac:dyDescent="0.35"/>
    <row r="1142" ht="12.75" customHeight="1" x14ac:dyDescent="0.35"/>
    <row r="1143" ht="12.75" customHeight="1" x14ac:dyDescent="0.35"/>
    <row r="1144" ht="12.75" customHeight="1" x14ac:dyDescent="0.35"/>
    <row r="1145" ht="12.75" customHeight="1" x14ac:dyDescent="0.35"/>
    <row r="1146" ht="12.75" customHeight="1" x14ac:dyDescent="0.35"/>
    <row r="1147" ht="12.75" customHeight="1" x14ac:dyDescent="0.35"/>
    <row r="1148" ht="12.75" customHeight="1" x14ac:dyDescent="0.35"/>
    <row r="1149" ht="12.75" customHeight="1" x14ac:dyDescent="0.35"/>
    <row r="1150" ht="12.75" customHeight="1" x14ac:dyDescent="0.35"/>
    <row r="1151" ht="12.75" customHeight="1" x14ac:dyDescent="0.35"/>
    <row r="1152" ht="12.75" customHeight="1" x14ac:dyDescent="0.35"/>
    <row r="1153" ht="12.75" customHeight="1" x14ac:dyDescent="0.35"/>
    <row r="1154" ht="12.75" customHeight="1" x14ac:dyDescent="0.35"/>
    <row r="1155" ht="12.75" customHeight="1" x14ac:dyDescent="0.35"/>
    <row r="1156" ht="12.75" customHeight="1" x14ac:dyDescent="0.35"/>
    <row r="1157" ht="12.75" customHeight="1" x14ac:dyDescent="0.35"/>
    <row r="1158" ht="12.75" customHeight="1" x14ac:dyDescent="0.35"/>
    <row r="1159" ht="12.75" customHeight="1" x14ac:dyDescent="0.35"/>
    <row r="1160" ht="12.75" customHeight="1" x14ac:dyDescent="0.35"/>
    <row r="1161" ht="12.75" customHeight="1" x14ac:dyDescent="0.35"/>
    <row r="1162" ht="12.75" customHeight="1" x14ac:dyDescent="0.35"/>
    <row r="1163" ht="12.75" customHeight="1" x14ac:dyDescent="0.35"/>
    <row r="1164" ht="12.75" customHeight="1" x14ac:dyDescent="0.35"/>
    <row r="1165" ht="12.75" customHeight="1" x14ac:dyDescent="0.35"/>
    <row r="1166" ht="12.75" customHeight="1" x14ac:dyDescent="0.35"/>
    <row r="1167" ht="12.75" customHeight="1" x14ac:dyDescent="0.35"/>
    <row r="1168" ht="12.75" customHeight="1" x14ac:dyDescent="0.35"/>
    <row r="1169" ht="12.75" customHeight="1" x14ac:dyDescent="0.35"/>
    <row r="1170" ht="12.75" customHeight="1" x14ac:dyDescent="0.35"/>
    <row r="1171" ht="12.75" customHeight="1" x14ac:dyDescent="0.35"/>
    <row r="1172" ht="12.75" customHeight="1" x14ac:dyDescent="0.35"/>
    <row r="1173" ht="12.75" customHeight="1" x14ac:dyDescent="0.35"/>
    <row r="1174" ht="12.75" customHeight="1" x14ac:dyDescent="0.35"/>
    <row r="1175" ht="12.75" customHeight="1" x14ac:dyDescent="0.35"/>
    <row r="1176" ht="12.75" customHeight="1" x14ac:dyDescent="0.35"/>
    <row r="1177" ht="12.75" customHeight="1" x14ac:dyDescent="0.35"/>
    <row r="1178" ht="12.75" customHeight="1" x14ac:dyDescent="0.35"/>
    <row r="1179" ht="12.75" customHeight="1" x14ac:dyDescent="0.35"/>
    <row r="1180" ht="12.75" customHeight="1" x14ac:dyDescent="0.35"/>
    <row r="1181" ht="12.75" customHeight="1" x14ac:dyDescent="0.35"/>
    <row r="1182" ht="12.75" customHeight="1" x14ac:dyDescent="0.35"/>
    <row r="1183" ht="12.75" customHeight="1" x14ac:dyDescent="0.35"/>
    <row r="1184" ht="12.75" customHeight="1" x14ac:dyDescent="0.35"/>
    <row r="1185" ht="12.75" customHeight="1" x14ac:dyDescent="0.35"/>
    <row r="1186" ht="12.75" customHeight="1" x14ac:dyDescent="0.35"/>
    <row r="1187" ht="12.75" customHeight="1" x14ac:dyDescent="0.35"/>
    <row r="1188" ht="12.75" customHeight="1" x14ac:dyDescent="0.35"/>
    <row r="1189" ht="12.75" customHeight="1" x14ac:dyDescent="0.35"/>
    <row r="1190" ht="12.75" customHeight="1" x14ac:dyDescent="0.35"/>
    <row r="1191" ht="12.75" customHeight="1" x14ac:dyDescent="0.35"/>
    <row r="1192" ht="12.75" customHeight="1" x14ac:dyDescent="0.35"/>
    <row r="1193" ht="12.75" customHeight="1" x14ac:dyDescent="0.35"/>
    <row r="1194" ht="12.75" customHeight="1" x14ac:dyDescent="0.35"/>
    <row r="1195" ht="12.75" customHeight="1" x14ac:dyDescent="0.35"/>
    <row r="1196" ht="12.75" customHeight="1" x14ac:dyDescent="0.35"/>
    <row r="1197" ht="12.75" customHeight="1" x14ac:dyDescent="0.35"/>
    <row r="1198" ht="12.75" customHeight="1" x14ac:dyDescent="0.35"/>
    <row r="1199" ht="12.75" customHeight="1" x14ac:dyDescent="0.35"/>
    <row r="1200" ht="12.75" customHeight="1" x14ac:dyDescent="0.35"/>
    <row r="1201" ht="12.75" customHeight="1" x14ac:dyDescent="0.35"/>
    <row r="1202" ht="12.75" customHeight="1" x14ac:dyDescent="0.35"/>
    <row r="1203" ht="12.75" customHeight="1" x14ac:dyDescent="0.35"/>
    <row r="1204" ht="12.75" customHeight="1" x14ac:dyDescent="0.35"/>
    <row r="1205" ht="12.75" customHeight="1" x14ac:dyDescent="0.35"/>
    <row r="1206" ht="12.75" customHeight="1" x14ac:dyDescent="0.35"/>
    <row r="1207" ht="12.75" customHeight="1" x14ac:dyDescent="0.35"/>
    <row r="1208" ht="12.75" customHeight="1" x14ac:dyDescent="0.35"/>
    <row r="1209" ht="12.75" customHeight="1" x14ac:dyDescent="0.35"/>
    <row r="1210" ht="12.75" customHeight="1" x14ac:dyDescent="0.35"/>
    <row r="1211" ht="12.75" customHeight="1" x14ac:dyDescent="0.35"/>
    <row r="1212" ht="12.75" customHeight="1" x14ac:dyDescent="0.35"/>
    <row r="1213" ht="12.75" customHeight="1" x14ac:dyDescent="0.35"/>
    <row r="1214" ht="12.75" customHeight="1" x14ac:dyDescent="0.35"/>
    <row r="1215" ht="12.75" customHeight="1" x14ac:dyDescent="0.35"/>
    <row r="1216" ht="12.75" customHeight="1" x14ac:dyDescent="0.35"/>
    <row r="1217" ht="12.75" customHeight="1" x14ac:dyDescent="0.35"/>
    <row r="1218" ht="12.75" customHeight="1" x14ac:dyDescent="0.35"/>
    <row r="1219" ht="12.75" customHeight="1" x14ac:dyDescent="0.35"/>
    <row r="1220" ht="12.75" customHeight="1" x14ac:dyDescent="0.35"/>
    <row r="1221" ht="12.75" customHeight="1" x14ac:dyDescent="0.35"/>
    <row r="1222" ht="12.75" customHeight="1" x14ac:dyDescent="0.35"/>
    <row r="1223" ht="12.75" customHeight="1" x14ac:dyDescent="0.35"/>
    <row r="1224" ht="12.75" customHeight="1" x14ac:dyDescent="0.35"/>
    <row r="1225" ht="12.75" customHeight="1" x14ac:dyDescent="0.35"/>
    <row r="1226" ht="12.75" customHeight="1" x14ac:dyDescent="0.35"/>
    <row r="1227" ht="12.75" customHeight="1" x14ac:dyDescent="0.35"/>
    <row r="1228" ht="12.75" customHeight="1" x14ac:dyDescent="0.35"/>
    <row r="1229" ht="12.75" customHeight="1" x14ac:dyDescent="0.35"/>
    <row r="1230" ht="12.75" customHeight="1" x14ac:dyDescent="0.35"/>
    <row r="1231" ht="12.75" customHeight="1" x14ac:dyDescent="0.35"/>
    <row r="1232" ht="12.75" customHeight="1" x14ac:dyDescent="0.35"/>
    <row r="1233" ht="12.75" customHeight="1" x14ac:dyDescent="0.35"/>
    <row r="1234" ht="12.75" customHeight="1" x14ac:dyDescent="0.35"/>
    <row r="1235" ht="12.75" customHeight="1" x14ac:dyDescent="0.35"/>
    <row r="1236" ht="12.75" customHeight="1" x14ac:dyDescent="0.35"/>
    <row r="1237" ht="12.75" customHeight="1" x14ac:dyDescent="0.35"/>
    <row r="1238" ht="12.75" customHeight="1" x14ac:dyDescent="0.35"/>
    <row r="1239" ht="12.75" customHeight="1" x14ac:dyDescent="0.35"/>
    <row r="1240" ht="12.75" customHeight="1" x14ac:dyDescent="0.35"/>
    <row r="1241" ht="12.75" customHeight="1" x14ac:dyDescent="0.35"/>
    <row r="1242" ht="12.75" customHeight="1" x14ac:dyDescent="0.35"/>
    <row r="1243" ht="12.75" customHeight="1" x14ac:dyDescent="0.35"/>
    <row r="1244" ht="12.75" customHeight="1" x14ac:dyDescent="0.35"/>
    <row r="1245" ht="12.75" customHeight="1" x14ac:dyDescent="0.35"/>
    <row r="1246" ht="12.75" customHeight="1" x14ac:dyDescent="0.35"/>
    <row r="1247" ht="12.75" customHeight="1" x14ac:dyDescent="0.35"/>
    <row r="1248" ht="12.75" customHeight="1" x14ac:dyDescent="0.35"/>
    <row r="1249" ht="12.75" customHeight="1" x14ac:dyDescent="0.35"/>
    <row r="1250" ht="12.75" customHeight="1" x14ac:dyDescent="0.35"/>
    <row r="1251" ht="12.75" customHeight="1" x14ac:dyDescent="0.35"/>
    <row r="1252" ht="12.75" customHeight="1" x14ac:dyDescent="0.35"/>
    <row r="1253" ht="12.75" customHeight="1" x14ac:dyDescent="0.35"/>
    <row r="1254" ht="12.75" customHeight="1" x14ac:dyDescent="0.35"/>
    <row r="1255" ht="12.75" customHeight="1" x14ac:dyDescent="0.35"/>
    <row r="1256" ht="12.75" customHeight="1" x14ac:dyDescent="0.35"/>
    <row r="1257" ht="12.75" customHeight="1" x14ac:dyDescent="0.35"/>
    <row r="1258" ht="12.75" customHeight="1" x14ac:dyDescent="0.35"/>
    <row r="1259" ht="12.75" customHeight="1" x14ac:dyDescent="0.35"/>
    <row r="1260" ht="12.75" customHeight="1" x14ac:dyDescent="0.35"/>
    <row r="1261" ht="12.75" customHeight="1" x14ac:dyDescent="0.35"/>
    <row r="1262" ht="12.75" customHeight="1" x14ac:dyDescent="0.35"/>
    <row r="1263" ht="12.75" customHeight="1" x14ac:dyDescent="0.35"/>
    <row r="1264" ht="12.75" customHeight="1" x14ac:dyDescent="0.35"/>
    <row r="1265" ht="12.75" customHeight="1" x14ac:dyDescent="0.35"/>
    <row r="1266" ht="12.75" customHeight="1" x14ac:dyDescent="0.35"/>
    <row r="1267" ht="12.75" customHeight="1" x14ac:dyDescent="0.35"/>
    <row r="1268" ht="12.75" customHeight="1" x14ac:dyDescent="0.35"/>
    <row r="1269" ht="12.75" customHeight="1" x14ac:dyDescent="0.35"/>
    <row r="1270" ht="12.75" customHeight="1" x14ac:dyDescent="0.35"/>
    <row r="1271" ht="12.75" customHeight="1" x14ac:dyDescent="0.35"/>
    <row r="1272" ht="12.75" customHeight="1" x14ac:dyDescent="0.35"/>
    <row r="1273" ht="12.75" customHeight="1" x14ac:dyDescent="0.35"/>
    <row r="1274" ht="12.75" customHeight="1" x14ac:dyDescent="0.35"/>
    <row r="1275" ht="12.75" customHeight="1" x14ac:dyDescent="0.35"/>
    <row r="1276" ht="12.75" customHeight="1" x14ac:dyDescent="0.35"/>
    <row r="1277" ht="12.75" customHeight="1" x14ac:dyDescent="0.35"/>
    <row r="1278" ht="12.75" customHeight="1" x14ac:dyDescent="0.35"/>
    <row r="1279" ht="12.75" customHeight="1" x14ac:dyDescent="0.35"/>
    <row r="1280" ht="12.75" customHeight="1" x14ac:dyDescent="0.35"/>
    <row r="1281" ht="12.75" customHeight="1" x14ac:dyDescent="0.35"/>
    <row r="1282" ht="12.75" customHeight="1" x14ac:dyDescent="0.35"/>
    <row r="1283" ht="12.75" customHeight="1" x14ac:dyDescent="0.35"/>
    <row r="1284" ht="12.75" customHeight="1" x14ac:dyDescent="0.35"/>
    <row r="1285" ht="12.75" customHeight="1" x14ac:dyDescent="0.35"/>
    <row r="1286" ht="12.75" customHeight="1" x14ac:dyDescent="0.35"/>
    <row r="1287" ht="12.75" customHeight="1" x14ac:dyDescent="0.35"/>
    <row r="1288" ht="12.75" customHeight="1" x14ac:dyDescent="0.35"/>
    <row r="1289" ht="12.75" customHeight="1" x14ac:dyDescent="0.35"/>
    <row r="1290" ht="12.75" customHeight="1" x14ac:dyDescent="0.35"/>
    <row r="1291" ht="12.75" customHeight="1" x14ac:dyDescent="0.35"/>
    <row r="1292" ht="12.75" customHeight="1" x14ac:dyDescent="0.35"/>
    <row r="1293" ht="12.75" customHeight="1" x14ac:dyDescent="0.35"/>
    <row r="1294" ht="12.75" customHeight="1" x14ac:dyDescent="0.35"/>
    <row r="1295" ht="12.75" customHeight="1" x14ac:dyDescent="0.35"/>
    <row r="1296" ht="12.75" customHeight="1" x14ac:dyDescent="0.35"/>
    <row r="1297" ht="12.75" customHeight="1" x14ac:dyDescent="0.35"/>
    <row r="1298" ht="12.75" customHeight="1" x14ac:dyDescent="0.35"/>
    <row r="1299" ht="12.75" customHeight="1" x14ac:dyDescent="0.35"/>
    <row r="1300" ht="12.75" customHeight="1" x14ac:dyDescent="0.35"/>
    <row r="1301" ht="12.75" customHeight="1" x14ac:dyDescent="0.35"/>
    <row r="1302" ht="12.75" customHeight="1" x14ac:dyDescent="0.35"/>
    <row r="1303" ht="12.75" customHeight="1" x14ac:dyDescent="0.35"/>
    <row r="1304" ht="12.75" customHeight="1" x14ac:dyDescent="0.35"/>
    <row r="1305" ht="12.75" customHeight="1" x14ac:dyDescent="0.35"/>
    <row r="1306" ht="12.75" customHeight="1" x14ac:dyDescent="0.35"/>
    <row r="1307" ht="12.75" customHeight="1" x14ac:dyDescent="0.35"/>
    <row r="1308" ht="12.75" customHeight="1" x14ac:dyDescent="0.35"/>
    <row r="1309" ht="12.75" customHeight="1" x14ac:dyDescent="0.35"/>
    <row r="1310" ht="12.75" customHeight="1" x14ac:dyDescent="0.35"/>
    <row r="1311" ht="12.75" customHeight="1" x14ac:dyDescent="0.35"/>
    <row r="1312" ht="12.75" customHeight="1" x14ac:dyDescent="0.35"/>
    <row r="1313" ht="12.75" customHeight="1" x14ac:dyDescent="0.35"/>
    <row r="1314" ht="12.75" customHeight="1" x14ac:dyDescent="0.35"/>
    <row r="1315" ht="12.75" customHeight="1" x14ac:dyDescent="0.35"/>
    <row r="1316" ht="12.75" customHeight="1" x14ac:dyDescent="0.35"/>
    <row r="1317" ht="12.75" customHeight="1" x14ac:dyDescent="0.35"/>
    <row r="1318" ht="12.75" customHeight="1" x14ac:dyDescent="0.35"/>
    <row r="1319" ht="12.75" customHeight="1" x14ac:dyDescent="0.35"/>
    <row r="1320" ht="12.75" customHeight="1" x14ac:dyDescent="0.35"/>
    <row r="1321" ht="12.75" customHeight="1" x14ac:dyDescent="0.35"/>
    <row r="1322" ht="12.75" customHeight="1" x14ac:dyDescent="0.35"/>
    <row r="1323" ht="12.75" customHeight="1" x14ac:dyDescent="0.35"/>
    <row r="1324" ht="12.75" customHeight="1" x14ac:dyDescent="0.35"/>
    <row r="1325" ht="12.75" customHeight="1" x14ac:dyDescent="0.35"/>
    <row r="1326" ht="12.75" customHeight="1" x14ac:dyDescent="0.35"/>
    <row r="1327" ht="12.75" customHeight="1" x14ac:dyDescent="0.35"/>
    <row r="1328" ht="12.75" customHeight="1" x14ac:dyDescent="0.35"/>
    <row r="1329" ht="12.75" customHeight="1" x14ac:dyDescent="0.35"/>
    <row r="1330" ht="12.75" customHeight="1" x14ac:dyDescent="0.35"/>
    <row r="1331" ht="12.75" customHeight="1" x14ac:dyDescent="0.35"/>
    <row r="1332" ht="12.75" customHeight="1" x14ac:dyDescent="0.35"/>
    <row r="1333" ht="12.75" customHeight="1" x14ac:dyDescent="0.35"/>
    <row r="1334" ht="12.75" customHeight="1" x14ac:dyDescent="0.35"/>
    <row r="1335" ht="12.75" customHeight="1" x14ac:dyDescent="0.35"/>
    <row r="1336" ht="12.75" customHeight="1" x14ac:dyDescent="0.35"/>
    <row r="1337" ht="12.75" customHeight="1" x14ac:dyDescent="0.35"/>
    <row r="1338" ht="12.75" customHeight="1" x14ac:dyDescent="0.35"/>
    <row r="1339" ht="12.75" customHeight="1" x14ac:dyDescent="0.35"/>
    <row r="1340" ht="12.75" customHeight="1" x14ac:dyDescent="0.35"/>
    <row r="1341" ht="12.75" customHeight="1" x14ac:dyDescent="0.35"/>
    <row r="1342" ht="12.75" customHeight="1" x14ac:dyDescent="0.35"/>
    <row r="1343" ht="12.75" customHeight="1" x14ac:dyDescent="0.35"/>
    <row r="1344" ht="12.75" customHeight="1" x14ac:dyDescent="0.35"/>
    <row r="1345" ht="12.75" customHeight="1" x14ac:dyDescent="0.35"/>
    <row r="1346" ht="12.75" customHeight="1" x14ac:dyDescent="0.35"/>
    <row r="1347" ht="12.75" customHeight="1" x14ac:dyDescent="0.35"/>
    <row r="1348" ht="12.75" customHeight="1" x14ac:dyDescent="0.35"/>
    <row r="1349" ht="12.75" customHeight="1" x14ac:dyDescent="0.35"/>
    <row r="1350" ht="12.75" customHeight="1" x14ac:dyDescent="0.35"/>
    <row r="1351" ht="12.75" customHeight="1" x14ac:dyDescent="0.35"/>
    <row r="1352" ht="12.75" customHeight="1" x14ac:dyDescent="0.35"/>
    <row r="1353" ht="12.75" customHeight="1" x14ac:dyDescent="0.35"/>
    <row r="1354" ht="12.75" customHeight="1" x14ac:dyDescent="0.35"/>
    <row r="1355" ht="12.75" customHeight="1" x14ac:dyDescent="0.35"/>
    <row r="1356" ht="12.75" customHeight="1" x14ac:dyDescent="0.35"/>
    <row r="1357" ht="12.75" customHeight="1" x14ac:dyDescent="0.35"/>
    <row r="1358" ht="12.75" customHeight="1" x14ac:dyDescent="0.35"/>
    <row r="1359" ht="12.75" customHeight="1" x14ac:dyDescent="0.35"/>
    <row r="1360" ht="12.75" customHeight="1" x14ac:dyDescent="0.35"/>
    <row r="1361" ht="12.75" customHeight="1" x14ac:dyDescent="0.35"/>
    <row r="1362" ht="12.75" customHeight="1" x14ac:dyDescent="0.35"/>
    <row r="1363" ht="12.75" customHeight="1" x14ac:dyDescent="0.35"/>
    <row r="1364" ht="12.75" customHeight="1" x14ac:dyDescent="0.35"/>
    <row r="1365" ht="12.75" customHeight="1" x14ac:dyDescent="0.35"/>
    <row r="1366" ht="12.75" customHeight="1" x14ac:dyDescent="0.35"/>
    <row r="1367" ht="12.75" customHeight="1" x14ac:dyDescent="0.35"/>
    <row r="1368" ht="12.75" customHeight="1" x14ac:dyDescent="0.35"/>
    <row r="1369" ht="12.75" customHeight="1" x14ac:dyDescent="0.35"/>
    <row r="1370" ht="12.75" customHeight="1" x14ac:dyDescent="0.35"/>
    <row r="1371" ht="12.75" customHeight="1" x14ac:dyDescent="0.35"/>
    <row r="1372" ht="12.75" customHeight="1" x14ac:dyDescent="0.35"/>
    <row r="1373" ht="12.75" customHeight="1" x14ac:dyDescent="0.35"/>
    <row r="1374" ht="12.75" customHeight="1" x14ac:dyDescent="0.35"/>
    <row r="1375" ht="12.75" customHeight="1" x14ac:dyDescent="0.35"/>
    <row r="1376" ht="12.75" customHeight="1" x14ac:dyDescent="0.35"/>
    <row r="1377" ht="12.75" customHeight="1" x14ac:dyDescent="0.35"/>
    <row r="1378" ht="12.75" customHeight="1" x14ac:dyDescent="0.35"/>
    <row r="1379" ht="12.75" customHeight="1" x14ac:dyDescent="0.35"/>
    <row r="1380" ht="12.75" customHeight="1" x14ac:dyDescent="0.35"/>
    <row r="1381" ht="12.75" customHeight="1" x14ac:dyDescent="0.35"/>
    <row r="1382" ht="12.75" customHeight="1" x14ac:dyDescent="0.35"/>
    <row r="1383" ht="12.75" customHeight="1" x14ac:dyDescent="0.35"/>
    <row r="1384" ht="12.75" customHeight="1" x14ac:dyDescent="0.35"/>
    <row r="1385" ht="12.75" customHeight="1" x14ac:dyDescent="0.35"/>
    <row r="1386" ht="12.75" customHeight="1" x14ac:dyDescent="0.35"/>
    <row r="1387" ht="12.75" customHeight="1" x14ac:dyDescent="0.35"/>
    <row r="1388" ht="12.75" customHeight="1" x14ac:dyDescent="0.35"/>
    <row r="1389" ht="12.75" customHeight="1" x14ac:dyDescent="0.35"/>
    <row r="1390" ht="12.75" customHeight="1" x14ac:dyDescent="0.35"/>
    <row r="1391" ht="12.75" customHeight="1" x14ac:dyDescent="0.35"/>
    <row r="1392" ht="12.75" customHeight="1" x14ac:dyDescent="0.35"/>
    <row r="1393" ht="12.75" customHeight="1" x14ac:dyDescent="0.35"/>
    <row r="1394" ht="12.75" customHeight="1" x14ac:dyDescent="0.35"/>
    <row r="1395" ht="12.75" customHeight="1" x14ac:dyDescent="0.35"/>
    <row r="1396" ht="12.75" customHeight="1" x14ac:dyDescent="0.35"/>
    <row r="1397" ht="12.75" customHeight="1" x14ac:dyDescent="0.35"/>
    <row r="1398" ht="12.75" customHeight="1" x14ac:dyDescent="0.35"/>
    <row r="1399" ht="12.75" customHeight="1" x14ac:dyDescent="0.35"/>
    <row r="1400" ht="12.75" customHeight="1" x14ac:dyDescent="0.35"/>
    <row r="1401" ht="12.75" customHeight="1" x14ac:dyDescent="0.35"/>
    <row r="1402" ht="12.75" customHeight="1" x14ac:dyDescent="0.35"/>
    <row r="1403" ht="12.75" customHeight="1" x14ac:dyDescent="0.35"/>
    <row r="1404" ht="12.75" customHeight="1" x14ac:dyDescent="0.35"/>
    <row r="1405" ht="12.75" customHeight="1" x14ac:dyDescent="0.35"/>
    <row r="1406" ht="12.75" customHeight="1" x14ac:dyDescent="0.35"/>
    <row r="1407" ht="12.75" customHeight="1" x14ac:dyDescent="0.35"/>
    <row r="1408" ht="12.75" customHeight="1" x14ac:dyDescent="0.35"/>
    <row r="1409" ht="12.75" customHeight="1" x14ac:dyDescent="0.35"/>
    <row r="1410" ht="12.75" customHeight="1" x14ac:dyDescent="0.35"/>
    <row r="1411" ht="12.75" customHeight="1" x14ac:dyDescent="0.35"/>
    <row r="1412" ht="12.75" customHeight="1" x14ac:dyDescent="0.35"/>
    <row r="1413" ht="12.75" customHeight="1" x14ac:dyDescent="0.35"/>
    <row r="1414" ht="12.75" customHeight="1" x14ac:dyDescent="0.35"/>
    <row r="1415" ht="12.75" customHeight="1" x14ac:dyDescent="0.35"/>
    <row r="1416" ht="12.75" customHeight="1" x14ac:dyDescent="0.35"/>
    <row r="1417" ht="12.75" customHeight="1" x14ac:dyDescent="0.35"/>
    <row r="1418" ht="12.75" customHeight="1" x14ac:dyDescent="0.35"/>
    <row r="1419" ht="12.75" customHeight="1" x14ac:dyDescent="0.35"/>
    <row r="1420" ht="12.75" customHeight="1" x14ac:dyDescent="0.35"/>
    <row r="1421" ht="12.75" customHeight="1" x14ac:dyDescent="0.35"/>
    <row r="1422" ht="12.75" customHeight="1" x14ac:dyDescent="0.35"/>
    <row r="1423" ht="12.75" customHeight="1" x14ac:dyDescent="0.35"/>
    <row r="1424" ht="12.75" customHeight="1" x14ac:dyDescent="0.35"/>
    <row r="1425" ht="12.75" customHeight="1" x14ac:dyDescent="0.35"/>
    <row r="1426" ht="12.75" customHeight="1" x14ac:dyDescent="0.35"/>
    <row r="1427" ht="12.75" customHeight="1" x14ac:dyDescent="0.35"/>
    <row r="1428" ht="12.75" customHeight="1" x14ac:dyDescent="0.35"/>
    <row r="1429" ht="12.75" customHeight="1" x14ac:dyDescent="0.35"/>
    <row r="1430" ht="12.75" customHeight="1" x14ac:dyDescent="0.35"/>
    <row r="1431" ht="12.75" customHeight="1" x14ac:dyDescent="0.35"/>
    <row r="1432" ht="12.75" customHeight="1" x14ac:dyDescent="0.35"/>
    <row r="1433" ht="12.75" customHeight="1" x14ac:dyDescent="0.35"/>
    <row r="1434" ht="12.75" customHeight="1" x14ac:dyDescent="0.35"/>
    <row r="1435" ht="12.75" customHeight="1" x14ac:dyDescent="0.35"/>
    <row r="1436" ht="12.75" customHeight="1" x14ac:dyDescent="0.35"/>
    <row r="1437" ht="12.75" customHeight="1" x14ac:dyDescent="0.35"/>
    <row r="1438" ht="12.75" customHeight="1" x14ac:dyDescent="0.35"/>
    <row r="1439" ht="12.75" customHeight="1" x14ac:dyDescent="0.35"/>
    <row r="1440" ht="12.75" customHeight="1" x14ac:dyDescent="0.35"/>
    <row r="1441" ht="12.75" customHeight="1" x14ac:dyDescent="0.35"/>
    <row r="1442" ht="12.75" customHeight="1" x14ac:dyDescent="0.35"/>
    <row r="1443" ht="12.75" customHeight="1" x14ac:dyDescent="0.35"/>
    <row r="1444" ht="12.75" customHeight="1" x14ac:dyDescent="0.35"/>
    <row r="1445" ht="12.75" customHeight="1" x14ac:dyDescent="0.35"/>
    <row r="1446" ht="12.75" customHeight="1" x14ac:dyDescent="0.35"/>
    <row r="1447" ht="12.75" customHeight="1" x14ac:dyDescent="0.35"/>
    <row r="1448" ht="12.75" customHeight="1" x14ac:dyDescent="0.35"/>
    <row r="1449" ht="12.75" customHeight="1" x14ac:dyDescent="0.35"/>
    <row r="1450" ht="12.75" customHeight="1" x14ac:dyDescent="0.35"/>
    <row r="1451" ht="12.75" customHeight="1" x14ac:dyDescent="0.35"/>
    <row r="1452" ht="12.75" customHeight="1" x14ac:dyDescent="0.35"/>
    <row r="1453" ht="12.75" customHeight="1" x14ac:dyDescent="0.35"/>
    <row r="1454" ht="12.75" customHeight="1" x14ac:dyDescent="0.35"/>
    <row r="1455" ht="12.75" customHeight="1" x14ac:dyDescent="0.35"/>
    <row r="1456" ht="12.75" customHeight="1" x14ac:dyDescent="0.35"/>
    <row r="1457" ht="12.75" customHeight="1" x14ac:dyDescent="0.35"/>
    <row r="1458" ht="12.75" customHeight="1" x14ac:dyDescent="0.35"/>
    <row r="1459" ht="12.75" customHeight="1" x14ac:dyDescent="0.35"/>
    <row r="1460" ht="12.75" customHeight="1" x14ac:dyDescent="0.35"/>
    <row r="1461" ht="12.75" customHeight="1" x14ac:dyDescent="0.35"/>
    <row r="1462" ht="12.75" customHeight="1" x14ac:dyDescent="0.35"/>
    <row r="1463" ht="12.75" customHeight="1" x14ac:dyDescent="0.35"/>
    <row r="1464" ht="12.75" customHeight="1" x14ac:dyDescent="0.35"/>
    <row r="1465" ht="12.75" customHeight="1" x14ac:dyDescent="0.35"/>
    <row r="1466" ht="12.75" customHeight="1" x14ac:dyDescent="0.35"/>
    <row r="1467" ht="12.75" customHeight="1" x14ac:dyDescent="0.35"/>
    <row r="1468" ht="12.75" customHeight="1" x14ac:dyDescent="0.35"/>
    <row r="1469" ht="12.75" customHeight="1" x14ac:dyDescent="0.35"/>
    <row r="1470" ht="12.75" customHeight="1" x14ac:dyDescent="0.35"/>
    <row r="1471" ht="12.75" customHeight="1" x14ac:dyDescent="0.35"/>
    <row r="1472" ht="12.75" customHeight="1" x14ac:dyDescent="0.35"/>
    <row r="1473" ht="12.75" customHeight="1" x14ac:dyDescent="0.35"/>
    <row r="1474" ht="12.75" customHeight="1" x14ac:dyDescent="0.35"/>
    <row r="1475" ht="12.75" customHeight="1" x14ac:dyDescent="0.35"/>
    <row r="1476" ht="12.75" customHeight="1" x14ac:dyDescent="0.35"/>
    <row r="1477" ht="12.75" customHeight="1" x14ac:dyDescent="0.35"/>
    <row r="1478" ht="12.75" customHeight="1" x14ac:dyDescent="0.35"/>
    <row r="1479" ht="12.75" customHeight="1" x14ac:dyDescent="0.35"/>
    <row r="1480" ht="12.75" customHeight="1" x14ac:dyDescent="0.35"/>
    <row r="1481" ht="12.75" customHeight="1" x14ac:dyDescent="0.35"/>
    <row r="1482" ht="12.75" customHeight="1" x14ac:dyDescent="0.35"/>
    <row r="1483" ht="12.75" customHeight="1" x14ac:dyDescent="0.35"/>
    <row r="1484" ht="12.75" customHeight="1" x14ac:dyDescent="0.35"/>
    <row r="1485" ht="12.75" customHeight="1" x14ac:dyDescent="0.35"/>
    <row r="1486" ht="12.75" customHeight="1" x14ac:dyDescent="0.35"/>
    <row r="1487" ht="12.75" customHeight="1" x14ac:dyDescent="0.35"/>
    <row r="1488" ht="12.75" customHeight="1" x14ac:dyDescent="0.35"/>
    <row r="1489" ht="12.75" customHeight="1" x14ac:dyDescent="0.35"/>
    <row r="1490" ht="12.75" customHeight="1" x14ac:dyDescent="0.35"/>
    <row r="1491" ht="12.75" customHeight="1" x14ac:dyDescent="0.35"/>
    <row r="1492" ht="12.75" customHeight="1" x14ac:dyDescent="0.35"/>
    <row r="1493" ht="12.75" customHeight="1" x14ac:dyDescent="0.35"/>
    <row r="1494" ht="12.75" customHeight="1" x14ac:dyDescent="0.35"/>
    <row r="1495" ht="12.75" customHeight="1" x14ac:dyDescent="0.35"/>
    <row r="1496" ht="12.75" customHeight="1" x14ac:dyDescent="0.35"/>
    <row r="1497" ht="12.75" customHeight="1" x14ac:dyDescent="0.35"/>
    <row r="1498" ht="12.75" customHeight="1" x14ac:dyDescent="0.35"/>
    <row r="1499" ht="12.75" customHeight="1" x14ac:dyDescent="0.35"/>
    <row r="1500" ht="12.75" customHeight="1" x14ac:dyDescent="0.35"/>
    <row r="1501" ht="12.75" customHeight="1" x14ac:dyDescent="0.35"/>
    <row r="1502" ht="12.75" customHeight="1" x14ac:dyDescent="0.35"/>
    <row r="1503" ht="12.75" customHeight="1" x14ac:dyDescent="0.35"/>
    <row r="1504" ht="12.75" customHeight="1" x14ac:dyDescent="0.35"/>
    <row r="1505" ht="12.75" customHeight="1" x14ac:dyDescent="0.35"/>
    <row r="1506" ht="12.75" customHeight="1" x14ac:dyDescent="0.35"/>
    <row r="1507" ht="12.75" customHeight="1" x14ac:dyDescent="0.35"/>
    <row r="1508" ht="12.75" customHeight="1" x14ac:dyDescent="0.35"/>
    <row r="1509" ht="12.75" customHeight="1" x14ac:dyDescent="0.35"/>
    <row r="1510" ht="12.75" customHeight="1" x14ac:dyDescent="0.35"/>
    <row r="1511" ht="12.75" customHeight="1" x14ac:dyDescent="0.35"/>
    <row r="1512" ht="12.75" customHeight="1" x14ac:dyDescent="0.35"/>
    <row r="1513" ht="12.75" customHeight="1" x14ac:dyDescent="0.35"/>
    <row r="1514" ht="12.75" customHeight="1" x14ac:dyDescent="0.35"/>
    <row r="1515" ht="12.75" customHeight="1" x14ac:dyDescent="0.35"/>
    <row r="1516" ht="12.75" customHeight="1" x14ac:dyDescent="0.35"/>
    <row r="1517" ht="12.75" customHeight="1" x14ac:dyDescent="0.35"/>
    <row r="1518" ht="12.75" customHeight="1" x14ac:dyDescent="0.35"/>
    <row r="1519" ht="12.75" customHeight="1" x14ac:dyDescent="0.35"/>
    <row r="1520" ht="12.75" customHeight="1" x14ac:dyDescent="0.35"/>
    <row r="1521" ht="12.75" customHeight="1" x14ac:dyDescent="0.35"/>
    <row r="1522" ht="12.75" customHeight="1" x14ac:dyDescent="0.35"/>
    <row r="1523" ht="12.75" customHeight="1" x14ac:dyDescent="0.35"/>
    <row r="1524" ht="12.75" customHeight="1" x14ac:dyDescent="0.35"/>
    <row r="1525" ht="12.75" customHeight="1" x14ac:dyDescent="0.35"/>
    <row r="1526" ht="12.75" customHeight="1" x14ac:dyDescent="0.35"/>
    <row r="1527" ht="12.75" customHeight="1" x14ac:dyDescent="0.35"/>
    <row r="1528" ht="12.75" customHeight="1" x14ac:dyDescent="0.35"/>
    <row r="1529" ht="12.75" customHeight="1" x14ac:dyDescent="0.35"/>
    <row r="1530" ht="12.75" customHeight="1" x14ac:dyDescent="0.35"/>
    <row r="1531" ht="12.75" customHeight="1" x14ac:dyDescent="0.35"/>
    <row r="1532" ht="12.75" customHeight="1" x14ac:dyDescent="0.35"/>
    <row r="1533" ht="12.75" customHeight="1" x14ac:dyDescent="0.35"/>
    <row r="1534" ht="12.75" customHeight="1" x14ac:dyDescent="0.35"/>
    <row r="1535" ht="12.75" customHeight="1" x14ac:dyDescent="0.35"/>
    <row r="1536" ht="12.75" customHeight="1" x14ac:dyDescent="0.35"/>
    <row r="1537" ht="12.75" customHeight="1" x14ac:dyDescent="0.35"/>
    <row r="1538" ht="12.75" customHeight="1" x14ac:dyDescent="0.35"/>
    <row r="1539" ht="12.75" customHeight="1" x14ac:dyDescent="0.35"/>
    <row r="1540" ht="12.75" customHeight="1" x14ac:dyDescent="0.35"/>
    <row r="1541" ht="12.75" customHeight="1" x14ac:dyDescent="0.35"/>
    <row r="1542" ht="12.75" customHeight="1" x14ac:dyDescent="0.35"/>
    <row r="1543" ht="12.75" customHeight="1" x14ac:dyDescent="0.35"/>
    <row r="1544" ht="12.75" customHeight="1" x14ac:dyDescent="0.35"/>
    <row r="1545" ht="12.75" customHeight="1" x14ac:dyDescent="0.35"/>
    <row r="1546" ht="12.75" customHeight="1" x14ac:dyDescent="0.35"/>
    <row r="1547" ht="12.75" customHeight="1" x14ac:dyDescent="0.35"/>
    <row r="1548" ht="12.75" customHeight="1" x14ac:dyDescent="0.35"/>
    <row r="1549" ht="12.75" customHeight="1" x14ac:dyDescent="0.35"/>
    <row r="1550" ht="12.75" customHeight="1" x14ac:dyDescent="0.35"/>
    <row r="1551" ht="12.75" customHeight="1" x14ac:dyDescent="0.35"/>
    <row r="1552" ht="12.75" customHeight="1" x14ac:dyDescent="0.35"/>
    <row r="1553" ht="12.75" customHeight="1" x14ac:dyDescent="0.35"/>
    <row r="1554" ht="12.75" customHeight="1" x14ac:dyDescent="0.35"/>
    <row r="1555" ht="12.75" customHeight="1" x14ac:dyDescent="0.35"/>
    <row r="1556" ht="12.75" customHeight="1" x14ac:dyDescent="0.35"/>
    <row r="1557" ht="12.75" customHeight="1" x14ac:dyDescent="0.35"/>
    <row r="1558" ht="12.75" customHeight="1" x14ac:dyDescent="0.35"/>
    <row r="1559" ht="12.75" customHeight="1" x14ac:dyDescent="0.35"/>
    <row r="1560" ht="12.75" customHeight="1" x14ac:dyDescent="0.35"/>
    <row r="1561" ht="12.75" customHeight="1" x14ac:dyDescent="0.35"/>
    <row r="1562" ht="12.75" customHeight="1" x14ac:dyDescent="0.35"/>
    <row r="1563" ht="12.75" customHeight="1" x14ac:dyDescent="0.35"/>
    <row r="1564" ht="12.75" customHeight="1" x14ac:dyDescent="0.35"/>
    <row r="1565" ht="12.75" customHeight="1" x14ac:dyDescent="0.35"/>
    <row r="1566" ht="12.75" customHeight="1" x14ac:dyDescent="0.35"/>
    <row r="1567" ht="12.75" customHeight="1" x14ac:dyDescent="0.35"/>
    <row r="1568" ht="12.75" customHeight="1" x14ac:dyDescent="0.35"/>
    <row r="1569" ht="12.75" customHeight="1" x14ac:dyDescent="0.35"/>
    <row r="1570" ht="12.75" customHeight="1" x14ac:dyDescent="0.35"/>
    <row r="1571" ht="12.75" customHeight="1" x14ac:dyDescent="0.35"/>
    <row r="1572" ht="12.75" customHeight="1" x14ac:dyDescent="0.35"/>
    <row r="1573" ht="12.75" customHeight="1" x14ac:dyDescent="0.35"/>
    <row r="1574" ht="12.75" customHeight="1" x14ac:dyDescent="0.35"/>
    <row r="1575" ht="12.75" customHeight="1" x14ac:dyDescent="0.35"/>
    <row r="1576" ht="12.75" customHeight="1" x14ac:dyDescent="0.35"/>
    <row r="1577" ht="12.75" customHeight="1" x14ac:dyDescent="0.35"/>
    <row r="1578" ht="12.75" customHeight="1" x14ac:dyDescent="0.35"/>
    <row r="1579" ht="12.75" customHeight="1" x14ac:dyDescent="0.35"/>
    <row r="1580" ht="12.75" customHeight="1" x14ac:dyDescent="0.35"/>
    <row r="1581" ht="12.75" customHeight="1" x14ac:dyDescent="0.35"/>
    <row r="1582" ht="12.75" customHeight="1" x14ac:dyDescent="0.35"/>
    <row r="1583" ht="12.75" customHeight="1" x14ac:dyDescent="0.35"/>
    <row r="1584" ht="12.75" customHeight="1" x14ac:dyDescent="0.35"/>
    <row r="1585" ht="12.75" customHeight="1" x14ac:dyDescent="0.35"/>
    <row r="1586" ht="12.75" customHeight="1" x14ac:dyDescent="0.35"/>
    <row r="1587" ht="12.75" customHeight="1" x14ac:dyDescent="0.35"/>
    <row r="1588" ht="12.75" customHeight="1" x14ac:dyDescent="0.35"/>
    <row r="1589" ht="12.75" customHeight="1" x14ac:dyDescent="0.35"/>
    <row r="1590" ht="12.75" customHeight="1" x14ac:dyDescent="0.35"/>
    <row r="1591" ht="12.75" customHeight="1" x14ac:dyDescent="0.35"/>
    <row r="1592" ht="12.75" customHeight="1" x14ac:dyDescent="0.35"/>
    <row r="1593" ht="12.75" customHeight="1" x14ac:dyDescent="0.35"/>
    <row r="1594" ht="12.75" customHeight="1" x14ac:dyDescent="0.35"/>
    <row r="1595" ht="12.75" customHeight="1" x14ac:dyDescent="0.35"/>
    <row r="1596" ht="12.75" customHeight="1" x14ac:dyDescent="0.35"/>
    <row r="1597" ht="12.75" customHeight="1" x14ac:dyDescent="0.35"/>
    <row r="1598" ht="12.75" customHeight="1" x14ac:dyDescent="0.35"/>
    <row r="1599" ht="12.75" customHeight="1" x14ac:dyDescent="0.35"/>
    <row r="1600" ht="12.75" customHeight="1" x14ac:dyDescent="0.35"/>
    <row r="1601" ht="12.75" customHeight="1" x14ac:dyDescent="0.35"/>
    <row r="1602" ht="12.75" customHeight="1" x14ac:dyDescent="0.35"/>
    <row r="1603" ht="12.75" customHeight="1" x14ac:dyDescent="0.35"/>
    <row r="1604" ht="12.75" customHeight="1" x14ac:dyDescent="0.35"/>
    <row r="1605" ht="12.75" customHeight="1" x14ac:dyDescent="0.35"/>
    <row r="1606" ht="12.75" customHeight="1" x14ac:dyDescent="0.35"/>
    <row r="1607" ht="12.75" customHeight="1" x14ac:dyDescent="0.35"/>
    <row r="1608" ht="12.75" customHeight="1" x14ac:dyDescent="0.35"/>
    <row r="1609" ht="12.75" customHeight="1" x14ac:dyDescent="0.35"/>
    <row r="1610" ht="12.75" customHeight="1" x14ac:dyDescent="0.35"/>
    <row r="1611" ht="12.75" customHeight="1" x14ac:dyDescent="0.35"/>
    <row r="1612" ht="12.75" customHeight="1" x14ac:dyDescent="0.35"/>
    <row r="1613" ht="12.75" customHeight="1" x14ac:dyDescent="0.35"/>
    <row r="1614" ht="12.75" customHeight="1" x14ac:dyDescent="0.35"/>
    <row r="1615" ht="12.75" customHeight="1" x14ac:dyDescent="0.35"/>
    <row r="1616" ht="12.75" customHeight="1" x14ac:dyDescent="0.35"/>
    <row r="1617" ht="12.75" customHeight="1" x14ac:dyDescent="0.35"/>
    <row r="1618" ht="12.75" customHeight="1" x14ac:dyDescent="0.35"/>
    <row r="1619" ht="12.75" customHeight="1" x14ac:dyDescent="0.35"/>
    <row r="1620" ht="12.75" customHeight="1" x14ac:dyDescent="0.35"/>
    <row r="1621" ht="12.75" customHeight="1" x14ac:dyDescent="0.35"/>
    <row r="1622" ht="12.75" customHeight="1" x14ac:dyDescent="0.35"/>
    <row r="1623" ht="12.75" customHeight="1" x14ac:dyDescent="0.35"/>
    <row r="1624" ht="12.75" customHeight="1" x14ac:dyDescent="0.35"/>
    <row r="1625" ht="12.75" customHeight="1" x14ac:dyDescent="0.35"/>
    <row r="1626" ht="12.75" customHeight="1" x14ac:dyDescent="0.35"/>
    <row r="1627" ht="12.75" customHeight="1" x14ac:dyDescent="0.35"/>
    <row r="1628" ht="12.75" customHeight="1" x14ac:dyDescent="0.35"/>
    <row r="1629" ht="12.75" customHeight="1" x14ac:dyDescent="0.35"/>
    <row r="1630" ht="12.75" customHeight="1" x14ac:dyDescent="0.35"/>
    <row r="1631" ht="12.75" customHeight="1" x14ac:dyDescent="0.35"/>
    <row r="1632" ht="12.75" customHeight="1" x14ac:dyDescent="0.35"/>
    <row r="1633" ht="12.75" customHeight="1" x14ac:dyDescent="0.35"/>
    <row r="1634" ht="12.75" customHeight="1" x14ac:dyDescent="0.35"/>
    <row r="1635" ht="12.75" customHeight="1" x14ac:dyDescent="0.35"/>
    <row r="1636" ht="12.75" customHeight="1" x14ac:dyDescent="0.35"/>
    <row r="1637" ht="12.75" customHeight="1" x14ac:dyDescent="0.35"/>
    <row r="1638" ht="12.75" customHeight="1" x14ac:dyDescent="0.35"/>
    <row r="1639" ht="12.75" customHeight="1" x14ac:dyDescent="0.35"/>
    <row r="1640" ht="12.75" customHeight="1" x14ac:dyDescent="0.35"/>
    <row r="1641" ht="12.75" customHeight="1" x14ac:dyDescent="0.35"/>
    <row r="1642" ht="12.75" customHeight="1" x14ac:dyDescent="0.35"/>
    <row r="1643" ht="12.75" customHeight="1" x14ac:dyDescent="0.35"/>
    <row r="1644" ht="12.75" customHeight="1" x14ac:dyDescent="0.35"/>
    <row r="1645" ht="12.75" customHeight="1" x14ac:dyDescent="0.35"/>
    <row r="1646" ht="12.75" customHeight="1" x14ac:dyDescent="0.35"/>
    <row r="1647" ht="12.75" customHeight="1" x14ac:dyDescent="0.35"/>
    <row r="1648" ht="12.75" customHeight="1" x14ac:dyDescent="0.35"/>
    <row r="1649" ht="12.75" customHeight="1" x14ac:dyDescent="0.35"/>
    <row r="1650" ht="12.75" customHeight="1" x14ac:dyDescent="0.35"/>
    <row r="1651" ht="12.75" customHeight="1" x14ac:dyDescent="0.35"/>
    <row r="1652" ht="12.75" customHeight="1" x14ac:dyDescent="0.35"/>
    <row r="1653" ht="12.75" customHeight="1" x14ac:dyDescent="0.35"/>
    <row r="1654" ht="12.75" customHeight="1" x14ac:dyDescent="0.35"/>
    <row r="1655" ht="12.75" customHeight="1" x14ac:dyDescent="0.35"/>
    <row r="1656" ht="12.75" customHeight="1" x14ac:dyDescent="0.35"/>
    <row r="1657" ht="12.75" customHeight="1" x14ac:dyDescent="0.35"/>
    <row r="1658" ht="12.75" customHeight="1" x14ac:dyDescent="0.35"/>
    <row r="1659" ht="12.75" customHeight="1" x14ac:dyDescent="0.35"/>
    <row r="1660" ht="12.75" customHeight="1" x14ac:dyDescent="0.35"/>
    <row r="1661" ht="12.75" customHeight="1" x14ac:dyDescent="0.35"/>
    <row r="1662" ht="12.75" customHeight="1" x14ac:dyDescent="0.35"/>
    <row r="1663" ht="12.75" customHeight="1" x14ac:dyDescent="0.35"/>
    <row r="1664" ht="12.75" customHeight="1" x14ac:dyDescent="0.35"/>
    <row r="1665" ht="12.75" customHeight="1" x14ac:dyDescent="0.35"/>
    <row r="1666" ht="12.75" customHeight="1" x14ac:dyDescent="0.35"/>
    <row r="1667" ht="12.75" customHeight="1" x14ac:dyDescent="0.35"/>
    <row r="1668" ht="12.75" customHeight="1" x14ac:dyDescent="0.35"/>
    <row r="1669" ht="12.75" customHeight="1" x14ac:dyDescent="0.35"/>
    <row r="1670" ht="12.75" customHeight="1" x14ac:dyDescent="0.35"/>
    <row r="1671" ht="12.75" customHeight="1" x14ac:dyDescent="0.35"/>
    <row r="1672" ht="12.75" customHeight="1" x14ac:dyDescent="0.35"/>
    <row r="1673" ht="12.75" customHeight="1" x14ac:dyDescent="0.35"/>
    <row r="1674" ht="12.75" customHeight="1" x14ac:dyDescent="0.35"/>
    <row r="1675" ht="12.75" customHeight="1" x14ac:dyDescent="0.35"/>
    <row r="1676" ht="12.75" customHeight="1" x14ac:dyDescent="0.35"/>
    <row r="1677" ht="12.75" customHeight="1" x14ac:dyDescent="0.35"/>
    <row r="1678" ht="12.75" customHeight="1" x14ac:dyDescent="0.35"/>
    <row r="1679" ht="12.75" customHeight="1" x14ac:dyDescent="0.35"/>
    <row r="1680" ht="12.75" customHeight="1" x14ac:dyDescent="0.35"/>
    <row r="1681" ht="12.75" customHeight="1" x14ac:dyDescent="0.35"/>
    <row r="1682" ht="12.75" customHeight="1" x14ac:dyDescent="0.35"/>
    <row r="1683" ht="12.75" customHeight="1" x14ac:dyDescent="0.35"/>
    <row r="1684" ht="12.75" customHeight="1" x14ac:dyDescent="0.35"/>
    <row r="1685" ht="12.75" customHeight="1" x14ac:dyDescent="0.35"/>
    <row r="1686" ht="12.75" customHeight="1" x14ac:dyDescent="0.35"/>
    <row r="1687" ht="12.75" customHeight="1" x14ac:dyDescent="0.35"/>
    <row r="1688" ht="12.75" customHeight="1" x14ac:dyDescent="0.35"/>
    <row r="1689" ht="12.75" customHeight="1" x14ac:dyDescent="0.35"/>
    <row r="1690" ht="12.75" customHeight="1" x14ac:dyDescent="0.35"/>
    <row r="1691" ht="12.75" customHeight="1" x14ac:dyDescent="0.35"/>
    <row r="1692" ht="12.75" customHeight="1" x14ac:dyDescent="0.35"/>
    <row r="1693" ht="12.75" customHeight="1" x14ac:dyDescent="0.35"/>
    <row r="1694" ht="12.75" customHeight="1" x14ac:dyDescent="0.35"/>
    <row r="1695" ht="12.75" customHeight="1" x14ac:dyDescent="0.35"/>
    <row r="1696" ht="12.75" customHeight="1" x14ac:dyDescent="0.35"/>
    <row r="1697" ht="12.75" customHeight="1" x14ac:dyDescent="0.35"/>
    <row r="1698" ht="12.75" customHeight="1" x14ac:dyDescent="0.35"/>
    <row r="1699" ht="12.75" customHeight="1" x14ac:dyDescent="0.35"/>
    <row r="1700" ht="12.75" customHeight="1" x14ac:dyDescent="0.35"/>
    <row r="1701" ht="12.75" customHeight="1" x14ac:dyDescent="0.35"/>
    <row r="1702" ht="12.75" customHeight="1" x14ac:dyDescent="0.35"/>
    <row r="1703" ht="12.75" customHeight="1" x14ac:dyDescent="0.35"/>
    <row r="1704" ht="12.75" customHeight="1" x14ac:dyDescent="0.35"/>
    <row r="1705" ht="12.75" customHeight="1" x14ac:dyDescent="0.35"/>
    <row r="1706" ht="12.75" customHeight="1" x14ac:dyDescent="0.35"/>
    <row r="1707" ht="12.75" customHeight="1" x14ac:dyDescent="0.35"/>
    <row r="1708" ht="12.75" customHeight="1" x14ac:dyDescent="0.35"/>
    <row r="1709" ht="12.75" customHeight="1" x14ac:dyDescent="0.35"/>
    <row r="1710" ht="12.75" customHeight="1" x14ac:dyDescent="0.35"/>
    <row r="1711" ht="12.75" customHeight="1" x14ac:dyDescent="0.35"/>
    <row r="1712" ht="12.75" customHeight="1" x14ac:dyDescent="0.35"/>
    <row r="1713" ht="12.75" customHeight="1" x14ac:dyDescent="0.35"/>
    <row r="1714" ht="12.75" customHeight="1" x14ac:dyDescent="0.35"/>
    <row r="1715" ht="12.75" customHeight="1" x14ac:dyDescent="0.35"/>
    <row r="1716" ht="12.75" customHeight="1" x14ac:dyDescent="0.35"/>
    <row r="1717" ht="12.75" customHeight="1" x14ac:dyDescent="0.35"/>
    <row r="1718" ht="12.75" customHeight="1" x14ac:dyDescent="0.35"/>
    <row r="1719" ht="12.75" customHeight="1" x14ac:dyDescent="0.35"/>
    <row r="1720" ht="12.75" customHeight="1" x14ac:dyDescent="0.35"/>
    <row r="1721" ht="12.75" customHeight="1" x14ac:dyDescent="0.35"/>
    <row r="1722" ht="12.75" customHeight="1" x14ac:dyDescent="0.35"/>
    <row r="1723" ht="12.75" customHeight="1" x14ac:dyDescent="0.35"/>
    <row r="1724" ht="12.75" customHeight="1" x14ac:dyDescent="0.35"/>
    <row r="1725" ht="12.75" customHeight="1" x14ac:dyDescent="0.35"/>
    <row r="1726" ht="12.75" customHeight="1" x14ac:dyDescent="0.35"/>
    <row r="1727" ht="12.75" customHeight="1" x14ac:dyDescent="0.35"/>
    <row r="1728" ht="12.75" customHeight="1" x14ac:dyDescent="0.35"/>
    <row r="1729" ht="12.75" customHeight="1" x14ac:dyDescent="0.35"/>
    <row r="1730" ht="12.75" customHeight="1" x14ac:dyDescent="0.35"/>
    <row r="1731" ht="12.75" customHeight="1" x14ac:dyDescent="0.35"/>
    <row r="1732" ht="12.75" customHeight="1" x14ac:dyDescent="0.35"/>
    <row r="1733" ht="12.75" customHeight="1" x14ac:dyDescent="0.35"/>
    <row r="1734" ht="12.75" customHeight="1" x14ac:dyDescent="0.35"/>
    <row r="1735" ht="12.75" customHeight="1" x14ac:dyDescent="0.35"/>
    <row r="1736" ht="12.75" customHeight="1" x14ac:dyDescent="0.35"/>
    <row r="1737" ht="12.75" customHeight="1" x14ac:dyDescent="0.35"/>
    <row r="1738" ht="12.75" customHeight="1" x14ac:dyDescent="0.35"/>
    <row r="1739" ht="12.75" customHeight="1" x14ac:dyDescent="0.35"/>
    <row r="1740" ht="12.75" customHeight="1" x14ac:dyDescent="0.35"/>
    <row r="1741" ht="12.75" customHeight="1" x14ac:dyDescent="0.35"/>
    <row r="1742" ht="12.75" customHeight="1" x14ac:dyDescent="0.35"/>
    <row r="1743" ht="12.75" customHeight="1" x14ac:dyDescent="0.35"/>
    <row r="1744" ht="12.75" customHeight="1" x14ac:dyDescent="0.35"/>
    <row r="1745" ht="12.75" customHeight="1" x14ac:dyDescent="0.35"/>
    <row r="1746" ht="12.75" customHeight="1" x14ac:dyDescent="0.35"/>
    <row r="1747" ht="12.75" customHeight="1" x14ac:dyDescent="0.35"/>
    <row r="1748" ht="12.75" customHeight="1" x14ac:dyDescent="0.35"/>
    <row r="1749" ht="12.75" customHeight="1" x14ac:dyDescent="0.35"/>
    <row r="1750" ht="12.75" customHeight="1" x14ac:dyDescent="0.35"/>
    <row r="1751" ht="12.75" customHeight="1" x14ac:dyDescent="0.35"/>
    <row r="1752" ht="12.75" customHeight="1" x14ac:dyDescent="0.35"/>
    <row r="1753" ht="12.75" customHeight="1" x14ac:dyDescent="0.35"/>
    <row r="1754" ht="12.75" customHeight="1" x14ac:dyDescent="0.35"/>
    <row r="1755" ht="12.75" customHeight="1" x14ac:dyDescent="0.35"/>
    <row r="1756" ht="12.75" customHeight="1" x14ac:dyDescent="0.35"/>
    <row r="1757" ht="12.75" customHeight="1" x14ac:dyDescent="0.35"/>
    <row r="1758" ht="12.75" customHeight="1" x14ac:dyDescent="0.35"/>
    <row r="1759" ht="12.75" customHeight="1" x14ac:dyDescent="0.35"/>
    <row r="1760" ht="12.75" customHeight="1" x14ac:dyDescent="0.35"/>
    <row r="1761" ht="12.75" customHeight="1" x14ac:dyDescent="0.35"/>
    <row r="1762" ht="12.75" customHeight="1" x14ac:dyDescent="0.35"/>
    <row r="1763" ht="12.75" customHeight="1" x14ac:dyDescent="0.35"/>
    <row r="1764" ht="12.75" customHeight="1" x14ac:dyDescent="0.35"/>
    <row r="1765" ht="12.75" customHeight="1" x14ac:dyDescent="0.35"/>
    <row r="1766" ht="12.75" customHeight="1" x14ac:dyDescent="0.35"/>
    <row r="1767" ht="12.75" customHeight="1" x14ac:dyDescent="0.35"/>
    <row r="1768" ht="12.75" customHeight="1" x14ac:dyDescent="0.35"/>
    <row r="1769" ht="12.75" customHeight="1" x14ac:dyDescent="0.35"/>
    <row r="1770" ht="12.75" customHeight="1" x14ac:dyDescent="0.35"/>
    <row r="1771" ht="12.75" customHeight="1" x14ac:dyDescent="0.35"/>
    <row r="1772" ht="12.75" customHeight="1" x14ac:dyDescent="0.35"/>
    <row r="1773" ht="12.75" customHeight="1" x14ac:dyDescent="0.35"/>
    <row r="1774" ht="12.75" customHeight="1" x14ac:dyDescent="0.35"/>
    <row r="1775" ht="12.75" customHeight="1" x14ac:dyDescent="0.35"/>
    <row r="1776" ht="12.75" customHeight="1" x14ac:dyDescent="0.35"/>
    <row r="1777" ht="12.75" customHeight="1" x14ac:dyDescent="0.35"/>
    <row r="1778" ht="12.75" customHeight="1" x14ac:dyDescent="0.35"/>
    <row r="1779" ht="12.75" customHeight="1" x14ac:dyDescent="0.35"/>
    <row r="1780" ht="12.75" customHeight="1" x14ac:dyDescent="0.35"/>
    <row r="1781" ht="12.75" customHeight="1" x14ac:dyDescent="0.35"/>
    <row r="1782" ht="12.75" customHeight="1" x14ac:dyDescent="0.35"/>
    <row r="1783" ht="12.75" customHeight="1" x14ac:dyDescent="0.35"/>
    <row r="1784" ht="12.75" customHeight="1" x14ac:dyDescent="0.35"/>
    <row r="1785" ht="12.75" customHeight="1" x14ac:dyDescent="0.35"/>
    <row r="1786" ht="12.75" customHeight="1" x14ac:dyDescent="0.35"/>
    <row r="1787" ht="12.75" customHeight="1" x14ac:dyDescent="0.35"/>
    <row r="1788" ht="12.75" customHeight="1" x14ac:dyDescent="0.35"/>
    <row r="1789" ht="12.75" customHeight="1" x14ac:dyDescent="0.35"/>
    <row r="1790" ht="12.75" customHeight="1" x14ac:dyDescent="0.35"/>
    <row r="1791" ht="12.75" customHeight="1" x14ac:dyDescent="0.35"/>
    <row r="1792" ht="12.75" customHeight="1" x14ac:dyDescent="0.35"/>
    <row r="1793" ht="12.75" customHeight="1" x14ac:dyDescent="0.35"/>
    <row r="1794" ht="12.75" customHeight="1" x14ac:dyDescent="0.35"/>
    <row r="1795" ht="12.75" customHeight="1" x14ac:dyDescent="0.35"/>
    <row r="1796" ht="12.75" customHeight="1" x14ac:dyDescent="0.35"/>
    <row r="1797" ht="12.75" customHeight="1" x14ac:dyDescent="0.35"/>
    <row r="1798" ht="12.75" customHeight="1" x14ac:dyDescent="0.35"/>
    <row r="1799" ht="12.75" customHeight="1" x14ac:dyDescent="0.35"/>
    <row r="1800" ht="12.75" customHeight="1" x14ac:dyDescent="0.35"/>
    <row r="1801" ht="12.75" customHeight="1" x14ac:dyDescent="0.35"/>
    <row r="1802" ht="12.75" customHeight="1" x14ac:dyDescent="0.35"/>
    <row r="1803" ht="12.75" customHeight="1" x14ac:dyDescent="0.35"/>
    <row r="1804" ht="12.75" customHeight="1" x14ac:dyDescent="0.35"/>
    <row r="1805" ht="12.75" customHeight="1" x14ac:dyDescent="0.35"/>
    <row r="1806" ht="12.75" customHeight="1" x14ac:dyDescent="0.35"/>
    <row r="1807" ht="12.75" customHeight="1" x14ac:dyDescent="0.35"/>
    <row r="1808" ht="12.75" customHeight="1" x14ac:dyDescent="0.35"/>
    <row r="1809" ht="12.75" customHeight="1" x14ac:dyDescent="0.35"/>
    <row r="1810" ht="12.75" customHeight="1" x14ac:dyDescent="0.35"/>
    <row r="1811" ht="12.75" customHeight="1" x14ac:dyDescent="0.35"/>
    <row r="1812" ht="12.75" customHeight="1" x14ac:dyDescent="0.35"/>
    <row r="1813" ht="12.75" customHeight="1" x14ac:dyDescent="0.35"/>
    <row r="1814" ht="12.75" customHeight="1" x14ac:dyDescent="0.35"/>
    <row r="1815" ht="12.75" customHeight="1" x14ac:dyDescent="0.35"/>
    <row r="1816" ht="12.75" customHeight="1" x14ac:dyDescent="0.35"/>
    <row r="1817" ht="12.75" customHeight="1" x14ac:dyDescent="0.35"/>
    <row r="1818" ht="12.75" customHeight="1" x14ac:dyDescent="0.35"/>
    <row r="1819" ht="12.75" customHeight="1" x14ac:dyDescent="0.35"/>
    <row r="1820" ht="12.75" customHeight="1" x14ac:dyDescent="0.35"/>
    <row r="1821" ht="12.75" customHeight="1" x14ac:dyDescent="0.35"/>
    <row r="1822" ht="12.75" customHeight="1" x14ac:dyDescent="0.35"/>
    <row r="1823" ht="12.75" customHeight="1" x14ac:dyDescent="0.35"/>
    <row r="1824" ht="12.75" customHeight="1" x14ac:dyDescent="0.35"/>
    <row r="1825" ht="12.75" customHeight="1" x14ac:dyDescent="0.35"/>
    <row r="1826" ht="12.75" customHeight="1" x14ac:dyDescent="0.35"/>
    <row r="1827" ht="12.75" customHeight="1" x14ac:dyDescent="0.35"/>
    <row r="1828" ht="12.75" customHeight="1" x14ac:dyDescent="0.35"/>
    <row r="1829" ht="12.75" customHeight="1" x14ac:dyDescent="0.35"/>
    <row r="1830" ht="12.75" customHeight="1" x14ac:dyDescent="0.35"/>
    <row r="1831" ht="12.75" customHeight="1" x14ac:dyDescent="0.35"/>
    <row r="1832" ht="12.75" customHeight="1" x14ac:dyDescent="0.35"/>
    <row r="1833" ht="12.75" customHeight="1" x14ac:dyDescent="0.35"/>
    <row r="1834" ht="12.75" customHeight="1" x14ac:dyDescent="0.35"/>
    <row r="1835" ht="12.75" customHeight="1" x14ac:dyDescent="0.35"/>
    <row r="1836" ht="12.75" customHeight="1" x14ac:dyDescent="0.35"/>
    <row r="1837" ht="12.75" customHeight="1" x14ac:dyDescent="0.35"/>
    <row r="1838" ht="12.75" customHeight="1" x14ac:dyDescent="0.35"/>
    <row r="1839" ht="12.75" customHeight="1" x14ac:dyDescent="0.35"/>
    <row r="1840" ht="12.75" customHeight="1" x14ac:dyDescent="0.35"/>
    <row r="1841" ht="12.75" customHeight="1" x14ac:dyDescent="0.35"/>
    <row r="1842" ht="12.75" customHeight="1" x14ac:dyDescent="0.35"/>
    <row r="1843" ht="12.75" customHeight="1" x14ac:dyDescent="0.35"/>
    <row r="1844" ht="12.75" customHeight="1" x14ac:dyDescent="0.35"/>
    <row r="1845" ht="12.75" customHeight="1" x14ac:dyDescent="0.35"/>
    <row r="1846" ht="12.75" customHeight="1" x14ac:dyDescent="0.35"/>
    <row r="1847" ht="12.75" customHeight="1" x14ac:dyDescent="0.35"/>
    <row r="1848" ht="12.75" customHeight="1" x14ac:dyDescent="0.35"/>
    <row r="1849" ht="12.75" customHeight="1" x14ac:dyDescent="0.35"/>
    <row r="1850" ht="12.75" customHeight="1" x14ac:dyDescent="0.35"/>
    <row r="1851" ht="12.75" customHeight="1" x14ac:dyDescent="0.35"/>
    <row r="1852" ht="12.75" customHeight="1" x14ac:dyDescent="0.35"/>
    <row r="1853" ht="12.75" customHeight="1" x14ac:dyDescent="0.35"/>
    <row r="1854" ht="12.75" customHeight="1" x14ac:dyDescent="0.35"/>
    <row r="1855" ht="12.75" customHeight="1" x14ac:dyDescent="0.35"/>
    <row r="1856" ht="12.75" customHeight="1" x14ac:dyDescent="0.35"/>
    <row r="1857" ht="12.75" customHeight="1" x14ac:dyDescent="0.35"/>
    <row r="1858" ht="12.75" customHeight="1" x14ac:dyDescent="0.35"/>
    <row r="1859" ht="12.75" customHeight="1" x14ac:dyDescent="0.35"/>
    <row r="1860" ht="12.75" customHeight="1" x14ac:dyDescent="0.35"/>
    <row r="1861" ht="12.75" customHeight="1" x14ac:dyDescent="0.35"/>
    <row r="1862" ht="12.75" customHeight="1" x14ac:dyDescent="0.35"/>
    <row r="1863" ht="12.75" customHeight="1" x14ac:dyDescent="0.35"/>
    <row r="1864" ht="12.75" customHeight="1" x14ac:dyDescent="0.35"/>
    <row r="1865" ht="12.75" customHeight="1" x14ac:dyDescent="0.35"/>
    <row r="1866" ht="12.75" customHeight="1" x14ac:dyDescent="0.35"/>
    <row r="1867" ht="12.75" customHeight="1" x14ac:dyDescent="0.35"/>
    <row r="1868" ht="12.75" customHeight="1" x14ac:dyDescent="0.35"/>
    <row r="1869" ht="12.75" customHeight="1" x14ac:dyDescent="0.35"/>
    <row r="1870" ht="12.75" customHeight="1" x14ac:dyDescent="0.35"/>
    <row r="1871" ht="12.75" customHeight="1" x14ac:dyDescent="0.35"/>
    <row r="1872" ht="12.75" customHeight="1" x14ac:dyDescent="0.35"/>
    <row r="1873" ht="12.75" customHeight="1" x14ac:dyDescent="0.35"/>
    <row r="1874" ht="12.75" customHeight="1" x14ac:dyDescent="0.35"/>
    <row r="1875" ht="12.75" customHeight="1" x14ac:dyDescent="0.35"/>
  </sheetData>
  <sortState xmlns:xlrd2="http://schemas.microsoft.com/office/spreadsheetml/2017/richdata2" ref="A277:B285">
    <sortCondition ref="A277:A285"/>
  </sortState>
  <mergeCells count="16">
    <mergeCell ref="A389:B389"/>
    <mergeCell ref="A1:B1"/>
    <mergeCell ref="A2:B2"/>
    <mergeCell ref="A53:B53"/>
    <mergeCell ref="A54:B54"/>
    <mergeCell ref="A59:B59"/>
    <mergeCell ref="A60:B60"/>
    <mergeCell ref="A65:B65"/>
    <mergeCell ref="A66:B66"/>
    <mergeCell ref="B68:D68"/>
    <mergeCell ref="B69:D69"/>
    <mergeCell ref="A181:B181"/>
    <mergeCell ref="A182:B182"/>
    <mergeCell ref="B316:C316"/>
    <mergeCell ref="B317:C317"/>
    <mergeCell ref="A388:B388"/>
  </mergeCells>
  <hyperlinks>
    <hyperlink ref="A54" r:id="rId1" xr:uid="{00000000-0004-0000-0E00-000000000000}"/>
    <hyperlink ref="A182" r:id="rId2" xr:uid="{00000000-0004-0000-0E00-000001000000}"/>
    <hyperlink ref="A66" r:id="rId3" xr:uid="{00000000-0004-0000-0E00-000002000000}"/>
    <hyperlink ref="A389"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8 A101:A119 B121 A124:A126 B128 B145 A148:A151 B154 A157:A161 B163 B178 B184 A187:B198 B200 B249 A252:A253 B256 A259:A278 B280 A283:A284 B286 A289:A291 B293 A296:A304 B306 A309:A315 B316 A319:A321 B324 A327:A328 B385 B391 A621:A632 A672:A693 A246:A247 A530:A579 A203:A212 A489:A508 A214:A243 A176 A71:A73 A166:A170 A614:A618 A471:A478 A518:A522 A510:A516 A462:A468 A131:A132 A134:A14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X1831"/>
  <sheetViews>
    <sheetView topLeftCell="A1360" zoomScale="85" zoomScaleNormal="85" workbookViewId="0">
      <selection activeCell="B1369" sqref="B1369"/>
    </sheetView>
  </sheetViews>
  <sheetFormatPr baseColWidth="10" defaultColWidth="0" defaultRowHeight="14.5" zeroHeight="1" x14ac:dyDescent="0.35"/>
  <cols>
    <col min="1" max="1" width="7.81640625" style="357" customWidth="1"/>
    <col min="2" max="2" width="135.1796875" style="374" bestFit="1" customWidth="1"/>
    <col min="3" max="3" width="10.81640625" customWidth="1"/>
    <col min="4" max="24" width="0" hidden="1" customWidth="1"/>
    <col min="25" max="16384" width="10.81640625" hidden="1"/>
  </cols>
  <sheetData>
    <row r="1" spans="1:3" x14ac:dyDescent="0.35">
      <c r="A1" s="370" t="s">
        <v>2509</v>
      </c>
      <c r="B1" s="372" t="s">
        <v>5095</v>
      </c>
    </row>
    <row r="2" spans="1:3" x14ac:dyDescent="0.35">
      <c r="A2" s="992" t="s">
        <v>169</v>
      </c>
      <c r="B2" s="451" t="s">
        <v>169</v>
      </c>
    </row>
    <row r="3" spans="1:3" x14ac:dyDescent="0.35">
      <c r="A3" s="992" t="s">
        <v>1045</v>
      </c>
      <c r="B3" s="451" t="s">
        <v>1046</v>
      </c>
    </row>
    <row r="4" spans="1:3" x14ac:dyDescent="0.35">
      <c r="A4" s="992" t="s">
        <v>1030</v>
      </c>
      <c r="B4" s="451" t="s">
        <v>1031</v>
      </c>
    </row>
    <row r="5" spans="1:3" x14ac:dyDescent="0.35">
      <c r="A5" s="992" t="s">
        <v>1032</v>
      </c>
      <c r="B5" s="451" t="s">
        <v>6935</v>
      </c>
      <c r="C5" s="910"/>
    </row>
    <row r="6" spans="1:3" x14ac:dyDescent="0.35">
      <c r="A6" s="992" t="s">
        <v>1028</v>
      </c>
      <c r="B6" s="451" t="s">
        <v>1029</v>
      </c>
      <c r="C6" s="910"/>
    </row>
    <row r="7" spans="1:3" x14ac:dyDescent="0.35">
      <c r="A7" s="992" t="s">
        <v>2481</v>
      </c>
      <c r="B7" s="451" t="s">
        <v>2480</v>
      </c>
      <c r="C7" s="910"/>
    </row>
    <row r="8" spans="1:3" x14ac:dyDescent="0.35">
      <c r="A8" s="992" t="s">
        <v>2479</v>
      </c>
      <c r="B8" s="451" t="s">
        <v>2478</v>
      </c>
      <c r="C8" s="910"/>
    </row>
    <row r="9" spans="1:3" x14ac:dyDescent="0.35">
      <c r="A9" s="992" t="s">
        <v>2477</v>
      </c>
      <c r="B9" s="451" t="s">
        <v>2476</v>
      </c>
      <c r="C9" s="910"/>
    </row>
    <row r="10" spans="1:3" x14ac:dyDescent="0.35">
      <c r="A10" s="992" t="s">
        <v>1026</v>
      </c>
      <c r="B10" s="451" t="s">
        <v>1027</v>
      </c>
      <c r="C10" s="910"/>
    </row>
    <row r="11" spans="1:3" x14ac:dyDescent="0.35">
      <c r="A11" s="992" t="s">
        <v>2475</v>
      </c>
      <c r="B11" s="451" t="s">
        <v>2474</v>
      </c>
      <c r="C11" s="910"/>
    </row>
    <row r="12" spans="1:3" x14ac:dyDescent="0.35">
      <c r="A12" s="992" t="s">
        <v>1024</v>
      </c>
      <c r="B12" s="451" t="s">
        <v>1025</v>
      </c>
      <c r="C12" s="910"/>
    </row>
    <row r="13" spans="1:3" x14ac:dyDescent="0.35">
      <c r="A13" s="992" t="s">
        <v>2473</v>
      </c>
      <c r="B13" s="451" t="s">
        <v>2472</v>
      </c>
      <c r="C13" s="910"/>
    </row>
    <row r="14" spans="1:3" x14ac:dyDescent="0.35">
      <c r="A14" s="992" t="s">
        <v>2471</v>
      </c>
      <c r="B14" s="451" t="s">
        <v>2470</v>
      </c>
      <c r="C14" s="910"/>
    </row>
    <row r="15" spans="1:3" x14ac:dyDescent="0.35">
      <c r="A15" s="992" t="s">
        <v>2469</v>
      </c>
      <c r="B15" s="451" t="s">
        <v>2468</v>
      </c>
      <c r="C15" s="910"/>
    </row>
    <row r="16" spans="1:3" x14ac:dyDescent="0.35">
      <c r="A16" s="992" t="s">
        <v>2467</v>
      </c>
      <c r="B16" s="451" t="s">
        <v>2466</v>
      </c>
      <c r="C16" s="910"/>
    </row>
    <row r="17" spans="1:3" x14ac:dyDescent="0.35">
      <c r="A17" s="992" t="s">
        <v>1043</v>
      </c>
      <c r="B17" s="451" t="s">
        <v>1044</v>
      </c>
      <c r="C17" s="910"/>
    </row>
    <row r="18" spans="1:3" x14ac:dyDescent="0.35">
      <c r="A18" s="992" t="s">
        <v>1020</v>
      </c>
      <c r="B18" s="451" t="s">
        <v>1021</v>
      </c>
      <c r="C18" s="910"/>
    </row>
    <row r="19" spans="1:3" x14ac:dyDescent="0.35">
      <c r="A19" s="992" t="s">
        <v>2465</v>
      </c>
      <c r="B19" s="451" t="s">
        <v>2464</v>
      </c>
      <c r="C19" s="910"/>
    </row>
    <row r="20" spans="1:3" x14ac:dyDescent="0.35">
      <c r="A20" s="992" t="s">
        <v>2463</v>
      </c>
      <c r="B20" s="451" t="s">
        <v>2462</v>
      </c>
      <c r="C20" s="910"/>
    </row>
    <row r="21" spans="1:3" x14ac:dyDescent="0.35">
      <c r="A21" s="992" t="s">
        <v>1039</v>
      </c>
      <c r="B21" s="451" t="s">
        <v>1042</v>
      </c>
      <c r="C21" s="910"/>
    </row>
    <row r="22" spans="1:3" x14ac:dyDescent="0.35">
      <c r="A22" s="992" t="s">
        <v>2461</v>
      </c>
      <c r="B22" s="451" t="s">
        <v>2460</v>
      </c>
      <c r="C22" s="910"/>
    </row>
    <row r="23" spans="1:3" x14ac:dyDescent="0.35">
      <c r="A23" s="992" t="s">
        <v>1022</v>
      </c>
      <c r="B23" s="451" t="s">
        <v>1023</v>
      </c>
      <c r="C23" s="910"/>
    </row>
    <row r="24" spans="1:3" x14ac:dyDescent="0.35">
      <c r="A24" s="992" t="s">
        <v>2459</v>
      </c>
      <c r="B24" s="451" t="s">
        <v>2458</v>
      </c>
      <c r="C24" s="910"/>
    </row>
    <row r="25" spans="1:3" x14ac:dyDescent="0.35">
      <c r="A25" s="992" t="s">
        <v>2457</v>
      </c>
      <c r="B25" s="451" t="s">
        <v>2456</v>
      </c>
      <c r="C25" s="910"/>
    </row>
    <row r="26" spans="1:3" x14ac:dyDescent="0.35">
      <c r="A26" s="992" t="s">
        <v>2455</v>
      </c>
      <c r="B26" s="451" t="s">
        <v>2454</v>
      </c>
      <c r="C26" s="910"/>
    </row>
    <row r="27" spans="1:3" s="910" customFormat="1" x14ac:dyDescent="0.35">
      <c r="A27" s="996" t="s">
        <v>8021</v>
      </c>
      <c r="B27" s="451" t="s">
        <v>8022</v>
      </c>
    </row>
    <row r="28" spans="1:3" x14ac:dyDescent="0.35">
      <c r="A28" s="992" t="s">
        <v>1033</v>
      </c>
      <c r="B28" s="451" t="s">
        <v>1034</v>
      </c>
      <c r="C28" s="910"/>
    </row>
    <row r="29" spans="1:3" x14ac:dyDescent="0.35">
      <c r="A29" s="992" t="s">
        <v>2453</v>
      </c>
      <c r="B29" s="451" t="s">
        <v>2452</v>
      </c>
      <c r="C29" s="910"/>
    </row>
    <row r="30" spans="1:3" x14ac:dyDescent="0.35">
      <c r="A30" s="992" t="s">
        <v>2451</v>
      </c>
      <c r="B30" s="451" t="s">
        <v>2450</v>
      </c>
      <c r="C30" s="910"/>
    </row>
    <row r="31" spans="1:3" x14ac:dyDescent="0.35">
      <c r="A31" s="992" t="s">
        <v>1002</v>
      </c>
      <c r="B31" s="451" t="s">
        <v>1003</v>
      </c>
      <c r="C31" s="910"/>
    </row>
    <row r="32" spans="1:3" x14ac:dyDescent="0.35">
      <c r="A32" s="992" t="s">
        <v>1047</v>
      </c>
      <c r="B32" s="451" t="s">
        <v>1048</v>
      </c>
      <c r="C32" s="910"/>
    </row>
    <row r="33" spans="1:3" x14ac:dyDescent="0.35">
      <c r="A33" s="992" t="s">
        <v>1050</v>
      </c>
      <c r="B33" s="451" t="s">
        <v>1049</v>
      </c>
      <c r="C33" s="910"/>
    </row>
    <row r="34" spans="1:3" x14ac:dyDescent="0.35">
      <c r="A34" s="992" t="s">
        <v>1051</v>
      </c>
      <c r="B34" s="451" t="s">
        <v>1052</v>
      </c>
      <c r="C34" s="910"/>
    </row>
    <row r="35" spans="1:3" x14ac:dyDescent="0.35">
      <c r="A35" s="992" t="s">
        <v>1036</v>
      </c>
      <c r="B35" s="451" t="s">
        <v>1038</v>
      </c>
      <c r="C35" s="910"/>
    </row>
    <row r="36" spans="1:3" x14ac:dyDescent="0.35">
      <c r="A36" s="992" t="s">
        <v>1035</v>
      </c>
      <c r="B36" s="451" t="s">
        <v>1037</v>
      </c>
      <c r="C36" s="910"/>
    </row>
    <row r="37" spans="1:3" x14ac:dyDescent="0.35">
      <c r="A37" s="992" t="s">
        <v>1055</v>
      </c>
      <c r="B37" s="451" t="s">
        <v>1056</v>
      </c>
      <c r="C37" s="910"/>
    </row>
    <row r="38" spans="1:3" x14ac:dyDescent="0.35">
      <c r="A38" s="992" t="s">
        <v>1053</v>
      </c>
      <c r="B38" s="451" t="s">
        <v>1054</v>
      </c>
      <c r="C38" s="910"/>
    </row>
    <row r="39" spans="1:3" x14ac:dyDescent="0.35">
      <c r="A39" s="992" t="s">
        <v>1004</v>
      </c>
      <c r="B39" s="451" t="s">
        <v>1005</v>
      </c>
      <c r="C39" s="910"/>
    </row>
    <row r="40" spans="1:3" x14ac:dyDescent="0.35">
      <c r="A40" s="992" t="s">
        <v>2449</v>
      </c>
      <c r="B40" s="451" t="s">
        <v>2448</v>
      </c>
      <c r="C40" s="910"/>
    </row>
    <row r="41" spans="1:3" x14ac:dyDescent="0.35">
      <c r="A41" s="992" t="s">
        <v>2447</v>
      </c>
      <c r="B41" s="451" t="s">
        <v>2446</v>
      </c>
      <c r="C41" s="910"/>
    </row>
    <row r="42" spans="1:3" x14ac:dyDescent="0.35">
      <c r="A42" s="992" t="s">
        <v>2445</v>
      </c>
      <c r="B42" s="451" t="s">
        <v>2444</v>
      </c>
      <c r="C42" s="910"/>
    </row>
    <row r="43" spans="1:3" x14ac:dyDescent="0.35">
      <c r="A43" s="992" t="s">
        <v>2443</v>
      </c>
      <c r="B43" s="451" t="s">
        <v>2442</v>
      </c>
      <c r="C43" s="910"/>
    </row>
    <row r="44" spans="1:3" x14ac:dyDescent="0.35">
      <c r="A44" s="992" t="s">
        <v>2441</v>
      </c>
      <c r="B44" s="451" t="s">
        <v>2440</v>
      </c>
      <c r="C44" s="910"/>
    </row>
    <row r="45" spans="1:3" x14ac:dyDescent="0.35">
      <c r="A45" s="992" t="s">
        <v>2439</v>
      </c>
      <c r="B45" s="451" t="s">
        <v>2438</v>
      </c>
      <c r="C45" s="910"/>
    </row>
    <row r="46" spans="1:3" x14ac:dyDescent="0.35">
      <c r="A46" s="992" t="s">
        <v>2437</v>
      </c>
      <c r="B46" s="451" t="s">
        <v>2436</v>
      </c>
      <c r="C46" s="910"/>
    </row>
    <row r="47" spans="1:3" x14ac:dyDescent="0.35">
      <c r="A47" s="992" t="s">
        <v>2435</v>
      </c>
      <c r="B47" s="451" t="s">
        <v>2434</v>
      </c>
      <c r="C47" s="910"/>
    </row>
    <row r="48" spans="1:3" x14ac:dyDescent="0.35">
      <c r="A48" s="992" t="s">
        <v>1012</v>
      </c>
      <c r="B48" s="451" t="s">
        <v>1013</v>
      </c>
      <c r="C48" s="910"/>
    </row>
    <row r="49" spans="1:3" x14ac:dyDescent="0.35">
      <c r="A49" s="992" t="s">
        <v>2433</v>
      </c>
      <c r="B49" s="451" t="s">
        <v>2432</v>
      </c>
      <c r="C49" s="910"/>
    </row>
    <row r="50" spans="1:3" x14ac:dyDescent="0.35">
      <c r="A50" s="992" t="s">
        <v>2431</v>
      </c>
      <c r="B50" s="451" t="s">
        <v>2430</v>
      </c>
      <c r="C50" s="910"/>
    </row>
    <row r="51" spans="1:3" x14ac:dyDescent="0.35">
      <c r="A51" s="992" t="s">
        <v>2429</v>
      </c>
      <c r="B51" s="451" t="s">
        <v>2428</v>
      </c>
      <c r="C51" s="910"/>
    </row>
    <row r="52" spans="1:3" x14ac:dyDescent="0.35">
      <c r="A52" s="992" t="s">
        <v>2427</v>
      </c>
      <c r="B52" s="451" t="s">
        <v>2426</v>
      </c>
      <c r="C52" s="910"/>
    </row>
    <row r="53" spans="1:3" x14ac:dyDescent="0.35">
      <c r="A53" s="992" t="s">
        <v>2425</v>
      </c>
      <c r="B53" s="451" t="s">
        <v>2424</v>
      </c>
      <c r="C53" s="910"/>
    </row>
    <row r="54" spans="1:3" x14ac:dyDescent="0.35">
      <c r="A54" s="992" t="s">
        <v>338</v>
      </c>
      <c r="B54" s="451" t="s">
        <v>647</v>
      </c>
      <c r="C54" s="910"/>
    </row>
    <row r="55" spans="1:3" x14ac:dyDescent="0.35">
      <c r="A55" s="992" t="s">
        <v>2423</v>
      </c>
      <c r="B55" s="451" t="s">
        <v>2422</v>
      </c>
      <c r="C55" s="910"/>
    </row>
    <row r="56" spans="1:3" x14ac:dyDescent="0.35">
      <c r="A56" s="992" t="s">
        <v>2421</v>
      </c>
      <c r="B56" s="451" t="s">
        <v>2420</v>
      </c>
      <c r="C56" s="910"/>
    </row>
    <row r="57" spans="1:3" x14ac:dyDescent="0.35">
      <c r="A57" s="992" t="s">
        <v>2419</v>
      </c>
      <c r="B57" s="451" t="s">
        <v>1896</v>
      </c>
      <c r="C57" s="910"/>
    </row>
    <row r="58" spans="1:3" x14ac:dyDescent="0.35">
      <c r="A58" s="992" t="s">
        <v>2418</v>
      </c>
      <c r="B58" s="451" t="s">
        <v>1894</v>
      </c>
      <c r="C58" s="910"/>
    </row>
    <row r="59" spans="1:3" x14ac:dyDescent="0.35">
      <c r="A59" s="992" t="s">
        <v>2417</v>
      </c>
      <c r="B59" s="451" t="s">
        <v>2416</v>
      </c>
      <c r="C59" s="910"/>
    </row>
    <row r="60" spans="1:3" x14ac:dyDescent="0.35">
      <c r="A60" s="992" t="s">
        <v>2415</v>
      </c>
      <c r="B60" s="451" t="s">
        <v>2414</v>
      </c>
      <c r="C60" s="910"/>
    </row>
    <row r="61" spans="1:3" x14ac:dyDescent="0.35">
      <c r="A61" s="992" t="s">
        <v>2413</v>
      </c>
      <c r="B61" s="451" t="s">
        <v>456</v>
      </c>
      <c r="C61" s="910"/>
    </row>
    <row r="62" spans="1:3" x14ac:dyDescent="0.35">
      <c r="A62" s="992" t="s">
        <v>2412</v>
      </c>
      <c r="B62" s="451" t="s">
        <v>222</v>
      </c>
      <c r="C62" s="910"/>
    </row>
    <row r="63" spans="1:3" x14ac:dyDescent="0.35">
      <c r="A63" s="992" t="s">
        <v>2411</v>
      </c>
      <c r="B63" s="451" t="s">
        <v>458</v>
      </c>
      <c r="C63" s="910"/>
    </row>
    <row r="64" spans="1:3" x14ac:dyDescent="0.35">
      <c r="A64" s="992" t="s">
        <v>2410</v>
      </c>
      <c r="B64" s="451" t="s">
        <v>457</v>
      </c>
      <c r="C64" s="910"/>
    </row>
    <row r="65" spans="1:3" x14ac:dyDescent="0.35">
      <c r="A65" s="992" t="s">
        <v>2409</v>
      </c>
      <c r="B65" s="451" t="s">
        <v>455</v>
      </c>
      <c r="C65" s="910"/>
    </row>
    <row r="66" spans="1:3" x14ac:dyDescent="0.35">
      <c r="A66" s="992" t="s">
        <v>2408</v>
      </c>
      <c r="B66" s="451" t="s">
        <v>454</v>
      </c>
      <c r="C66" s="910"/>
    </row>
    <row r="67" spans="1:3" x14ac:dyDescent="0.35">
      <c r="A67" s="992" t="s">
        <v>2407</v>
      </c>
      <c r="B67" s="451" t="s">
        <v>3318</v>
      </c>
      <c r="C67" s="910"/>
    </row>
    <row r="68" spans="1:3" x14ac:dyDescent="0.35">
      <c r="A68" s="992" t="s">
        <v>2406</v>
      </c>
      <c r="B68" s="451" t="s">
        <v>3637</v>
      </c>
      <c r="C68" s="910"/>
    </row>
    <row r="69" spans="1:3" x14ac:dyDescent="0.35">
      <c r="A69" s="992" t="s">
        <v>2405</v>
      </c>
      <c r="B69" s="451" t="s">
        <v>225</v>
      </c>
      <c r="C69" s="910"/>
    </row>
    <row r="70" spans="1:3" x14ac:dyDescent="0.35">
      <c r="A70" s="992" t="s">
        <v>2404</v>
      </c>
      <c r="B70" s="451" t="s">
        <v>224</v>
      </c>
      <c r="C70" s="910"/>
    </row>
    <row r="71" spans="1:3" x14ac:dyDescent="0.35">
      <c r="A71" s="992" t="s">
        <v>2403</v>
      </c>
      <c r="B71" s="451" t="s">
        <v>710</v>
      </c>
      <c r="C71" s="910"/>
    </row>
    <row r="72" spans="1:3" x14ac:dyDescent="0.35">
      <c r="A72" s="992" t="s">
        <v>2402</v>
      </c>
      <c r="B72" s="451" t="s">
        <v>2401</v>
      </c>
      <c r="C72" s="910"/>
    </row>
    <row r="73" spans="1:3" x14ac:dyDescent="0.35">
      <c r="A73" s="992" t="s">
        <v>2400</v>
      </c>
      <c r="B73" s="451" t="s">
        <v>222</v>
      </c>
      <c r="C73" s="910"/>
    </row>
    <row r="74" spans="1:3" x14ac:dyDescent="0.35">
      <c r="A74" s="992" t="s">
        <v>2399</v>
      </c>
      <c r="B74" s="451" t="s">
        <v>2035</v>
      </c>
      <c r="C74" s="910"/>
    </row>
    <row r="75" spans="1:3" x14ac:dyDescent="0.35">
      <c r="A75" s="992" t="s">
        <v>2398</v>
      </c>
      <c r="B75" s="451" t="s">
        <v>454</v>
      </c>
      <c r="C75" s="910"/>
    </row>
    <row r="76" spans="1:3" x14ac:dyDescent="0.35">
      <c r="A76" s="992" t="s">
        <v>2397</v>
      </c>
      <c r="B76" s="451" t="s">
        <v>780</v>
      </c>
      <c r="C76" s="910"/>
    </row>
    <row r="77" spans="1:3" x14ac:dyDescent="0.35">
      <c r="A77" s="992" t="s">
        <v>2396</v>
      </c>
      <c r="B77" s="451" t="s">
        <v>779</v>
      </c>
      <c r="C77" s="910"/>
    </row>
    <row r="78" spans="1:3" x14ac:dyDescent="0.35">
      <c r="A78" s="992" t="s">
        <v>2395</v>
      </c>
      <c r="B78" s="451" t="s">
        <v>773</v>
      </c>
      <c r="C78" s="910"/>
    </row>
    <row r="79" spans="1:3" x14ac:dyDescent="0.35">
      <c r="A79" s="992" t="s">
        <v>2394</v>
      </c>
      <c r="B79" s="451" t="s">
        <v>224</v>
      </c>
      <c r="C79" s="910"/>
    </row>
    <row r="80" spans="1:3" x14ac:dyDescent="0.35">
      <c r="A80" s="992" t="s">
        <v>2393</v>
      </c>
      <c r="B80" s="451" t="s">
        <v>710</v>
      </c>
      <c r="C80" s="910"/>
    </row>
    <row r="81" spans="1:3" x14ac:dyDescent="0.35">
      <c r="A81" s="992" t="s">
        <v>2392</v>
      </c>
      <c r="B81" s="451" t="s">
        <v>2391</v>
      </c>
      <c r="C81" s="910"/>
    </row>
    <row r="82" spans="1:3" x14ac:dyDescent="0.35">
      <c r="A82" s="992" t="s">
        <v>2390</v>
      </c>
      <c r="B82" s="451" t="s">
        <v>2389</v>
      </c>
      <c r="C82" s="910"/>
    </row>
    <row r="83" spans="1:3" x14ac:dyDescent="0.35">
      <c r="A83" s="992" t="s">
        <v>2388</v>
      </c>
      <c r="B83" s="451" t="s">
        <v>2387</v>
      </c>
      <c r="C83" s="910"/>
    </row>
    <row r="84" spans="1:3" x14ac:dyDescent="0.35">
      <c r="A84" s="992" t="s">
        <v>2386</v>
      </c>
      <c r="B84" s="451" t="s">
        <v>2035</v>
      </c>
      <c r="C84" s="910"/>
    </row>
    <row r="85" spans="1:3" x14ac:dyDescent="0.35">
      <c r="A85" s="992" t="s">
        <v>2385</v>
      </c>
      <c r="B85" s="451" t="s">
        <v>454</v>
      </c>
      <c r="C85" s="910"/>
    </row>
    <row r="86" spans="1:3" x14ac:dyDescent="0.35">
      <c r="A86" s="992" t="s">
        <v>2384</v>
      </c>
      <c r="B86" s="451" t="s">
        <v>780</v>
      </c>
      <c r="C86" s="910"/>
    </row>
    <row r="87" spans="1:3" x14ac:dyDescent="0.35">
      <c r="A87" s="992" t="s">
        <v>2383</v>
      </c>
      <c r="B87" s="451" t="s">
        <v>779</v>
      </c>
      <c r="C87" s="910"/>
    </row>
    <row r="88" spans="1:3" x14ac:dyDescent="0.35">
      <c r="A88" s="992" t="s">
        <v>2382</v>
      </c>
      <c r="B88" s="451" t="s">
        <v>773</v>
      </c>
      <c r="C88" s="910"/>
    </row>
    <row r="89" spans="1:3" x14ac:dyDescent="0.35">
      <c r="A89" s="992" t="s">
        <v>2381</v>
      </c>
      <c r="B89" s="451" t="s">
        <v>224</v>
      </c>
      <c r="C89" s="910"/>
    </row>
    <row r="90" spans="1:3" x14ac:dyDescent="0.35">
      <c r="A90" s="992" t="s">
        <v>2380</v>
      </c>
      <c r="B90" s="451" t="s">
        <v>710</v>
      </c>
      <c r="C90" s="910"/>
    </row>
    <row r="91" spans="1:3" x14ac:dyDescent="0.35">
      <c r="A91" s="992" t="s">
        <v>2379</v>
      </c>
      <c r="B91" s="451" t="s">
        <v>2378</v>
      </c>
      <c r="C91" s="910"/>
    </row>
    <row r="92" spans="1:3" x14ac:dyDescent="0.35">
      <c r="A92" s="992" t="s">
        <v>2377</v>
      </c>
      <c r="B92" s="451" t="s">
        <v>4947</v>
      </c>
      <c r="C92" s="910"/>
    </row>
    <row r="93" spans="1:3" x14ac:dyDescent="0.35">
      <c r="A93" s="992" t="s">
        <v>2376</v>
      </c>
      <c r="B93" s="451" t="s">
        <v>2214</v>
      </c>
      <c r="C93" s="910"/>
    </row>
    <row r="94" spans="1:3" x14ac:dyDescent="0.35">
      <c r="A94" s="992" t="s">
        <v>2375</v>
      </c>
      <c r="B94" s="451" t="s">
        <v>427</v>
      </c>
      <c r="C94" s="910"/>
    </row>
    <row r="95" spans="1:3" x14ac:dyDescent="0.35">
      <c r="A95" s="992" t="s">
        <v>2374</v>
      </c>
      <c r="B95" s="451" t="s">
        <v>429</v>
      </c>
      <c r="C95" s="910"/>
    </row>
    <row r="96" spans="1:3" x14ac:dyDescent="0.35">
      <c r="A96" s="992" t="s">
        <v>2373</v>
      </c>
      <c r="B96" s="451" t="s">
        <v>430</v>
      </c>
      <c r="C96" s="910"/>
    </row>
    <row r="97" spans="1:3" x14ac:dyDescent="0.35">
      <c r="A97" s="992" t="s">
        <v>2372</v>
      </c>
      <c r="B97" s="451" t="s">
        <v>463</v>
      </c>
      <c r="C97" s="910"/>
    </row>
    <row r="98" spans="1:3" x14ac:dyDescent="0.35">
      <c r="A98" s="992" t="s">
        <v>2371</v>
      </c>
      <c r="B98" s="451" t="s">
        <v>464</v>
      </c>
      <c r="C98" s="910"/>
    </row>
    <row r="99" spans="1:3" x14ac:dyDescent="0.35">
      <c r="A99" s="992" t="s">
        <v>2370</v>
      </c>
      <c r="B99" s="451" t="s">
        <v>2369</v>
      </c>
      <c r="C99" s="910"/>
    </row>
    <row r="100" spans="1:3" x14ac:dyDescent="0.35">
      <c r="A100" s="992" t="s">
        <v>2368</v>
      </c>
      <c r="B100" s="451" t="s">
        <v>2367</v>
      </c>
      <c r="C100" s="910"/>
    </row>
    <row r="101" spans="1:3" x14ac:dyDescent="0.35">
      <c r="A101" s="992" t="s">
        <v>2366</v>
      </c>
      <c r="B101" s="451" t="s">
        <v>438</v>
      </c>
      <c r="C101" s="910"/>
    </row>
    <row r="102" spans="1:3" x14ac:dyDescent="0.35">
      <c r="A102" s="992" t="s">
        <v>2365</v>
      </c>
      <c r="B102" s="451" t="s">
        <v>6931</v>
      </c>
      <c r="C102" s="910"/>
    </row>
    <row r="103" spans="1:3" x14ac:dyDescent="0.35">
      <c r="A103" s="992" t="s">
        <v>2364</v>
      </c>
      <c r="B103" s="451" t="s">
        <v>2363</v>
      </c>
      <c r="C103" s="910"/>
    </row>
    <row r="104" spans="1:3" x14ac:dyDescent="0.35">
      <c r="A104" s="992" t="s">
        <v>2362</v>
      </c>
      <c r="B104" s="451" t="s">
        <v>6932</v>
      </c>
      <c r="C104" s="910"/>
    </row>
    <row r="105" spans="1:3" x14ac:dyDescent="0.35">
      <c r="A105" s="992" t="s">
        <v>2361</v>
      </c>
      <c r="B105" s="451" t="s">
        <v>6933</v>
      </c>
      <c r="C105" s="910"/>
    </row>
    <row r="106" spans="1:3" x14ac:dyDescent="0.35">
      <c r="A106" s="992" t="s">
        <v>2360</v>
      </c>
      <c r="B106" s="451" t="s">
        <v>2359</v>
      </c>
      <c r="C106" s="910"/>
    </row>
    <row r="107" spans="1:3" x14ac:dyDescent="0.35">
      <c r="A107" s="992" t="s">
        <v>2358</v>
      </c>
      <c r="B107" s="451" t="s">
        <v>2357</v>
      </c>
      <c r="C107" s="910"/>
    </row>
    <row r="108" spans="1:3" x14ac:dyDescent="0.35">
      <c r="A108" s="992" t="s">
        <v>2356</v>
      </c>
      <c r="B108" s="451" t="s">
        <v>807</v>
      </c>
      <c r="C108" s="910"/>
    </row>
    <row r="109" spans="1:3" x14ac:dyDescent="0.35">
      <c r="A109" s="992" t="s">
        <v>2355</v>
      </c>
      <c r="B109" s="451" t="s">
        <v>861</v>
      </c>
      <c r="C109" s="910"/>
    </row>
    <row r="110" spans="1:3" x14ac:dyDescent="0.35">
      <c r="A110" s="992" t="s">
        <v>2354</v>
      </c>
      <c r="B110" s="451" t="s">
        <v>2353</v>
      </c>
      <c r="C110" s="910"/>
    </row>
    <row r="111" spans="1:3" x14ac:dyDescent="0.35">
      <c r="A111" s="992" t="s">
        <v>2352</v>
      </c>
      <c r="B111" s="451" t="s">
        <v>228</v>
      </c>
      <c r="C111" s="910"/>
    </row>
    <row r="112" spans="1:3" x14ac:dyDescent="0.35">
      <c r="A112" s="992" t="s">
        <v>2351</v>
      </c>
      <c r="B112" s="451" t="s">
        <v>2350</v>
      </c>
      <c r="C112" s="910"/>
    </row>
    <row r="113" spans="1:3" x14ac:dyDescent="0.35">
      <c r="A113" s="992" t="s">
        <v>2349</v>
      </c>
      <c r="B113" s="451" t="s">
        <v>236</v>
      </c>
      <c r="C113" s="910"/>
    </row>
    <row r="114" spans="1:3" x14ac:dyDescent="0.35">
      <c r="A114" s="992" t="s">
        <v>2348</v>
      </c>
      <c r="B114" s="451" t="s">
        <v>2347</v>
      </c>
      <c r="C114" s="910"/>
    </row>
    <row r="115" spans="1:3" x14ac:dyDescent="0.35">
      <c r="A115" s="992" t="s">
        <v>2346</v>
      </c>
      <c r="B115" s="451" t="s">
        <v>2345</v>
      </c>
      <c r="C115" s="910"/>
    </row>
    <row r="116" spans="1:3" x14ac:dyDescent="0.35">
      <c r="A116" s="992" t="s">
        <v>2344</v>
      </c>
      <c r="B116" s="451" t="s">
        <v>239</v>
      </c>
      <c r="C116" s="910"/>
    </row>
    <row r="117" spans="1:3" x14ac:dyDescent="0.35">
      <c r="A117" s="992" t="s">
        <v>2343</v>
      </c>
      <c r="B117" s="451" t="s">
        <v>2342</v>
      </c>
      <c r="C117" s="910"/>
    </row>
    <row r="118" spans="1:3" x14ac:dyDescent="0.35">
      <c r="A118" s="992" t="s">
        <v>2341</v>
      </c>
      <c r="B118" s="451" t="s">
        <v>2340</v>
      </c>
      <c r="C118" s="910"/>
    </row>
    <row r="119" spans="1:3" x14ac:dyDescent="0.35">
      <c r="A119" s="992" t="s">
        <v>2339</v>
      </c>
      <c r="B119" s="451" t="s">
        <v>252</v>
      </c>
      <c r="C119" s="910"/>
    </row>
    <row r="120" spans="1:3" x14ac:dyDescent="0.35">
      <c r="A120" s="992" t="s">
        <v>2338</v>
      </c>
      <c r="B120" s="451" t="s">
        <v>2337</v>
      </c>
      <c r="C120" s="910"/>
    </row>
    <row r="121" spans="1:3" x14ac:dyDescent="0.35">
      <c r="A121" s="992" t="s">
        <v>2336</v>
      </c>
      <c r="B121" s="451" t="s">
        <v>2335</v>
      </c>
      <c r="C121" s="910"/>
    </row>
    <row r="122" spans="1:3" x14ac:dyDescent="0.35">
      <c r="A122" s="992" t="s">
        <v>2334</v>
      </c>
      <c r="B122" s="451" t="s">
        <v>2333</v>
      </c>
      <c r="C122" s="910"/>
    </row>
    <row r="123" spans="1:3" x14ac:dyDescent="0.35">
      <c r="A123" s="992" t="s">
        <v>2332</v>
      </c>
      <c r="B123" s="451" t="s">
        <v>2331</v>
      </c>
      <c r="C123" s="910"/>
    </row>
    <row r="124" spans="1:3" x14ac:dyDescent="0.35">
      <c r="A124" s="992" t="s">
        <v>2330</v>
      </c>
      <c r="B124" s="451" t="s">
        <v>2329</v>
      </c>
      <c r="C124" s="910"/>
    </row>
    <row r="125" spans="1:3" x14ac:dyDescent="0.35">
      <c r="A125" s="992" t="s">
        <v>2328</v>
      </c>
      <c r="B125" s="451" t="s">
        <v>297</v>
      </c>
      <c r="C125" s="910"/>
    </row>
    <row r="126" spans="1:3" x14ac:dyDescent="0.35">
      <c r="A126" s="992" t="s">
        <v>2327</v>
      </c>
      <c r="B126" s="451" t="s">
        <v>304</v>
      </c>
      <c r="C126" s="910"/>
    </row>
    <row r="127" spans="1:3" x14ac:dyDescent="0.35">
      <c r="A127" s="992" t="s">
        <v>2326</v>
      </c>
      <c r="B127" s="451" t="s">
        <v>2325</v>
      </c>
      <c r="C127" s="910"/>
    </row>
    <row r="128" spans="1:3" x14ac:dyDescent="0.35">
      <c r="A128" s="992" t="s">
        <v>2324</v>
      </c>
      <c r="B128" s="451" t="s">
        <v>2323</v>
      </c>
      <c r="C128" s="910"/>
    </row>
    <row r="129" spans="1:3" x14ac:dyDescent="0.35">
      <c r="A129" s="992" t="s">
        <v>2322</v>
      </c>
      <c r="B129" s="451" t="s">
        <v>2321</v>
      </c>
      <c r="C129" s="910"/>
    </row>
    <row r="130" spans="1:3" x14ac:dyDescent="0.35">
      <c r="A130" s="992" t="s">
        <v>2320</v>
      </c>
      <c r="B130" s="451" t="s">
        <v>300</v>
      </c>
      <c r="C130" s="910"/>
    </row>
    <row r="131" spans="1:3" x14ac:dyDescent="0.35">
      <c r="A131" s="992" t="s">
        <v>2319</v>
      </c>
      <c r="B131" s="451" t="s">
        <v>2318</v>
      </c>
      <c r="C131" s="910"/>
    </row>
    <row r="132" spans="1:3" x14ac:dyDescent="0.35">
      <c r="A132" s="992" t="s">
        <v>2317</v>
      </c>
      <c r="B132" s="451" t="s">
        <v>2316</v>
      </c>
      <c r="C132" s="910"/>
    </row>
    <row r="133" spans="1:3" x14ac:dyDescent="0.35">
      <c r="A133" s="992" t="s">
        <v>2315</v>
      </c>
      <c r="B133" s="451" t="s">
        <v>2314</v>
      </c>
      <c r="C133" s="910"/>
    </row>
    <row r="134" spans="1:3" x14ac:dyDescent="0.35">
      <c r="A134" s="992" t="s">
        <v>2313</v>
      </c>
      <c r="B134" s="451" t="s">
        <v>1065</v>
      </c>
      <c r="C134" s="910"/>
    </row>
    <row r="135" spans="1:3" x14ac:dyDescent="0.35">
      <c r="A135" s="992" t="s">
        <v>2312</v>
      </c>
      <c r="B135" s="451" t="s">
        <v>1066</v>
      </c>
      <c r="C135" s="910"/>
    </row>
    <row r="136" spans="1:3" x14ac:dyDescent="0.35">
      <c r="A136" s="992" t="s">
        <v>4259</v>
      </c>
      <c r="B136" s="995" t="s">
        <v>4261</v>
      </c>
      <c r="C136" s="910"/>
    </row>
    <row r="137" spans="1:3" x14ac:dyDescent="0.35">
      <c r="A137" s="992" t="s">
        <v>4260</v>
      </c>
      <c r="B137" s="995" t="s">
        <v>4262</v>
      </c>
      <c r="C137" s="910"/>
    </row>
    <row r="138" spans="1:3" x14ac:dyDescent="0.35">
      <c r="A138" s="450" t="s">
        <v>5088</v>
      </c>
      <c r="B138" s="451" t="s">
        <v>5128</v>
      </c>
      <c r="C138" s="910"/>
    </row>
    <row r="139" spans="1:3" x14ac:dyDescent="0.35">
      <c r="A139" s="450" t="s">
        <v>6162</v>
      </c>
      <c r="B139" s="451" t="s">
        <v>6163</v>
      </c>
      <c r="C139" s="910"/>
    </row>
    <row r="140" spans="1:3" x14ac:dyDescent="0.35">
      <c r="A140" s="450" t="s">
        <v>6269</v>
      </c>
      <c r="B140" s="451" t="s">
        <v>6873</v>
      </c>
      <c r="C140" s="910"/>
    </row>
    <row r="141" spans="1:3" x14ac:dyDescent="0.35">
      <c r="A141" s="450" t="s">
        <v>6644</v>
      </c>
      <c r="B141" s="451" t="s">
        <v>6646</v>
      </c>
      <c r="C141" s="910"/>
    </row>
    <row r="142" spans="1:3" x14ac:dyDescent="0.35">
      <c r="A142" s="450" t="s">
        <v>6645</v>
      </c>
      <c r="B142" s="451" t="s">
        <v>6647</v>
      </c>
      <c r="C142" s="910"/>
    </row>
    <row r="143" spans="1:3" s="910" customFormat="1" x14ac:dyDescent="0.35">
      <c r="A143" s="450" t="s">
        <v>8468</v>
      </c>
      <c r="B143" s="1455" t="s">
        <v>1322</v>
      </c>
    </row>
    <row r="144" spans="1:3" x14ac:dyDescent="0.35">
      <c r="A144" s="992" t="s">
        <v>2311</v>
      </c>
      <c r="B144" s="451" t="s">
        <v>2027</v>
      </c>
      <c r="C144" s="910"/>
    </row>
    <row r="145" spans="1:3" x14ac:dyDescent="0.35">
      <c r="A145" s="992" t="s">
        <v>2310</v>
      </c>
      <c r="B145" s="451" t="s">
        <v>180</v>
      </c>
      <c r="C145" s="910"/>
    </row>
    <row r="146" spans="1:3" x14ac:dyDescent="0.35">
      <c r="A146" s="992" t="s">
        <v>2309</v>
      </c>
      <c r="B146" s="451" t="s">
        <v>2308</v>
      </c>
      <c r="C146" s="910"/>
    </row>
    <row r="147" spans="1:3" x14ac:dyDescent="0.35">
      <c r="A147" s="992" t="s">
        <v>2307</v>
      </c>
      <c r="B147" s="451" t="s">
        <v>2025</v>
      </c>
      <c r="C147" s="910"/>
    </row>
    <row r="148" spans="1:3" x14ac:dyDescent="0.35">
      <c r="A148" s="992" t="s">
        <v>698</v>
      </c>
      <c r="B148" s="451" t="s">
        <v>5194</v>
      </c>
      <c r="C148" s="910"/>
    </row>
    <row r="149" spans="1:3" x14ac:dyDescent="0.35">
      <c r="A149" s="992" t="s">
        <v>701</v>
      </c>
      <c r="B149" s="451" t="s">
        <v>6066</v>
      </c>
      <c r="C149" s="910"/>
    </row>
    <row r="150" spans="1:3" x14ac:dyDescent="0.35">
      <c r="A150" s="992" t="s">
        <v>702</v>
      </c>
      <c r="B150" s="451" t="s">
        <v>3317</v>
      </c>
      <c r="C150" s="910"/>
    </row>
    <row r="151" spans="1:3" x14ac:dyDescent="0.35">
      <c r="A151" s="992" t="s">
        <v>699</v>
      </c>
      <c r="B151" s="451" t="s">
        <v>4211</v>
      </c>
      <c r="C151" s="910"/>
    </row>
    <row r="152" spans="1:3" x14ac:dyDescent="0.35">
      <c r="A152" s="992" t="s">
        <v>793</v>
      </c>
      <c r="B152" s="451" t="s">
        <v>3318</v>
      </c>
      <c r="C152" s="910"/>
    </row>
    <row r="153" spans="1:3" x14ac:dyDescent="0.35">
      <c r="A153" s="992" t="s">
        <v>2306</v>
      </c>
      <c r="B153" s="451" t="s">
        <v>3638</v>
      </c>
      <c r="C153" s="910"/>
    </row>
    <row r="154" spans="1:3" x14ac:dyDescent="0.35">
      <c r="A154" s="992" t="s">
        <v>2305</v>
      </c>
      <c r="B154" s="451" t="s">
        <v>3319</v>
      </c>
      <c r="C154" s="910"/>
    </row>
    <row r="155" spans="1:3" x14ac:dyDescent="0.35">
      <c r="A155" s="992" t="s">
        <v>703</v>
      </c>
      <c r="B155" s="451" t="s">
        <v>467</v>
      </c>
      <c r="C155" s="910"/>
    </row>
    <row r="156" spans="1:3" x14ac:dyDescent="0.35">
      <c r="A156" s="992" t="s">
        <v>704</v>
      </c>
      <c r="B156" s="451" t="s">
        <v>468</v>
      </c>
      <c r="C156" s="910"/>
    </row>
    <row r="157" spans="1:3" x14ac:dyDescent="0.35">
      <c r="A157" s="992" t="s">
        <v>2304</v>
      </c>
      <c r="B157" s="451" t="s">
        <v>538</v>
      </c>
      <c r="C157" s="910"/>
    </row>
    <row r="158" spans="1:3" x14ac:dyDescent="0.35">
      <c r="A158" s="992" t="s">
        <v>2303</v>
      </c>
      <c r="B158" s="451" t="s">
        <v>4843</v>
      </c>
      <c r="C158" s="910"/>
    </row>
    <row r="159" spans="1:3" x14ac:dyDescent="0.35">
      <c r="A159" s="992" t="s">
        <v>2302</v>
      </c>
      <c r="B159" s="451" t="s">
        <v>539</v>
      </c>
      <c r="C159" s="910"/>
    </row>
    <row r="160" spans="1:3" x14ac:dyDescent="0.35">
      <c r="A160" s="992" t="s">
        <v>540</v>
      </c>
      <c r="B160" s="451" t="s">
        <v>542</v>
      </c>
      <c r="C160" s="910"/>
    </row>
    <row r="161" spans="1:3" x14ac:dyDescent="0.35">
      <c r="A161" s="992" t="s">
        <v>541</v>
      </c>
      <c r="B161" s="451" t="s">
        <v>543</v>
      </c>
      <c r="C161" s="910"/>
    </row>
    <row r="162" spans="1:3" x14ac:dyDescent="0.35">
      <c r="A162" s="992" t="s">
        <v>2301</v>
      </c>
      <c r="B162" s="451" t="s">
        <v>3050</v>
      </c>
      <c r="C162" s="910"/>
    </row>
    <row r="163" spans="1:3" x14ac:dyDescent="0.35">
      <c r="A163" s="992" t="s">
        <v>2300</v>
      </c>
      <c r="B163" s="451" t="s">
        <v>2299</v>
      </c>
      <c r="C163" s="910"/>
    </row>
    <row r="164" spans="1:3" x14ac:dyDescent="0.35">
      <c r="A164" s="992" t="s">
        <v>2298</v>
      </c>
      <c r="B164" s="451" t="s">
        <v>2297</v>
      </c>
      <c r="C164" s="910"/>
    </row>
    <row r="165" spans="1:3" x14ac:dyDescent="0.35">
      <c r="A165" s="992" t="s">
        <v>2296</v>
      </c>
      <c r="B165" s="451" t="s">
        <v>3639</v>
      </c>
      <c r="C165" s="910"/>
    </row>
    <row r="166" spans="1:3" x14ac:dyDescent="0.35">
      <c r="A166" s="992" t="s">
        <v>2295</v>
      </c>
      <c r="B166" s="451" t="s">
        <v>554</v>
      </c>
      <c r="C166" s="910"/>
    </row>
    <row r="167" spans="1:3" x14ac:dyDescent="0.35">
      <c r="A167" s="992" t="s">
        <v>2294</v>
      </c>
      <c r="B167" s="451" t="s">
        <v>557</v>
      </c>
      <c r="C167" s="910"/>
    </row>
    <row r="168" spans="1:3" x14ac:dyDescent="0.35">
      <c r="A168" s="992" t="s">
        <v>2293</v>
      </c>
      <c r="B168" s="451" t="s">
        <v>481</v>
      </c>
      <c r="C168" s="910"/>
    </row>
    <row r="169" spans="1:3" x14ac:dyDescent="0.35">
      <c r="A169" s="992" t="s">
        <v>2292</v>
      </c>
      <c r="B169" s="451" t="s">
        <v>560</v>
      </c>
      <c r="C169" s="910"/>
    </row>
    <row r="170" spans="1:3" x14ac:dyDescent="0.35">
      <c r="A170" s="992" t="s">
        <v>2291</v>
      </c>
      <c r="B170" s="451" t="s">
        <v>561</v>
      </c>
      <c r="C170" s="910"/>
    </row>
    <row r="171" spans="1:3" x14ac:dyDescent="0.35">
      <c r="A171" s="992" t="s">
        <v>2290</v>
      </c>
      <c r="B171" s="451" t="s">
        <v>559</v>
      </c>
      <c r="C171" s="910"/>
    </row>
    <row r="172" spans="1:3" x14ac:dyDescent="0.35">
      <c r="A172" s="992" t="s">
        <v>2289</v>
      </c>
      <c r="B172" s="451" t="s">
        <v>564</v>
      </c>
      <c r="C172" s="910"/>
    </row>
    <row r="173" spans="1:3" x14ac:dyDescent="0.35">
      <c r="A173" s="992" t="s">
        <v>2288</v>
      </c>
      <c r="B173" s="451" t="s">
        <v>2287</v>
      </c>
      <c r="C173" s="910"/>
    </row>
    <row r="174" spans="1:3" x14ac:dyDescent="0.35">
      <c r="A174" s="992" t="s">
        <v>2286</v>
      </c>
      <c r="B174" s="451" t="s">
        <v>563</v>
      </c>
      <c r="C174" s="910"/>
    </row>
    <row r="175" spans="1:3" x14ac:dyDescent="0.35">
      <c r="A175" s="992" t="s">
        <v>2285</v>
      </c>
      <c r="B175" s="451" t="s">
        <v>569</v>
      </c>
      <c r="C175" s="910"/>
    </row>
    <row r="176" spans="1:3" x14ac:dyDescent="0.35">
      <c r="A176" s="992" t="s">
        <v>2284</v>
      </c>
      <c r="B176" s="451" t="s">
        <v>566</v>
      </c>
      <c r="C176" s="910"/>
    </row>
    <row r="177" spans="1:3" x14ac:dyDescent="0.35">
      <c r="A177" s="992" t="s">
        <v>2283</v>
      </c>
      <c r="B177" s="451" t="s">
        <v>470</v>
      </c>
      <c r="C177" s="910"/>
    </row>
    <row r="178" spans="1:3" x14ac:dyDescent="0.35">
      <c r="A178" s="992" t="s">
        <v>2282</v>
      </c>
      <c r="B178" s="451" t="s">
        <v>2281</v>
      </c>
      <c r="C178" s="910"/>
    </row>
    <row r="179" spans="1:3" x14ac:dyDescent="0.35">
      <c r="A179" s="992" t="s">
        <v>2280</v>
      </c>
      <c r="B179" s="451" t="s">
        <v>612</v>
      </c>
      <c r="C179" s="910"/>
    </row>
    <row r="180" spans="1:3" x14ac:dyDescent="0.35">
      <c r="A180" s="992" t="s">
        <v>2279</v>
      </c>
      <c r="B180" s="451" t="s">
        <v>611</v>
      </c>
      <c r="C180" s="910"/>
    </row>
    <row r="181" spans="1:3" x14ac:dyDescent="0.35">
      <c r="A181" s="992" t="s">
        <v>2278</v>
      </c>
      <c r="B181" s="451" t="s">
        <v>614</v>
      </c>
      <c r="C181" s="910"/>
    </row>
    <row r="182" spans="1:3" x14ac:dyDescent="0.35">
      <c r="A182" s="992" t="s">
        <v>2277</v>
      </c>
      <c r="B182" s="451" t="s">
        <v>482</v>
      </c>
      <c r="C182" s="910"/>
    </row>
    <row r="183" spans="1:3" x14ac:dyDescent="0.35">
      <c r="A183" s="992" t="s">
        <v>2276</v>
      </c>
      <c r="B183" s="451" t="s">
        <v>481</v>
      </c>
      <c r="C183" s="910"/>
    </row>
    <row r="184" spans="1:3" x14ac:dyDescent="0.35">
      <c r="A184" s="992" t="s">
        <v>2275</v>
      </c>
      <c r="B184" s="451" t="s">
        <v>486</v>
      </c>
      <c r="C184" s="910"/>
    </row>
    <row r="185" spans="1:3" x14ac:dyDescent="0.35">
      <c r="A185" s="992" t="s">
        <v>2274</v>
      </c>
      <c r="B185" s="451" t="s">
        <v>561</v>
      </c>
      <c r="C185" s="910"/>
    </row>
    <row r="186" spans="1:3" x14ac:dyDescent="0.35">
      <c r="A186" s="992" t="s">
        <v>2273</v>
      </c>
      <c r="B186" s="451" t="s">
        <v>3640</v>
      </c>
      <c r="C186" s="910"/>
    </row>
    <row r="187" spans="1:3" x14ac:dyDescent="0.35">
      <c r="A187" s="992" t="s">
        <v>2272</v>
      </c>
      <c r="B187" s="451" t="s">
        <v>488</v>
      </c>
      <c r="C187" s="910"/>
    </row>
    <row r="188" spans="1:3" x14ac:dyDescent="0.35">
      <c r="A188" s="992" t="s">
        <v>2271</v>
      </c>
      <c r="B188" s="451" t="s">
        <v>487</v>
      </c>
      <c r="C188" s="910"/>
    </row>
    <row r="189" spans="1:3" x14ac:dyDescent="0.35">
      <c r="A189" s="992" t="s">
        <v>2270</v>
      </c>
      <c r="B189" s="451" t="s">
        <v>489</v>
      </c>
      <c r="C189" s="910"/>
    </row>
    <row r="190" spans="1:3" x14ac:dyDescent="0.35">
      <c r="A190" s="992" t="s">
        <v>2269</v>
      </c>
      <c r="B190" s="451" t="s">
        <v>2268</v>
      </c>
      <c r="C190" s="910"/>
    </row>
    <row r="191" spans="1:3" x14ac:dyDescent="0.35">
      <c r="A191" s="992" t="s">
        <v>2267</v>
      </c>
      <c r="B191" s="451" t="s">
        <v>565</v>
      </c>
      <c r="C191" s="910"/>
    </row>
    <row r="192" spans="1:3" x14ac:dyDescent="0.35">
      <c r="A192" s="992" t="s">
        <v>735</v>
      </c>
      <c r="B192" s="451" t="s">
        <v>645</v>
      </c>
      <c r="C192" s="910"/>
    </row>
    <row r="193" spans="1:3" x14ac:dyDescent="0.35">
      <c r="A193" s="992" t="s">
        <v>2266</v>
      </c>
      <c r="B193" s="451" t="s">
        <v>491</v>
      </c>
      <c r="C193" s="910"/>
    </row>
    <row r="194" spans="1:3" x14ac:dyDescent="0.35">
      <c r="A194" s="992" t="s">
        <v>2265</v>
      </c>
      <c r="B194" s="451" t="s">
        <v>490</v>
      </c>
      <c r="C194" s="910"/>
    </row>
    <row r="195" spans="1:3" x14ac:dyDescent="0.35">
      <c r="A195" s="992" t="s">
        <v>2264</v>
      </c>
      <c r="B195" s="451" t="s">
        <v>492</v>
      </c>
      <c r="C195" s="910"/>
    </row>
    <row r="196" spans="1:3" x14ac:dyDescent="0.35">
      <c r="A196" s="992" t="s">
        <v>2263</v>
      </c>
      <c r="B196" s="451" t="s">
        <v>470</v>
      </c>
      <c r="C196" s="910"/>
    </row>
    <row r="197" spans="1:3" x14ac:dyDescent="0.35">
      <c r="A197" s="992" t="s">
        <v>2262</v>
      </c>
      <c r="B197" s="451" t="s">
        <v>469</v>
      </c>
      <c r="C197" s="910"/>
    </row>
    <row r="198" spans="1:3" x14ac:dyDescent="0.35">
      <c r="A198" s="996" t="s">
        <v>2261</v>
      </c>
      <c r="B198" s="451" t="s">
        <v>471</v>
      </c>
      <c r="C198" s="910"/>
    </row>
    <row r="199" spans="1:3" x14ac:dyDescent="0.35">
      <c r="A199" s="992" t="s">
        <v>2260</v>
      </c>
      <c r="B199" s="451" t="s">
        <v>613</v>
      </c>
      <c r="C199" s="910"/>
    </row>
    <row r="200" spans="1:3" x14ac:dyDescent="0.35">
      <c r="A200" s="992" t="s">
        <v>2259</v>
      </c>
      <c r="B200" s="451" t="s">
        <v>610</v>
      </c>
      <c r="C200" s="910"/>
    </row>
    <row r="201" spans="1:3" x14ac:dyDescent="0.35">
      <c r="A201" s="992" t="s">
        <v>2258</v>
      </c>
      <c r="B201" s="451" t="s">
        <v>552</v>
      </c>
      <c r="C201" s="910"/>
    </row>
    <row r="202" spans="1:3" x14ac:dyDescent="0.35">
      <c r="A202" s="992" t="s">
        <v>2257</v>
      </c>
      <c r="B202" s="451" t="s">
        <v>551</v>
      </c>
      <c r="C202" s="910"/>
    </row>
    <row r="203" spans="1:3" x14ac:dyDescent="0.35">
      <c r="A203" s="992" t="s">
        <v>697</v>
      </c>
      <c r="B203" s="451" t="s">
        <v>462</v>
      </c>
      <c r="C203" s="910"/>
    </row>
    <row r="204" spans="1:3" x14ac:dyDescent="0.35">
      <c r="A204" s="992" t="s">
        <v>693</v>
      </c>
      <c r="B204" s="451" t="s">
        <v>461</v>
      </c>
      <c r="C204" s="910"/>
    </row>
    <row r="205" spans="1:3" x14ac:dyDescent="0.35">
      <c r="A205" s="992" t="s">
        <v>694</v>
      </c>
      <c r="B205" s="451" t="s">
        <v>6934</v>
      </c>
      <c r="C205" s="910"/>
    </row>
    <row r="206" spans="1:3" x14ac:dyDescent="0.35">
      <c r="A206" s="992" t="s">
        <v>2256</v>
      </c>
      <c r="B206" s="451" t="s">
        <v>459</v>
      </c>
      <c r="C206" s="910"/>
    </row>
    <row r="207" spans="1:3" x14ac:dyDescent="0.35">
      <c r="A207" s="992" t="s">
        <v>2255</v>
      </c>
      <c r="B207" s="451" t="s">
        <v>4495</v>
      </c>
      <c r="C207" s="910"/>
    </row>
    <row r="208" spans="1:3" x14ac:dyDescent="0.35">
      <c r="A208" s="992" t="s">
        <v>2254</v>
      </c>
      <c r="B208" s="451" t="s">
        <v>215</v>
      </c>
      <c r="C208" s="910"/>
    </row>
    <row r="209" spans="1:3" x14ac:dyDescent="0.35">
      <c r="A209" s="992" t="s">
        <v>2253</v>
      </c>
      <c r="B209" s="451" t="s">
        <v>214</v>
      </c>
      <c r="C209" s="910"/>
    </row>
    <row r="210" spans="1:3" x14ac:dyDescent="0.35">
      <c r="A210" s="992" t="s">
        <v>2252</v>
      </c>
      <c r="B210" s="451" t="s">
        <v>497</v>
      </c>
      <c r="C210" s="910"/>
    </row>
    <row r="211" spans="1:3" x14ac:dyDescent="0.35">
      <c r="A211" s="992" t="s">
        <v>2251</v>
      </c>
      <c r="B211" s="451" t="s">
        <v>498</v>
      </c>
      <c r="C211" s="910"/>
    </row>
    <row r="212" spans="1:3" x14ac:dyDescent="0.35">
      <c r="A212" s="992" t="s">
        <v>2250</v>
      </c>
      <c r="B212" s="451" t="s">
        <v>500</v>
      </c>
      <c r="C212" s="910"/>
    </row>
    <row r="213" spans="1:3" x14ac:dyDescent="0.35">
      <c r="A213" s="992" t="s">
        <v>2249</v>
      </c>
      <c r="B213" s="451" t="s">
        <v>501</v>
      </c>
      <c r="C213" s="910"/>
    </row>
    <row r="214" spans="1:3" x14ac:dyDescent="0.35">
      <c r="A214" s="992" t="s">
        <v>2248</v>
      </c>
      <c r="B214" s="451" t="s">
        <v>502</v>
      </c>
      <c r="C214" s="910"/>
    </row>
    <row r="215" spans="1:3" x14ac:dyDescent="0.35">
      <c r="A215" s="992" t="s">
        <v>2247</v>
      </c>
      <c r="B215" s="451" t="s">
        <v>503</v>
      </c>
      <c r="C215" s="910"/>
    </row>
    <row r="216" spans="1:3" x14ac:dyDescent="0.35">
      <c r="A216" s="992" t="s">
        <v>2246</v>
      </c>
      <c r="B216" s="451" t="s">
        <v>505</v>
      </c>
      <c r="C216" s="910"/>
    </row>
    <row r="217" spans="1:3" x14ac:dyDescent="0.35">
      <c r="A217" s="992" t="s">
        <v>2245</v>
      </c>
      <c r="B217" s="451" t="s">
        <v>504</v>
      </c>
      <c r="C217" s="910"/>
    </row>
    <row r="218" spans="1:3" x14ac:dyDescent="0.35">
      <c r="A218" s="992" t="s">
        <v>2244</v>
      </c>
      <c r="B218" s="451" t="s">
        <v>508</v>
      </c>
      <c r="C218" s="910"/>
    </row>
    <row r="219" spans="1:3" x14ac:dyDescent="0.35">
      <c r="A219" s="992" t="s">
        <v>2243</v>
      </c>
      <c r="B219" s="451" t="s">
        <v>507</v>
      </c>
      <c r="C219" s="910"/>
    </row>
    <row r="220" spans="1:3" x14ac:dyDescent="0.35">
      <c r="A220" s="992" t="s">
        <v>2242</v>
      </c>
      <c r="B220" s="451" t="s">
        <v>2241</v>
      </c>
      <c r="C220" s="910"/>
    </row>
    <row r="221" spans="1:3" x14ac:dyDescent="0.35">
      <c r="A221" s="992" t="s">
        <v>2240</v>
      </c>
      <c r="B221" s="451" t="s">
        <v>510</v>
      </c>
      <c r="C221" s="910"/>
    </row>
    <row r="222" spans="1:3" x14ac:dyDescent="0.35">
      <c r="A222" s="992" t="s">
        <v>2239</v>
      </c>
      <c r="B222" s="451" t="s">
        <v>512</v>
      </c>
      <c r="C222" s="910"/>
    </row>
    <row r="223" spans="1:3" x14ac:dyDescent="0.35">
      <c r="A223" s="992" t="s">
        <v>2238</v>
      </c>
      <c r="B223" s="451" t="s">
        <v>513</v>
      </c>
      <c r="C223" s="910"/>
    </row>
    <row r="224" spans="1:3" x14ac:dyDescent="0.35">
      <c r="A224" s="992" t="s">
        <v>2237</v>
      </c>
      <c r="B224" s="451" t="s">
        <v>515</v>
      </c>
      <c r="C224" s="910"/>
    </row>
    <row r="225" spans="1:3" x14ac:dyDescent="0.35">
      <c r="A225" s="992" t="s">
        <v>2236</v>
      </c>
      <c r="B225" s="451" t="s">
        <v>514</v>
      </c>
      <c r="C225" s="910"/>
    </row>
    <row r="226" spans="1:3" x14ac:dyDescent="0.35">
      <c r="A226" s="992" t="s">
        <v>2235</v>
      </c>
      <c r="B226" s="451" t="s">
        <v>517</v>
      </c>
      <c r="C226" s="910"/>
    </row>
    <row r="227" spans="1:3" x14ac:dyDescent="0.35">
      <c r="A227" s="992" t="s">
        <v>2234</v>
      </c>
      <c r="B227" s="451" t="s">
        <v>516</v>
      </c>
      <c r="C227" s="910"/>
    </row>
    <row r="228" spans="1:3" x14ac:dyDescent="0.35">
      <c r="A228" s="992" t="s">
        <v>2233</v>
      </c>
      <c r="B228" s="451" t="s">
        <v>519</v>
      </c>
      <c r="C228" s="910"/>
    </row>
    <row r="229" spans="1:3" x14ac:dyDescent="0.35">
      <c r="A229" s="992" t="s">
        <v>2232</v>
      </c>
      <c r="B229" s="451" t="s">
        <v>518</v>
      </c>
      <c r="C229" s="910"/>
    </row>
    <row r="230" spans="1:3" x14ac:dyDescent="0.35">
      <c r="A230" s="992" t="s">
        <v>2231</v>
      </c>
      <c r="B230" s="451" t="s">
        <v>2230</v>
      </c>
      <c r="C230" s="910"/>
    </row>
    <row r="231" spans="1:3" x14ac:dyDescent="0.35">
      <c r="A231" s="992" t="s">
        <v>2229</v>
      </c>
      <c r="B231" s="451" t="s">
        <v>520</v>
      </c>
      <c r="C231" s="910"/>
    </row>
    <row r="232" spans="1:3" x14ac:dyDescent="0.35">
      <c r="A232" s="992" t="s">
        <v>2228</v>
      </c>
      <c r="B232" s="451" t="s">
        <v>521</v>
      </c>
      <c r="C232" s="910"/>
    </row>
    <row r="233" spans="1:3" x14ac:dyDescent="0.35">
      <c r="A233" s="992" t="s">
        <v>2227</v>
      </c>
      <c r="B233" s="451" t="s">
        <v>522</v>
      </c>
      <c r="C233" s="910"/>
    </row>
    <row r="234" spans="1:3" x14ac:dyDescent="0.35">
      <c r="A234" s="992" t="s">
        <v>2226</v>
      </c>
      <c r="B234" s="451" t="s">
        <v>524</v>
      </c>
      <c r="C234" s="910"/>
    </row>
    <row r="235" spans="1:3" x14ac:dyDescent="0.35">
      <c r="A235" s="992" t="s">
        <v>2225</v>
      </c>
      <c r="B235" s="451" t="s">
        <v>523</v>
      </c>
      <c r="C235" s="910"/>
    </row>
    <row r="236" spans="1:3" x14ac:dyDescent="0.35">
      <c r="A236" s="992" t="s">
        <v>2224</v>
      </c>
      <c r="B236" s="451" t="s">
        <v>2223</v>
      </c>
      <c r="C236" s="910"/>
    </row>
    <row r="237" spans="1:3" x14ac:dyDescent="0.35">
      <c r="A237" s="992" t="s">
        <v>2222</v>
      </c>
      <c r="B237" s="451" t="s">
        <v>2221</v>
      </c>
      <c r="C237" s="910"/>
    </row>
    <row r="238" spans="1:3" x14ac:dyDescent="0.35">
      <c r="A238" s="992" t="s">
        <v>2220</v>
      </c>
      <c r="B238" s="451" t="s">
        <v>179</v>
      </c>
      <c r="C238" s="910"/>
    </row>
    <row r="239" spans="1:3" x14ac:dyDescent="0.35">
      <c r="A239" s="992" t="s">
        <v>2219</v>
      </c>
      <c r="B239" s="451" t="s">
        <v>6352</v>
      </c>
      <c r="C239" s="910"/>
    </row>
    <row r="240" spans="1:3" x14ac:dyDescent="0.35">
      <c r="A240" s="992" t="s">
        <v>2218</v>
      </c>
      <c r="B240" s="451" t="s">
        <v>209</v>
      </c>
      <c r="C240" s="910"/>
    </row>
    <row r="241" spans="1:3" x14ac:dyDescent="0.35">
      <c r="A241" s="992" t="s">
        <v>2217</v>
      </c>
      <c r="B241" s="451" t="s">
        <v>2030</v>
      </c>
      <c r="C241" s="910"/>
    </row>
    <row r="242" spans="1:3" x14ac:dyDescent="0.35">
      <c r="A242" s="992" t="s">
        <v>2216</v>
      </c>
      <c r="B242" s="451" t="s">
        <v>176</v>
      </c>
      <c r="C242" s="910"/>
    </row>
    <row r="243" spans="1:3" x14ac:dyDescent="0.35">
      <c r="A243" s="992" t="s">
        <v>2215</v>
      </c>
      <c r="B243" s="451" t="s">
        <v>2214</v>
      </c>
      <c r="C243" s="910"/>
    </row>
    <row r="244" spans="1:3" x14ac:dyDescent="0.35">
      <c r="A244" s="992" t="s">
        <v>2213</v>
      </c>
      <c r="B244" s="451" t="s">
        <v>215</v>
      </c>
      <c r="C244" s="910"/>
    </row>
    <row r="245" spans="1:3" x14ac:dyDescent="0.35">
      <c r="A245" s="992" t="s">
        <v>2212</v>
      </c>
      <c r="B245" s="451" t="s">
        <v>214</v>
      </c>
      <c r="C245" s="910"/>
    </row>
    <row r="246" spans="1:3" x14ac:dyDescent="0.35">
      <c r="A246" s="992" t="s">
        <v>2211</v>
      </c>
      <c r="B246" s="451" t="s">
        <v>219</v>
      </c>
      <c r="C246" s="910"/>
    </row>
    <row r="247" spans="1:3" x14ac:dyDescent="0.35">
      <c r="A247" s="992" t="s">
        <v>2210</v>
      </c>
      <c r="B247" s="451" t="s">
        <v>218</v>
      </c>
      <c r="C247" s="910"/>
    </row>
    <row r="248" spans="1:3" x14ac:dyDescent="0.35">
      <c r="A248" s="992" t="s">
        <v>2209</v>
      </c>
      <c r="B248" s="451" t="s">
        <v>2208</v>
      </c>
      <c r="C248" s="910"/>
    </row>
    <row r="249" spans="1:3" x14ac:dyDescent="0.35">
      <c r="A249" s="992" t="s">
        <v>2207</v>
      </c>
      <c r="B249" s="451" t="s">
        <v>461</v>
      </c>
      <c r="C249" s="910"/>
    </row>
    <row r="250" spans="1:3" x14ac:dyDescent="0.35">
      <c r="A250" s="992" t="s">
        <v>649</v>
      </c>
      <c r="B250" s="451" t="s">
        <v>651</v>
      </c>
      <c r="C250" s="910"/>
    </row>
    <row r="251" spans="1:3" x14ac:dyDescent="0.35">
      <c r="A251" s="992" t="s">
        <v>654</v>
      </c>
      <c r="B251" s="451" t="s">
        <v>656</v>
      </c>
      <c r="C251" s="910"/>
    </row>
    <row r="252" spans="1:3" x14ac:dyDescent="0.35">
      <c r="A252" s="992" t="s">
        <v>658</v>
      </c>
      <c r="B252" s="451" t="s">
        <v>664</v>
      </c>
      <c r="C252" s="910"/>
    </row>
    <row r="253" spans="1:3" x14ac:dyDescent="0.35">
      <c r="A253" s="992" t="s">
        <v>2206</v>
      </c>
      <c r="B253" s="451" t="s">
        <v>4715</v>
      </c>
      <c r="C253" s="910"/>
    </row>
    <row r="254" spans="1:3" x14ac:dyDescent="0.35">
      <c r="A254" s="992" t="s">
        <v>2205</v>
      </c>
      <c r="B254" s="451" t="s">
        <v>4719</v>
      </c>
      <c r="C254" s="910"/>
    </row>
    <row r="255" spans="1:3" x14ac:dyDescent="0.35">
      <c r="A255" s="992" t="s">
        <v>2204</v>
      </c>
      <c r="B255" s="451" t="s">
        <v>4720</v>
      </c>
      <c r="C255" s="910"/>
    </row>
    <row r="256" spans="1:3" x14ac:dyDescent="0.35">
      <c r="A256" s="992" t="s">
        <v>2203</v>
      </c>
      <c r="B256" s="451" t="s">
        <v>2202</v>
      </c>
      <c r="C256" s="910"/>
    </row>
    <row r="257" spans="1:3" x14ac:dyDescent="0.35">
      <c r="A257" s="992" t="s">
        <v>2201</v>
      </c>
      <c r="B257" s="451" t="s">
        <v>468</v>
      </c>
      <c r="C257" s="910"/>
    </row>
    <row r="258" spans="1:3" x14ac:dyDescent="0.35">
      <c r="A258" s="992" t="s">
        <v>2200</v>
      </c>
      <c r="B258" s="451" t="s">
        <v>783</v>
      </c>
      <c r="C258" s="910"/>
    </row>
    <row r="259" spans="1:3" x14ac:dyDescent="0.35">
      <c r="A259" s="992" t="s">
        <v>671</v>
      </c>
      <c r="B259" s="451" t="s">
        <v>674</v>
      </c>
      <c r="C259" s="910"/>
    </row>
    <row r="260" spans="1:3" x14ac:dyDescent="0.35">
      <c r="A260" s="992" t="s">
        <v>670</v>
      </c>
      <c r="B260" s="451" t="s">
        <v>673</v>
      </c>
      <c r="C260" s="910"/>
    </row>
    <row r="261" spans="1:3" x14ac:dyDescent="0.35">
      <c r="A261" s="992" t="s">
        <v>676</v>
      </c>
      <c r="B261" s="451" t="s">
        <v>696</v>
      </c>
      <c r="C261" s="910"/>
    </row>
    <row r="262" spans="1:3" x14ac:dyDescent="0.35">
      <c r="A262" s="992" t="s">
        <v>675</v>
      </c>
      <c r="B262" s="451" t="s">
        <v>695</v>
      </c>
      <c r="C262" s="910"/>
    </row>
    <row r="263" spans="1:3" x14ac:dyDescent="0.35">
      <c r="A263" s="992" t="s">
        <v>2199</v>
      </c>
      <c r="B263" s="451" t="s">
        <v>2153</v>
      </c>
      <c r="C263" s="910"/>
    </row>
    <row r="264" spans="1:3" x14ac:dyDescent="0.35">
      <c r="A264" s="992" t="s">
        <v>2198</v>
      </c>
      <c r="B264" s="451" t="s">
        <v>465</v>
      </c>
      <c r="C264" s="910"/>
    </row>
    <row r="265" spans="1:3" x14ac:dyDescent="0.35">
      <c r="A265" s="992" t="s">
        <v>2197</v>
      </c>
      <c r="B265" s="451" t="s">
        <v>2196</v>
      </c>
      <c r="C265" s="910"/>
    </row>
    <row r="266" spans="1:3" x14ac:dyDescent="0.35">
      <c r="A266" s="992" t="s">
        <v>2195</v>
      </c>
      <c r="B266" s="451" t="s">
        <v>494</v>
      </c>
      <c r="C266" s="910"/>
    </row>
    <row r="267" spans="1:3" x14ac:dyDescent="0.35">
      <c r="A267" s="992" t="s">
        <v>2194</v>
      </c>
      <c r="B267" s="451" t="s">
        <v>468</v>
      </c>
      <c r="C267" s="910"/>
    </row>
    <row r="268" spans="1:3" x14ac:dyDescent="0.35">
      <c r="A268" s="992" t="s">
        <v>2193</v>
      </c>
      <c r="B268" s="451" t="s">
        <v>467</v>
      </c>
      <c r="C268" s="910"/>
    </row>
    <row r="269" spans="1:3" x14ac:dyDescent="0.35">
      <c r="A269" s="992" t="s">
        <v>678</v>
      </c>
      <c r="B269" s="451" t="s">
        <v>742</v>
      </c>
      <c r="C269" s="910"/>
    </row>
    <row r="270" spans="1:3" x14ac:dyDescent="0.35">
      <c r="A270" s="992" t="s">
        <v>677</v>
      </c>
      <c r="B270" s="451" t="s">
        <v>743</v>
      </c>
      <c r="C270" s="910"/>
    </row>
    <row r="271" spans="1:3" x14ac:dyDescent="0.35">
      <c r="A271" s="992" t="s">
        <v>2192</v>
      </c>
      <c r="B271" s="451" t="s">
        <v>538</v>
      </c>
      <c r="C271" s="910"/>
    </row>
    <row r="272" spans="1:3" x14ac:dyDescent="0.35">
      <c r="A272" s="992" t="s">
        <v>2191</v>
      </c>
      <c r="B272" s="451" t="s">
        <v>634</v>
      </c>
      <c r="C272" s="910"/>
    </row>
    <row r="273" spans="1:3" x14ac:dyDescent="0.35">
      <c r="A273" s="992" t="s">
        <v>714</v>
      </c>
      <c r="B273" s="451" t="s">
        <v>635</v>
      </c>
      <c r="C273" s="910"/>
    </row>
    <row r="274" spans="1:3" x14ac:dyDescent="0.35">
      <c r="A274" s="992" t="s">
        <v>2190</v>
      </c>
      <c r="B274" s="451" t="s">
        <v>2189</v>
      </c>
      <c r="C274" s="910"/>
    </row>
    <row r="275" spans="1:3" x14ac:dyDescent="0.35">
      <c r="A275" s="992" t="s">
        <v>2188</v>
      </c>
      <c r="B275" s="451" t="s">
        <v>637</v>
      </c>
      <c r="C275" s="910"/>
    </row>
    <row r="276" spans="1:3" x14ac:dyDescent="0.35">
      <c r="A276" s="992" t="s">
        <v>2187</v>
      </c>
      <c r="B276" s="451" t="s">
        <v>561</v>
      </c>
      <c r="C276" s="910"/>
    </row>
    <row r="277" spans="1:3" x14ac:dyDescent="0.35">
      <c r="A277" s="992" t="s">
        <v>2186</v>
      </c>
      <c r="B277" s="451" t="s">
        <v>564</v>
      </c>
      <c r="C277" s="910"/>
    </row>
    <row r="278" spans="1:3" x14ac:dyDescent="0.35">
      <c r="A278" s="992" t="s">
        <v>2185</v>
      </c>
      <c r="B278" s="451" t="s">
        <v>638</v>
      </c>
      <c r="C278" s="910"/>
    </row>
    <row r="279" spans="1:3" x14ac:dyDescent="0.35">
      <c r="A279" s="992" t="s">
        <v>2184</v>
      </c>
      <c r="B279" s="451" t="s">
        <v>563</v>
      </c>
      <c r="C279" s="910"/>
    </row>
    <row r="280" spans="1:3" x14ac:dyDescent="0.35">
      <c r="A280" s="992" t="s">
        <v>2183</v>
      </c>
      <c r="B280" s="451" t="s">
        <v>2142</v>
      </c>
      <c r="C280" s="910"/>
    </row>
    <row r="281" spans="1:3" x14ac:dyDescent="0.35">
      <c r="A281" s="992" t="s">
        <v>2182</v>
      </c>
      <c r="B281" s="451" t="s">
        <v>569</v>
      </c>
      <c r="C281" s="910"/>
    </row>
    <row r="282" spans="1:3" x14ac:dyDescent="0.35">
      <c r="A282" s="992" t="s">
        <v>2181</v>
      </c>
      <c r="B282" s="451" t="s">
        <v>2140</v>
      </c>
      <c r="C282" s="910"/>
    </row>
    <row r="283" spans="1:3" x14ac:dyDescent="0.35">
      <c r="A283" s="992" t="s">
        <v>2180</v>
      </c>
      <c r="B283" s="451" t="s">
        <v>470</v>
      </c>
      <c r="C283" s="910"/>
    </row>
    <row r="284" spans="1:3" x14ac:dyDescent="0.35">
      <c r="A284" s="992" t="s">
        <v>2179</v>
      </c>
      <c r="B284" s="451" t="s">
        <v>612</v>
      </c>
      <c r="C284" s="910"/>
    </row>
    <row r="285" spans="1:3" x14ac:dyDescent="0.35">
      <c r="A285" s="992" t="s">
        <v>736</v>
      </c>
      <c r="B285" s="451" t="s">
        <v>611</v>
      </c>
      <c r="C285" s="910"/>
    </row>
    <row r="286" spans="1:3" x14ac:dyDescent="0.35">
      <c r="A286" s="992" t="s">
        <v>2178</v>
      </c>
      <c r="B286" s="451" t="s">
        <v>2177</v>
      </c>
      <c r="C286" s="910"/>
    </row>
    <row r="287" spans="1:3" x14ac:dyDescent="0.35">
      <c r="A287" s="992" t="s">
        <v>2176</v>
      </c>
      <c r="B287" s="451" t="s">
        <v>2175</v>
      </c>
      <c r="C287" s="910"/>
    </row>
    <row r="288" spans="1:3" x14ac:dyDescent="0.35">
      <c r="A288" s="992" t="s">
        <v>2174</v>
      </c>
      <c r="B288" s="451" t="s">
        <v>640</v>
      </c>
      <c r="C288" s="910"/>
    </row>
    <row r="289" spans="1:3" x14ac:dyDescent="0.35">
      <c r="A289" s="992" t="s">
        <v>2173</v>
      </c>
      <c r="B289" s="451" t="s">
        <v>639</v>
      </c>
      <c r="C289" s="910"/>
    </row>
    <row r="290" spans="1:3" x14ac:dyDescent="0.35">
      <c r="A290" s="992" t="s">
        <v>2172</v>
      </c>
      <c r="B290" s="451" t="s">
        <v>642</v>
      </c>
      <c r="C290" s="910"/>
    </row>
    <row r="291" spans="1:3" x14ac:dyDescent="0.35">
      <c r="A291" s="992" t="s">
        <v>2171</v>
      </c>
      <c r="B291" s="451" t="s">
        <v>561</v>
      </c>
      <c r="C291" s="910"/>
    </row>
    <row r="292" spans="1:3" x14ac:dyDescent="0.35">
      <c r="A292" s="992" t="s">
        <v>2170</v>
      </c>
      <c r="B292" s="451" t="s">
        <v>641</v>
      </c>
      <c r="C292" s="910"/>
    </row>
    <row r="293" spans="1:3" x14ac:dyDescent="0.35">
      <c r="A293" s="992" t="s">
        <v>2169</v>
      </c>
      <c r="B293" s="451" t="s">
        <v>643</v>
      </c>
      <c r="C293" s="910"/>
    </row>
    <row r="294" spans="1:3" x14ac:dyDescent="0.35">
      <c r="A294" s="992" t="s">
        <v>2168</v>
      </c>
      <c r="B294" s="451" t="s">
        <v>644</v>
      </c>
      <c r="C294" s="910"/>
    </row>
    <row r="295" spans="1:3" x14ac:dyDescent="0.35">
      <c r="A295" s="992" t="s">
        <v>2167</v>
      </c>
      <c r="B295" s="451" t="s">
        <v>219</v>
      </c>
      <c r="C295" s="910"/>
    </row>
    <row r="296" spans="1:3" x14ac:dyDescent="0.35">
      <c r="A296" s="992" t="s">
        <v>2166</v>
      </c>
      <c r="B296" s="451" t="s">
        <v>218</v>
      </c>
      <c r="C296" s="910"/>
    </row>
    <row r="297" spans="1:3" x14ac:dyDescent="0.35">
      <c r="A297" s="992" t="s">
        <v>2165</v>
      </c>
      <c r="B297" s="451" t="s">
        <v>215</v>
      </c>
      <c r="C297" s="910"/>
    </row>
    <row r="298" spans="1:3" x14ac:dyDescent="0.35">
      <c r="A298" s="992" t="s">
        <v>2164</v>
      </c>
      <c r="B298" s="451" t="s">
        <v>214</v>
      </c>
      <c r="C298" s="910"/>
    </row>
    <row r="299" spans="1:3" x14ac:dyDescent="0.35">
      <c r="A299" s="992" t="s">
        <v>2163</v>
      </c>
      <c r="B299" s="451" t="s">
        <v>2162</v>
      </c>
      <c r="C299" s="910"/>
    </row>
    <row r="300" spans="1:3" x14ac:dyDescent="0.35">
      <c r="A300" s="992" t="s">
        <v>2161</v>
      </c>
      <c r="B300" s="451" t="s">
        <v>784</v>
      </c>
      <c r="C300" s="910"/>
    </row>
    <row r="301" spans="1:3" x14ac:dyDescent="0.35">
      <c r="A301" s="992" t="s">
        <v>2160</v>
      </c>
      <c r="B301" s="451" t="s">
        <v>783</v>
      </c>
      <c r="C301" s="910"/>
    </row>
    <row r="302" spans="1:3" x14ac:dyDescent="0.35">
      <c r="A302" s="992" t="s">
        <v>2159</v>
      </c>
      <c r="B302" s="451" t="s">
        <v>2158</v>
      </c>
      <c r="C302" s="910"/>
    </row>
    <row r="303" spans="1:3" x14ac:dyDescent="0.35">
      <c r="A303" s="992" t="s">
        <v>2157</v>
      </c>
      <c r="B303" s="451" t="s">
        <v>461</v>
      </c>
      <c r="C303" s="910"/>
    </row>
    <row r="304" spans="1:3" x14ac:dyDescent="0.35">
      <c r="A304" s="992" t="s">
        <v>745</v>
      </c>
      <c r="B304" s="451" t="s">
        <v>746</v>
      </c>
      <c r="C304" s="910"/>
    </row>
    <row r="305" spans="1:3" x14ac:dyDescent="0.35">
      <c r="A305" s="992" t="s">
        <v>744</v>
      </c>
      <c r="B305" s="451" t="s">
        <v>673</v>
      </c>
      <c r="C305" s="910"/>
    </row>
    <row r="306" spans="1:3" x14ac:dyDescent="0.35">
      <c r="A306" s="992" t="s">
        <v>740</v>
      </c>
      <c r="B306" s="451" t="s">
        <v>741</v>
      </c>
      <c r="C306" s="910"/>
    </row>
    <row r="307" spans="1:3" x14ac:dyDescent="0.35">
      <c r="A307" s="992" t="s">
        <v>739</v>
      </c>
      <c r="B307" s="451" t="s">
        <v>695</v>
      </c>
      <c r="C307" s="910"/>
    </row>
    <row r="308" spans="1:3" x14ac:dyDescent="0.35">
      <c r="A308" s="992" t="s">
        <v>2156</v>
      </c>
      <c r="B308" s="451" t="s">
        <v>742</v>
      </c>
      <c r="C308" s="910"/>
    </row>
    <row r="309" spans="1:3" x14ac:dyDescent="0.35">
      <c r="A309" s="992" t="s">
        <v>2155</v>
      </c>
      <c r="B309" s="451" t="s">
        <v>743</v>
      </c>
      <c r="C309" s="910"/>
    </row>
    <row r="310" spans="1:3" x14ac:dyDescent="0.35">
      <c r="A310" s="992" t="s">
        <v>2154</v>
      </c>
      <c r="B310" s="451" t="s">
        <v>2153</v>
      </c>
      <c r="C310" s="910"/>
    </row>
    <row r="311" spans="1:3" x14ac:dyDescent="0.35">
      <c r="A311" s="992" t="s">
        <v>2152</v>
      </c>
      <c r="B311" s="451" t="s">
        <v>465</v>
      </c>
      <c r="C311" s="910"/>
    </row>
    <row r="312" spans="1:3" x14ac:dyDescent="0.35">
      <c r="A312" s="992" t="s">
        <v>2151</v>
      </c>
      <c r="B312" s="451" t="s">
        <v>2150</v>
      </c>
      <c r="C312" s="910"/>
    </row>
    <row r="313" spans="1:3" x14ac:dyDescent="0.35">
      <c r="A313" s="992" t="s">
        <v>2149</v>
      </c>
      <c r="B313" s="451" t="s">
        <v>494</v>
      </c>
      <c r="C313" s="910"/>
    </row>
    <row r="314" spans="1:3" x14ac:dyDescent="0.35">
      <c r="A314" s="992" t="s">
        <v>2148</v>
      </c>
      <c r="B314" s="451" t="s">
        <v>784</v>
      </c>
      <c r="C314" s="910"/>
    </row>
    <row r="315" spans="1:3" x14ac:dyDescent="0.35">
      <c r="A315" s="992" t="s">
        <v>2147</v>
      </c>
      <c r="B315" s="451" t="s">
        <v>467</v>
      </c>
      <c r="C315" s="910"/>
    </row>
    <row r="316" spans="1:3" x14ac:dyDescent="0.35">
      <c r="A316" s="992" t="s">
        <v>731</v>
      </c>
      <c r="B316" s="451" t="s">
        <v>642</v>
      </c>
      <c r="C316" s="910"/>
    </row>
    <row r="317" spans="1:3" x14ac:dyDescent="0.35">
      <c r="A317" s="992" t="s">
        <v>732</v>
      </c>
      <c r="B317" s="451" t="s">
        <v>561</v>
      </c>
      <c r="C317" s="910"/>
    </row>
    <row r="318" spans="1:3" x14ac:dyDescent="0.35">
      <c r="A318" s="992" t="s">
        <v>730</v>
      </c>
      <c r="B318" s="451" t="s">
        <v>641</v>
      </c>
      <c r="C318" s="910"/>
    </row>
    <row r="319" spans="1:3" x14ac:dyDescent="0.35">
      <c r="A319" s="992" t="s">
        <v>734</v>
      </c>
      <c r="B319" s="451" t="s">
        <v>643</v>
      </c>
      <c r="C319" s="910"/>
    </row>
    <row r="320" spans="1:3" x14ac:dyDescent="0.35">
      <c r="A320" s="992" t="s">
        <v>733</v>
      </c>
      <c r="B320" s="451" t="s">
        <v>644</v>
      </c>
      <c r="C320" s="910"/>
    </row>
    <row r="321" spans="1:3" x14ac:dyDescent="0.35">
      <c r="A321" s="992" t="s">
        <v>713</v>
      </c>
      <c r="B321" s="451" t="s">
        <v>538</v>
      </c>
      <c r="C321" s="910"/>
    </row>
    <row r="322" spans="1:3" x14ac:dyDescent="0.35">
      <c r="A322" s="992" t="s">
        <v>715</v>
      </c>
      <c r="B322" s="451" t="s">
        <v>2146</v>
      </c>
      <c r="C322" s="910"/>
    </row>
    <row r="323" spans="1:3" x14ac:dyDescent="0.35">
      <c r="A323" s="992" t="s">
        <v>716</v>
      </c>
      <c r="B323" s="451" t="s">
        <v>2145</v>
      </c>
      <c r="C323" s="910"/>
    </row>
    <row r="324" spans="1:3" x14ac:dyDescent="0.35">
      <c r="A324" s="992" t="s">
        <v>718</v>
      </c>
      <c r="B324" s="451" t="s">
        <v>719</v>
      </c>
      <c r="C324" s="910"/>
    </row>
    <row r="325" spans="1:3" x14ac:dyDescent="0.35">
      <c r="A325" s="992" t="s">
        <v>711</v>
      </c>
      <c r="B325" s="451" t="s">
        <v>712</v>
      </c>
      <c r="C325" s="910"/>
    </row>
    <row r="326" spans="1:3" x14ac:dyDescent="0.35">
      <c r="A326" s="992" t="s">
        <v>1073</v>
      </c>
      <c r="B326" s="451" t="s">
        <v>2144</v>
      </c>
      <c r="C326" s="910"/>
    </row>
    <row r="327" spans="1:3" x14ac:dyDescent="0.35">
      <c r="A327" s="992" t="s">
        <v>722</v>
      </c>
      <c r="B327" s="451" t="s">
        <v>560</v>
      </c>
      <c r="C327" s="910"/>
    </row>
    <row r="328" spans="1:3" x14ac:dyDescent="0.35">
      <c r="A328" s="992" t="s">
        <v>723</v>
      </c>
      <c r="B328" s="451" t="s">
        <v>561</v>
      </c>
      <c r="C328" s="910"/>
    </row>
    <row r="329" spans="1:3" x14ac:dyDescent="0.35">
      <c r="A329" s="992" t="s">
        <v>724</v>
      </c>
      <c r="B329" s="451" t="s">
        <v>564</v>
      </c>
      <c r="C329" s="910"/>
    </row>
    <row r="330" spans="1:3" x14ac:dyDescent="0.35">
      <c r="A330" s="992" t="s">
        <v>725</v>
      </c>
      <c r="B330" s="451" t="s">
        <v>638</v>
      </c>
      <c r="C330" s="910"/>
    </row>
    <row r="331" spans="1:3" x14ac:dyDescent="0.35">
      <c r="A331" s="992" t="s">
        <v>720</v>
      </c>
      <c r="B331" s="451" t="s">
        <v>563</v>
      </c>
      <c r="C331" s="910"/>
    </row>
    <row r="332" spans="1:3" x14ac:dyDescent="0.35">
      <c r="A332" s="992" t="s">
        <v>2143</v>
      </c>
      <c r="B332" s="451" t="s">
        <v>2142</v>
      </c>
      <c r="C332" s="910"/>
    </row>
    <row r="333" spans="1:3" x14ac:dyDescent="0.35">
      <c r="A333" s="992" t="s">
        <v>721</v>
      </c>
      <c r="B333" s="451" t="s">
        <v>569</v>
      </c>
      <c r="C333" s="910"/>
    </row>
    <row r="334" spans="1:3" x14ac:dyDescent="0.35">
      <c r="A334" s="992" t="s">
        <v>2141</v>
      </c>
      <c r="B334" s="451" t="s">
        <v>2140</v>
      </c>
      <c r="C334" s="910"/>
    </row>
    <row r="335" spans="1:3" x14ac:dyDescent="0.35">
      <c r="A335" s="992" t="s">
        <v>2139</v>
      </c>
      <c r="B335" s="451" t="s">
        <v>2138</v>
      </c>
      <c r="C335" s="910"/>
    </row>
    <row r="336" spans="1:3" x14ac:dyDescent="0.35">
      <c r="A336" s="992" t="s">
        <v>729</v>
      </c>
      <c r="B336" s="451" t="s">
        <v>640</v>
      </c>
      <c r="C336" s="910"/>
    </row>
    <row r="337" spans="1:3" x14ac:dyDescent="0.35">
      <c r="A337" s="992" t="s">
        <v>728</v>
      </c>
      <c r="B337" s="451" t="s">
        <v>639</v>
      </c>
      <c r="C337" s="910"/>
    </row>
    <row r="338" spans="1:3" x14ac:dyDescent="0.35">
      <c r="A338" s="992" t="s">
        <v>747</v>
      </c>
      <c r="B338" s="451" t="s">
        <v>6226</v>
      </c>
      <c r="C338" s="910"/>
    </row>
    <row r="339" spans="1:3" x14ac:dyDescent="0.35">
      <c r="A339" s="992" t="s">
        <v>749</v>
      </c>
      <c r="B339" s="451" t="s">
        <v>750</v>
      </c>
      <c r="C339" s="910"/>
    </row>
    <row r="340" spans="1:3" x14ac:dyDescent="0.35">
      <c r="A340" s="992" t="s">
        <v>751</v>
      </c>
      <c r="B340" s="451" t="s">
        <v>752</v>
      </c>
      <c r="C340" s="910"/>
    </row>
    <row r="341" spans="1:3" x14ac:dyDescent="0.35">
      <c r="A341" s="992" t="s">
        <v>2137</v>
      </c>
      <c r="B341" s="451" t="s">
        <v>4717</v>
      </c>
      <c r="C341" s="910"/>
    </row>
    <row r="342" spans="1:3" x14ac:dyDescent="0.35">
      <c r="A342" s="992" t="s">
        <v>2136</v>
      </c>
      <c r="B342" s="451" t="s">
        <v>4718</v>
      </c>
      <c r="C342" s="910"/>
    </row>
    <row r="343" spans="1:3" x14ac:dyDescent="0.35">
      <c r="A343" s="992" t="s">
        <v>2135</v>
      </c>
      <c r="B343" s="451" t="s">
        <v>4716</v>
      </c>
      <c r="C343" s="910"/>
    </row>
    <row r="344" spans="1:3" x14ac:dyDescent="0.35">
      <c r="A344" s="992" t="s">
        <v>757</v>
      </c>
      <c r="B344" s="451" t="s">
        <v>759</v>
      </c>
      <c r="C344" s="910"/>
    </row>
    <row r="345" spans="1:3" x14ac:dyDescent="0.35">
      <c r="A345" s="992" t="s">
        <v>756</v>
      </c>
      <c r="B345" s="451" t="s">
        <v>758</v>
      </c>
      <c r="C345" s="910"/>
    </row>
    <row r="346" spans="1:3" x14ac:dyDescent="0.35">
      <c r="A346" s="992" t="s">
        <v>2134</v>
      </c>
      <c r="B346" s="451" t="s">
        <v>2133</v>
      </c>
      <c r="C346" s="910"/>
    </row>
    <row r="347" spans="1:3" x14ac:dyDescent="0.35">
      <c r="A347" s="992" t="s">
        <v>2132</v>
      </c>
      <c r="B347" s="451" t="s">
        <v>1994</v>
      </c>
      <c r="C347" s="910"/>
    </row>
    <row r="348" spans="1:3" x14ac:dyDescent="0.35">
      <c r="A348" s="992" t="s">
        <v>2131</v>
      </c>
      <c r="B348" s="451" t="s">
        <v>2130</v>
      </c>
      <c r="C348" s="910"/>
    </row>
    <row r="349" spans="1:3" x14ac:dyDescent="0.35">
      <c r="A349" s="992" t="s">
        <v>2129</v>
      </c>
      <c r="B349" s="451" t="s">
        <v>1998</v>
      </c>
      <c r="C349" s="910"/>
    </row>
    <row r="350" spans="1:3" x14ac:dyDescent="0.35">
      <c r="A350" s="992" t="s">
        <v>777</v>
      </c>
      <c r="B350" s="451" t="s">
        <v>455</v>
      </c>
      <c r="C350" s="910"/>
    </row>
    <row r="351" spans="1:3" x14ac:dyDescent="0.35">
      <c r="A351" s="992" t="s">
        <v>776</v>
      </c>
      <c r="B351" s="451" t="s">
        <v>778</v>
      </c>
      <c r="C351" s="910"/>
    </row>
    <row r="352" spans="1:3" x14ac:dyDescent="0.35">
      <c r="A352" s="992" t="s">
        <v>775</v>
      </c>
      <c r="B352" s="451" t="s">
        <v>780</v>
      </c>
      <c r="C352" s="910"/>
    </row>
    <row r="353" spans="1:3" x14ac:dyDescent="0.35">
      <c r="A353" s="992" t="s">
        <v>774</v>
      </c>
      <c r="B353" s="451" t="s">
        <v>779</v>
      </c>
      <c r="C353" s="910"/>
    </row>
    <row r="354" spans="1:3" x14ac:dyDescent="0.35">
      <c r="A354" s="992" t="s">
        <v>2128</v>
      </c>
      <c r="B354" s="451" t="s">
        <v>754</v>
      </c>
      <c r="C354" s="910"/>
    </row>
    <row r="355" spans="1:3" x14ac:dyDescent="0.35">
      <c r="A355" s="992" t="s">
        <v>2127</v>
      </c>
      <c r="B355" s="451" t="s">
        <v>753</v>
      </c>
      <c r="C355" s="910"/>
    </row>
    <row r="356" spans="1:3" x14ac:dyDescent="0.35">
      <c r="A356" s="992" t="s">
        <v>2126</v>
      </c>
      <c r="B356" s="451" t="s">
        <v>2125</v>
      </c>
      <c r="C356" s="910"/>
    </row>
    <row r="357" spans="1:3" x14ac:dyDescent="0.35">
      <c r="A357" s="992" t="s">
        <v>2124</v>
      </c>
      <c r="B357" s="451" t="s">
        <v>194</v>
      </c>
      <c r="C357" s="910"/>
    </row>
    <row r="358" spans="1:3" x14ac:dyDescent="0.35">
      <c r="A358" s="992" t="s">
        <v>2123</v>
      </c>
      <c r="B358" s="451" t="s">
        <v>2030</v>
      </c>
      <c r="C358" s="910"/>
    </row>
    <row r="359" spans="1:3" x14ac:dyDescent="0.35">
      <c r="A359" s="992" t="s">
        <v>2122</v>
      </c>
      <c r="B359" s="451" t="s">
        <v>179</v>
      </c>
      <c r="C359" s="910"/>
    </row>
    <row r="360" spans="1:3" x14ac:dyDescent="0.35">
      <c r="A360" s="992" t="s">
        <v>2121</v>
      </c>
      <c r="B360" s="451" t="s">
        <v>2027</v>
      </c>
      <c r="C360" s="910"/>
    </row>
    <row r="361" spans="1:3" x14ac:dyDescent="0.35">
      <c r="A361" s="992" t="s">
        <v>2120</v>
      </c>
      <c r="B361" s="451" t="s">
        <v>2025</v>
      </c>
      <c r="C361" s="910"/>
    </row>
    <row r="362" spans="1:3" x14ac:dyDescent="0.35">
      <c r="A362" s="992" t="s">
        <v>782</v>
      </c>
      <c r="B362" s="451" t="s">
        <v>784</v>
      </c>
      <c r="C362" s="910"/>
    </row>
    <row r="363" spans="1:3" x14ac:dyDescent="0.35">
      <c r="A363" s="992" t="s">
        <v>781</v>
      </c>
      <c r="B363" s="451" t="s">
        <v>783</v>
      </c>
      <c r="C363" s="910"/>
    </row>
    <row r="364" spans="1:3" x14ac:dyDescent="0.35">
      <c r="A364" s="992" t="s">
        <v>769</v>
      </c>
      <c r="B364" s="451" t="s">
        <v>773</v>
      </c>
      <c r="C364" s="910"/>
    </row>
    <row r="365" spans="1:3" x14ac:dyDescent="0.35">
      <c r="A365" s="992" t="s">
        <v>768</v>
      </c>
      <c r="B365" s="451" t="s">
        <v>224</v>
      </c>
      <c r="C365" s="910"/>
    </row>
    <row r="366" spans="1:3" x14ac:dyDescent="0.35">
      <c r="A366" s="992" t="s">
        <v>770</v>
      </c>
      <c r="B366" s="451" t="s">
        <v>710</v>
      </c>
      <c r="C366" s="910"/>
    </row>
    <row r="367" spans="1:3" x14ac:dyDescent="0.35">
      <c r="A367" s="992" t="s">
        <v>761</v>
      </c>
      <c r="B367" s="451" t="s">
        <v>763</v>
      </c>
      <c r="C367" s="910"/>
    </row>
    <row r="368" spans="1:3" x14ac:dyDescent="0.35">
      <c r="A368" s="992" t="s">
        <v>760</v>
      </c>
      <c r="B368" s="451" t="s">
        <v>762</v>
      </c>
      <c r="C368" s="910"/>
    </row>
    <row r="369" spans="1:3" x14ac:dyDescent="0.35">
      <c r="A369" s="992" t="s">
        <v>764</v>
      </c>
      <c r="B369" s="451" t="s">
        <v>765</v>
      </c>
      <c r="C369" s="910"/>
    </row>
    <row r="370" spans="1:3" x14ac:dyDescent="0.35">
      <c r="A370" s="992" t="s">
        <v>771</v>
      </c>
      <c r="B370" s="451" t="s">
        <v>6343</v>
      </c>
      <c r="C370" s="910"/>
    </row>
    <row r="371" spans="1:3" x14ac:dyDescent="0.35">
      <c r="A371" s="992" t="s">
        <v>766</v>
      </c>
      <c r="B371" s="451" t="s">
        <v>767</v>
      </c>
      <c r="C371" s="910"/>
    </row>
    <row r="372" spans="1:3" x14ac:dyDescent="0.35">
      <c r="A372" s="992" t="s">
        <v>2119</v>
      </c>
      <c r="B372" s="451" t="s">
        <v>991</v>
      </c>
      <c r="C372" s="910"/>
    </row>
    <row r="373" spans="1:3" x14ac:dyDescent="0.35">
      <c r="A373" s="992" t="s">
        <v>2118</v>
      </c>
      <c r="B373" s="451" t="s">
        <v>992</v>
      </c>
      <c r="C373" s="910"/>
    </row>
    <row r="374" spans="1:3" x14ac:dyDescent="0.35">
      <c r="A374" s="992" t="s">
        <v>2117</v>
      </c>
      <c r="B374" s="451" t="s">
        <v>2116</v>
      </c>
      <c r="C374" s="910"/>
    </row>
    <row r="375" spans="1:3" x14ac:dyDescent="0.35">
      <c r="A375" s="992" t="s">
        <v>2115</v>
      </c>
      <c r="B375" s="451" t="s">
        <v>178</v>
      </c>
      <c r="C375" s="910"/>
    </row>
    <row r="376" spans="1:3" x14ac:dyDescent="0.35">
      <c r="A376" s="992" t="s">
        <v>2114</v>
      </c>
      <c r="B376" s="451" t="s">
        <v>993</v>
      </c>
      <c r="C376" s="910"/>
    </row>
    <row r="377" spans="1:3" x14ac:dyDescent="0.35">
      <c r="A377" s="992" t="s">
        <v>2113</v>
      </c>
      <c r="B377" s="451" t="s">
        <v>995</v>
      </c>
      <c r="C377" s="910"/>
    </row>
    <row r="378" spans="1:3" x14ac:dyDescent="0.35">
      <c r="A378" s="992" t="s">
        <v>2112</v>
      </c>
      <c r="B378" s="451" t="s">
        <v>994</v>
      </c>
      <c r="C378" s="910"/>
    </row>
    <row r="379" spans="1:3" x14ac:dyDescent="0.35">
      <c r="A379" s="992" t="s">
        <v>2111</v>
      </c>
      <c r="B379" s="451" t="s">
        <v>2110</v>
      </c>
      <c r="C379" s="910"/>
    </row>
    <row r="380" spans="1:3" x14ac:dyDescent="0.35">
      <c r="A380" s="992" t="s">
        <v>2109</v>
      </c>
      <c r="B380" s="451" t="s">
        <v>2108</v>
      </c>
      <c r="C380" s="910"/>
    </row>
    <row r="381" spans="1:3" x14ac:dyDescent="0.35">
      <c r="A381" s="992" t="s">
        <v>2107</v>
      </c>
      <c r="B381" s="451" t="s">
        <v>2106</v>
      </c>
      <c r="C381" s="910"/>
    </row>
    <row r="382" spans="1:3" x14ac:dyDescent="0.35">
      <c r="A382" s="992" t="s">
        <v>2105</v>
      </c>
      <c r="B382" s="451" t="s">
        <v>2104</v>
      </c>
      <c r="C382" s="910"/>
    </row>
    <row r="383" spans="1:3" x14ac:dyDescent="0.35">
      <c r="A383" s="992" t="s">
        <v>2103</v>
      </c>
      <c r="B383" s="451" t="s">
        <v>2102</v>
      </c>
      <c r="C383" s="910"/>
    </row>
    <row r="384" spans="1:3" x14ac:dyDescent="0.35">
      <c r="A384" s="992" t="s">
        <v>2101</v>
      </c>
      <c r="B384" s="451" t="s">
        <v>2100</v>
      </c>
      <c r="C384" s="910"/>
    </row>
    <row r="385" spans="1:3" x14ac:dyDescent="0.35">
      <c r="A385" s="992" t="s">
        <v>2099</v>
      </c>
      <c r="B385" s="451" t="s">
        <v>2098</v>
      </c>
      <c r="C385" s="910"/>
    </row>
    <row r="386" spans="1:3" x14ac:dyDescent="0.35">
      <c r="A386" s="992" t="s">
        <v>2097</v>
      </c>
      <c r="B386" s="451" t="s">
        <v>2096</v>
      </c>
      <c r="C386" s="910"/>
    </row>
    <row r="387" spans="1:3" x14ac:dyDescent="0.35">
      <c r="A387" s="992" t="s">
        <v>2095</v>
      </c>
      <c r="B387" s="451" t="s">
        <v>2094</v>
      </c>
      <c r="C387" s="910"/>
    </row>
    <row r="388" spans="1:3" x14ac:dyDescent="0.35">
      <c r="A388" s="992" t="s">
        <v>2093</v>
      </c>
      <c r="B388" s="451" t="s">
        <v>1060</v>
      </c>
      <c r="C388" s="910"/>
    </row>
    <row r="389" spans="1:3" x14ac:dyDescent="0.35">
      <c r="A389" s="992" t="s">
        <v>2092</v>
      </c>
      <c r="B389" s="451" t="s">
        <v>2091</v>
      </c>
      <c r="C389" s="910"/>
    </row>
    <row r="390" spans="1:3" x14ac:dyDescent="0.35">
      <c r="A390" s="992" t="s">
        <v>2090</v>
      </c>
      <c r="B390" s="451" t="s">
        <v>2089</v>
      </c>
      <c r="C390" s="910"/>
    </row>
    <row r="391" spans="1:3" x14ac:dyDescent="0.35">
      <c r="A391" s="992" t="s">
        <v>2088</v>
      </c>
      <c r="B391" s="451" t="s">
        <v>2087</v>
      </c>
      <c r="C391" s="910"/>
    </row>
    <row r="392" spans="1:3" x14ac:dyDescent="0.35">
      <c r="A392" s="992" t="s">
        <v>2086</v>
      </c>
      <c r="B392" s="451" t="s">
        <v>2085</v>
      </c>
      <c r="C392" s="910"/>
    </row>
    <row r="393" spans="1:3" x14ac:dyDescent="0.35">
      <c r="A393" s="992" t="s">
        <v>2084</v>
      </c>
      <c r="B393" s="451" t="s">
        <v>2083</v>
      </c>
      <c r="C393" s="910"/>
    </row>
    <row r="394" spans="1:3" x14ac:dyDescent="0.35">
      <c r="A394" s="992" t="s">
        <v>2082</v>
      </c>
      <c r="B394" s="451" t="s">
        <v>2081</v>
      </c>
      <c r="C394" s="910"/>
    </row>
    <row r="395" spans="1:3" x14ac:dyDescent="0.35">
      <c r="A395" s="992" t="s">
        <v>2080</v>
      </c>
      <c r="B395" s="451" t="s">
        <v>2079</v>
      </c>
      <c r="C395" s="910"/>
    </row>
    <row r="396" spans="1:3" x14ac:dyDescent="0.35">
      <c r="A396" s="992" t="s">
        <v>2078</v>
      </c>
      <c r="B396" s="451" t="s">
        <v>2077</v>
      </c>
      <c r="C396" s="910"/>
    </row>
    <row r="397" spans="1:3" x14ac:dyDescent="0.35">
      <c r="A397" s="992" t="s">
        <v>2076</v>
      </c>
      <c r="B397" s="451" t="s">
        <v>2075</v>
      </c>
      <c r="C397" s="910"/>
    </row>
    <row r="398" spans="1:3" x14ac:dyDescent="0.35">
      <c r="A398" s="992" t="s">
        <v>2074</v>
      </c>
      <c r="B398" s="451" t="s">
        <v>2073</v>
      </c>
      <c r="C398" s="910"/>
    </row>
    <row r="399" spans="1:3" x14ac:dyDescent="0.35">
      <c r="A399" s="992" t="s">
        <v>2072</v>
      </c>
      <c r="B399" s="451" t="s">
        <v>2071</v>
      </c>
      <c r="C399" s="910"/>
    </row>
    <row r="400" spans="1:3" x14ac:dyDescent="0.35">
      <c r="A400" s="992" t="s">
        <v>2070</v>
      </c>
      <c r="B400" s="451" t="s">
        <v>2069</v>
      </c>
      <c r="C400" s="910"/>
    </row>
    <row r="401" spans="1:3" x14ac:dyDescent="0.35">
      <c r="A401" s="992" t="s">
        <v>2068</v>
      </c>
      <c r="B401" s="451" t="s">
        <v>642</v>
      </c>
      <c r="C401" s="910"/>
    </row>
    <row r="402" spans="1:3" x14ac:dyDescent="0.35">
      <c r="A402" s="992" t="s">
        <v>2067</v>
      </c>
      <c r="B402" s="451" t="s">
        <v>561</v>
      </c>
      <c r="C402" s="910"/>
    </row>
    <row r="403" spans="1:3" x14ac:dyDescent="0.35">
      <c r="A403" s="992" t="s">
        <v>2066</v>
      </c>
      <c r="B403" s="451" t="s">
        <v>2065</v>
      </c>
      <c r="C403" s="910"/>
    </row>
    <row r="404" spans="1:3" x14ac:dyDescent="0.35">
      <c r="A404" s="992" t="s">
        <v>2064</v>
      </c>
      <c r="B404" s="451" t="s">
        <v>643</v>
      </c>
      <c r="C404" s="910"/>
    </row>
    <row r="405" spans="1:3" x14ac:dyDescent="0.35">
      <c r="A405" s="992" t="s">
        <v>2063</v>
      </c>
      <c r="B405" s="451" t="s">
        <v>2062</v>
      </c>
      <c r="C405" s="910"/>
    </row>
    <row r="406" spans="1:3" x14ac:dyDescent="0.35">
      <c r="A406" s="992" t="s">
        <v>2061</v>
      </c>
      <c r="B406" s="451" t="s">
        <v>489</v>
      </c>
      <c r="C406" s="910"/>
    </row>
    <row r="407" spans="1:3" x14ac:dyDescent="0.35">
      <c r="A407" s="992" t="s">
        <v>2060</v>
      </c>
      <c r="B407" s="451" t="s">
        <v>2059</v>
      </c>
      <c r="C407" s="910"/>
    </row>
    <row r="408" spans="1:3" x14ac:dyDescent="0.35">
      <c r="A408" s="992" t="s">
        <v>2058</v>
      </c>
      <c r="B408" s="451" t="s">
        <v>2057</v>
      </c>
      <c r="C408" s="910"/>
    </row>
    <row r="409" spans="1:3" x14ac:dyDescent="0.35">
      <c r="A409" s="992" t="s">
        <v>2056</v>
      </c>
      <c r="B409" s="451" t="s">
        <v>2055</v>
      </c>
      <c r="C409" s="910"/>
    </row>
    <row r="410" spans="1:3" x14ac:dyDescent="0.35">
      <c r="A410" s="992" t="s">
        <v>2054</v>
      </c>
      <c r="B410" s="451" t="s">
        <v>2053</v>
      </c>
      <c r="C410" s="910"/>
    </row>
    <row r="411" spans="1:3" x14ac:dyDescent="0.35">
      <c r="A411" s="992" t="s">
        <v>2052</v>
      </c>
      <c r="B411" s="451" t="s">
        <v>2051</v>
      </c>
      <c r="C411" s="910"/>
    </row>
    <row r="412" spans="1:3" x14ac:dyDescent="0.35">
      <c r="A412" s="992" t="s">
        <v>2050</v>
      </c>
      <c r="B412" s="451" t="s">
        <v>5156</v>
      </c>
      <c r="C412" s="910"/>
    </row>
    <row r="413" spans="1:3" x14ac:dyDescent="0.35">
      <c r="A413" s="992" t="s">
        <v>2049</v>
      </c>
      <c r="B413" s="451" t="s">
        <v>2048</v>
      </c>
      <c r="C413" s="910"/>
    </row>
    <row r="414" spans="1:3" x14ac:dyDescent="0.35">
      <c r="A414" s="992" t="s">
        <v>2047</v>
      </c>
      <c r="B414" s="451" t="s">
        <v>2046</v>
      </c>
      <c r="C414" s="910"/>
    </row>
    <row r="415" spans="1:3" x14ac:dyDescent="0.35">
      <c r="A415" s="992" t="s">
        <v>2045</v>
      </c>
      <c r="B415" s="451" t="s">
        <v>200</v>
      </c>
      <c r="C415" s="910"/>
    </row>
    <row r="416" spans="1:3" x14ac:dyDescent="0.35">
      <c r="A416" s="992" t="s">
        <v>2044</v>
      </c>
      <c r="B416" s="451" t="s">
        <v>201</v>
      </c>
      <c r="C416" s="910"/>
    </row>
    <row r="417" spans="1:3" x14ac:dyDescent="0.35">
      <c r="A417" s="992" t="s">
        <v>2043</v>
      </c>
      <c r="B417" s="451" t="s">
        <v>988</v>
      </c>
      <c r="C417" s="910"/>
    </row>
    <row r="418" spans="1:3" x14ac:dyDescent="0.35">
      <c r="A418" s="992" t="s">
        <v>2042</v>
      </c>
      <c r="B418" s="451" t="s">
        <v>3128</v>
      </c>
      <c r="C418" s="910"/>
    </row>
    <row r="419" spans="1:3" x14ac:dyDescent="0.35">
      <c r="A419" s="992" t="s">
        <v>2041</v>
      </c>
      <c r="B419" s="451" t="s">
        <v>2040</v>
      </c>
      <c r="C419" s="910"/>
    </row>
    <row r="420" spans="1:3" x14ac:dyDescent="0.35">
      <c r="A420" s="992" t="s">
        <v>2039</v>
      </c>
      <c r="B420" s="451" t="s">
        <v>753</v>
      </c>
      <c r="C420" s="910"/>
    </row>
    <row r="421" spans="1:3" x14ac:dyDescent="0.35">
      <c r="A421" s="992" t="s">
        <v>2038</v>
      </c>
      <c r="B421" s="451" t="s">
        <v>780</v>
      </c>
      <c r="C421" s="910"/>
    </row>
    <row r="422" spans="1:3" x14ac:dyDescent="0.35">
      <c r="A422" s="992" t="s">
        <v>2037</v>
      </c>
      <c r="B422" s="451" t="s">
        <v>779</v>
      </c>
      <c r="C422" s="910"/>
    </row>
    <row r="423" spans="1:3" x14ac:dyDescent="0.35">
      <c r="A423" s="992" t="s">
        <v>2036</v>
      </c>
      <c r="B423" s="451" t="s">
        <v>2035</v>
      </c>
      <c r="C423" s="910"/>
    </row>
    <row r="424" spans="1:3" x14ac:dyDescent="0.35">
      <c r="A424" s="992" t="s">
        <v>2034</v>
      </c>
      <c r="B424" s="451" t="s">
        <v>778</v>
      </c>
      <c r="C424" s="910"/>
    </row>
    <row r="425" spans="1:3" x14ac:dyDescent="0.35">
      <c r="A425" s="992" t="s">
        <v>2033</v>
      </c>
      <c r="B425" s="451" t="s">
        <v>2032</v>
      </c>
      <c r="C425" s="910"/>
    </row>
    <row r="426" spans="1:3" x14ac:dyDescent="0.35">
      <c r="A426" s="992" t="s">
        <v>2031</v>
      </c>
      <c r="B426" s="451" t="s">
        <v>2030</v>
      </c>
      <c r="C426" s="910"/>
    </row>
    <row r="427" spans="1:3" x14ac:dyDescent="0.35">
      <c r="A427" s="992" t="s">
        <v>2029</v>
      </c>
      <c r="B427" s="451" t="s">
        <v>179</v>
      </c>
      <c r="C427" s="910"/>
    </row>
    <row r="428" spans="1:3" x14ac:dyDescent="0.35">
      <c r="A428" s="992" t="s">
        <v>2028</v>
      </c>
      <c r="B428" s="451" t="s">
        <v>2027</v>
      </c>
      <c r="C428" s="910"/>
    </row>
    <row r="429" spans="1:3" x14ac:dyDescent="0.35">
      <c r="A429" s="992" t="s">
        <v>2026</v>
      </c>
      <c r="B429" s="451" t="s">
        <v>2025</v>
      </c>
      <c r="C429" s="910"/>
    </row>
    <row r="430" spans="1:3" x14ac:dyDescent="0.35">
      <c r="A430" s="992" t="s">
        <v>2024</v>
      </c>
      <c r="B430" s="451" t="s">
        <v>784</v>
      </c>
      <c r="C430" s="910"/>
    </row>
    <row r="431" spans="1:3" x14ac:dyDescent="0.35">
      <c r="A431" s="992" t="s">
        <v>2023</v>
      </c>
      <c r="B431" s="451" t="s">
        <v>783</v>
      </c>
      <c r="C431" s="910"/>
    </row>
    <row r="432" spans="1:3" x14ac:dyDescent="0.35">
      <c r="A432" s="992" t="s">
        <v>2022</v>
      </c>
      <c r="B432" s="451" t="s">
        <v>773</v>
      </c>
      <c r="C432" s="910"/>
    </row>
    <row r="433" spans="1:3" x14ac:dyDescent="0.35">
      <c r="A433" s="992" t="s">
        <v>2021</v>
      </c>
      <c r="B433" s="451" t="s">
        <v>224</v>
      </c>
      <c r="C433" s="910"/>
    </row>
    <row r="434" spans="1:3" x14ac:dyDescent="0.35">
      <c r="A434" s="992" t="s">
        <v>2020</v>
      </c>
      <c r="B434" s="451" t="s">
        <v>990</v>
      </c>
      <c r="C434" s="910"/>
    </row>
    <row r="435" spans="1:3" x14ac:dyDescent="0.35">
      <c r="A435" s="992" t="s">
        <v>2019</v>
      </c>
      <c r="B435" s="451" t="s">
        <v>6343</v>
      </c>
      <c r="C435" s="910"/>
    </row>
    <row r="436" spans="1:3" x14ac:dyDescent="0.35">
      <c r="A436" s="992" t="s">
        <v>2018</v>
      </c>
      <c r="B436" s="451" t="s">
        <v>763</v>
      </c>
      <c r="C436" s="910"/>
    </row>
    <row r="437" spans="1:3" x14ac:dyDescent="0.35">
      <c r="A437" s="992" t="s">
        <v>2017</v>
      </c>
      <c r="B437" s="451" t="s">
        <v>762</v>
      </c>
      <c r="C437" s="910"/>
    </row>
    <row r="438" spans="1:3" x14ac:dyDescent="0.35">
      <c r="A438" s="992" t="s">
        <v>2016</v>
      </c>
      <c r="B438" s="451" t="s">
        <v>989</v>
      </c>
      <c r="C438" s="910"/>
    </row>
    <row r="439" spans="1:3" x14ac:dyDescent="0.35">
      <c r="A439" s="992" t="s">
        <v>2015</v>
      </c>
      <c r="B439" s="451" t="s">
        <v>991</v>
      </c>
      <c r="C439" s="910"/>
    </row>
    <row r="440" spans="1:3" x14ac:dyDescent="0.35">
      <c r="A440" s="992" t="s">
        <v>2014</v>
      </c>
      <c r="B440" s="451" t="s">
        <v>992</v>
      </c>
      <c r="C440" s="910"/>
    </row>
    <row r="441" spans="1:3" x14ac:dyDescent="0.35">
      <c r="A441" s="992" t="s">
        <v>2013</v>
      </c>
      <c r="B441" s="451" t="s">
        <v>4496</v>
      </c>
      <c r="C441" s="910"/>
    </row>
    <row r="442" spans="1:3" x14ac:dyDescent="0.35">
      <c r="A442" s="992" t="s">
        <v>2012</v>
      </c>
      <c r="B442" s="451" t="s">
        <v>178</v>
      </c>
      <c r="C442" s="910"/>
    </row>
    <row r="443" spans="1:3" x14ac:dyDescent="0.35">
      <c r="A443" s="992" t="s">
        <v>2011</v>
      </c>
      <c r="B443" s="451" t="s">
        <v>3129</v>
      </c>
      <c r="C443" s="910"/>
    </row>
    <row r="444" spans="1:3" x14ac:dyDescent="0.35">
      <c r="A444" s="992" t="s">
        <v>2010</v>
      </c>
      <c r="B444" s="451" t="s">
        <v>995</v>
      </c>
      <c r="C444" s="910"/>
    </row>
    <row r="445" spans="1:3" x14ac:dyDescent="0.35">
      <c r="A445" s="992" t="s">
        <v>2009</v>
      </c>
      <c r="B445" s="451" t="s">
        <v>4497</v>
      </c>
      <c r="C445" s="910"/>
    </row>
    <row r="446" spans="1:3" x14ac:dyDescent="0.35">
      <c r="A446" s="992" t="s">
        <v>2008</v>
      </c>
      <c r="B446" s="451" t="s">
        <v>997</v>
      </c>
      <c r="C446" s="910"/>
    </row>
    <row r="447" spans="1:3" x14ac:dyDescent="0.35">
      <c r="A447" s="992" t="s">
        <v>2007</v>
      </c>
      <c r="B447" s="451" t="s">
        <v>4498</v>
      </c>
      <c r="C447" s="910"/>
    </row>
    <row r="448" spans="1:3" x14ac:dyDescent="0.35">
      <c r="A448" s="992" t="s">
        <v>2006</v>
      </c>
      <c r="B448" s="451" t="s">
        <v>998</v>
      </c>
      <c r="C448" s="910"/>
    </row>
    <row r="449" spans="1:3" x14ac:dyDescent="0.35">
      <c r="A449" s="992" t="s">
        <v>2005</v>
      </c>
      <c r="B449" s="451" t="s">
        <v>4499</v>
      </c>
      <c r="C449" s="910"/>
    </row>
    <row r="450" spans="1:3" x14ac:dyDescent="0.35">
      <c r="A450" s="992" t="s">
        <v>2004</v>
      </c>
      <c r="B450" s="451" t="s">
        <v>2003</v>
      </c>
      <c r="C450" s="910"/>
    </row>
    <row r="451" spans="1:3" x14ac:dyDescent="0.35">
      <c r="A451" s="992" t="s">
        <v>2002</v>
      </c>
      <c r="B451" s="451" t="s">
        <v>2001</v>
      </c>
      <c r="C451" s="910"/>
    </row>
    <row r="452" spans="1:3" x14ac:dyDescent="0.35">
      <c r="A452" s="992" t="s">
        <v>2000</v>
      </c>
      <c r="B452" s="451" t="s">
        <v>219</v>
      </c>
      <c r="C452" s="910"/>
    </row>
    <row r="453" spans="1:3" x14ac:dyDescent="0.35">
      <c r="A453" s="992" t="s">
        <v>1999</v>
      </c>
      <c r="B453" s="451" t="s">
        <v>1998</v>
      </c>
      <c r="C453" s="910"/>
    </row>
    <row r="454" spans="1:3" x14ac:dyDescent="0.35">
      <c r="A454" s="992" t="s">
        <v>1997</v>
      </c>
      <c r="B454" s="451" t="s">
        <v>1996</v>
      </c>
      <c r="C454" s="910"/>
    </row>
    <row r="455" spans="1:3" x14ac:dyDescent="0.35">
      <c r="A455" s="992" t="s">
        <v>1995</v>
      </c>
      <c r="B455" s="451" t="s">
        <v>1994</v>
      </c>
      <c r="C455" s="910"/>
    </row>
    <row r="456" spans="1:3" x14ac:dyDescent="0.35">
      <c r="A456" s="992" t="s">
        <v>1993</v>
      </c>
      <c r="B456" s="451" t="s">
        <v>1992</v>
      </c>
      <c r="C456" s="910"/>
    </row>
    <row r="457" spans="1:3" x14ac:dyDescent="0.35">
      <c r="A457" s="992" t="s">
        <v>1991</v>
      </c>
      <c r="B457" s="451" t="s">
        <v>206</v>
      </c>
      <c r="C457" s="910"/>
    </row>
    <row r="458" spans="1:3" x14ac:dyDescent="0.35">
      <c r="A458" s="992" t="s">
        <v>1990</v>
      </c>
      <c r="B458" s="451" t="s">
        <v>203</v>
      </c>
      <c r="C458" s="910"/>
    </row>
    <row r="459" spans="1:3" x14ac:dyDescent="0.35">
      <c r="A459" s="992" t="s">
        <v>1015</v>
      </c>
      <c r="B459" s="451" t="s">
        <v>1014</v>
      </c>
      <c r="C459" s="910"/>
    </row>
    <row r="460" spans="1:3" x14ac:dyDescent="0.35">
      <c r="A460" s="992" t="s">
        <v>1007</v>
      </c>
      <c r="B460" s="451" t="s">
        <v>1010</v>
      </c>
      <c r="C460" s="910"/>
    </row>
    <row r="461" spans="1:3" x14ac:dyDescent="0.35">
      <c r="A461" s="992" t="s">
        <v>1008</v>
      </c>
      <c r="B461" s="451" t="s">
        <v>1011</v>
      </c>
      <c r="C461" s="910"/>
    </row>
    <row r="462" spans="1:3" x14ac:dyDescent="0.35">
      <c r="A462" s="992" t="s">
        <v>1006</v>
      </c>
      <c r="B462" s="451" t="s">
        <v>1009</v>
      </c>
      <c r="C462" s="910"/>
    </row>
    <row r="463" spans="1:3" x14ac:dyDescent="0.35">
      <c r="A463" s="992" t="s">
        <v>1989</v>
      </c>
      <c r="B463" s="451" t="s">
        <v>175</v>
      </c>
      <c r="C463" s="910"/>
    </row>
    <row r="464" spans="1:3" x14ac:dyDescent="0.35">
      <c r="A464" s="992" t="s">
        <v>1988</v>
      </c>
      <c r="B464" s="451" t="s">
        <v>1987</v>
      </c>
      <c r="C464" s="910"/>
    </row>
    <row r="465" spans="1:3" x14ac:dyDescent="0.35">
      <c r="A465" s="992" t="s">
        <v>1986</v>
      </c>
      <c r="B465" s="451" t="s">
        <v>427</v>
      </c>
      <c r="C465" s="910"/>
    </row>
    <row r="466" spans="1:3" x14ac:dyDescent="0.35">
      <c r="A466" s="992" t="s">
        <v>1985</v>
      </c>
      <c r="B466" s="451" t="s">
        <v>1984</v>
      </c>
      <c r="C466" s="910"/>
    </row>
    <row r="467" spans="1:3" x14ac:dyDescent="0.35">
      <c r="A467" s="992" t="s">
        <v>1983</v>
      </c>
      <c r="B467" s="451" t="s">
        <v>430</v>
      </c>
      <c r="C467" s="910"/>
    </row>
    <row r="468" spans="1:3" x14ac:dyDescent="0.35">
      <c r="A468" s="992" t="s">
        <v>1982</v>
      </c>
      <c r="B468" s="451" t="s">
        <v>1041</v>
      </c>
      <c r="C468" s="910"/>
    </row>
    <row r="469" spans="1:3" x14ac:dyDescent="0.35">
      <c r="A469" s="992" t="s">
        <v>1040</v>
      </c>
      <c r="B469" s="451" t="s">
        <v>1041</v>
      </c>
      <c r="C469" s="910"/>
    </row>
    <row r="470" spans="1:3" x14ac:dyDescent="0.35">
      <c r="A470" s="992" t="s">
        <v>1981</v>
      </c>
      <c r="B470" s="451" t="s">
        <v>1980</v>
      </c>
      <c r="C470" s="910"/>
    </row>
    <row r="471" spans="1:3" x14ac:dyDescent="0.35">
      <c r="A471" s="992" t="s">
        <v>1979</v>
      </c>
      <c r="B471" s="451" t="s">
        <v>493</v>
      </c>
      <c r="C471" s="910"/>
    </row>
    <row r="472" spans="1:3" x14ac:dyDescent="0.35">
      <c r="A472" s="992" t="s">
        <v>1978</v>
      </c>
      <c r="B472" s="451" t="s">
        <v>493</v>
      </c>
      <c r="C472" s="910"/>
    </row>
    <row r="473" spans="1:3" x14ac:dyDescent="0.35">
      <c r="A473" s="992" t="s">
        <v>1977</v>
      </c>
      <c r="B473" s="451" t="s">
        <v>470</v>
      </c>
      <c r="C473" s="910"/>
    </row>
    <row r="474" spans="1:3" x14ac:dyDescent="0.35">
      <c r="A474" s="992" t="s">
        <v>1976</v>
      </c>
      <c r="B474" s="451" t="s">
        <v>612</v>
      </c>
      <c r="C474" s="910"/>
    </row>
    <row r="475" spans="1:3" x14ac:dyDescent="0.35">
      <c r="A475" s="992" t="s">
        <v>1975</v>
      </c>
      <c r="B475" s="451" t="s">
        <v>611</v>
      </c>
      <c r="C475" s="910"/>
    </row>
    <row r="476" spans="1:3" x14ac:dyDescent="0.35">
      <c r="A476" s="992" t="s">
        <v>1974</v>
      </c>
      <c r="B476" s="451" t="s">
        <v>1973</v>
      </c>
      <c r="C476" s="910"/>
    </row>
    <row r="477" spans="1:3" x14ac:dyDescent="0.35">
      <c r="A477" s="992" t="s">
        <v>1972</v>
      </c>
      <c r="B477" s="451" t="s">
        <v>1971</v>
      </c>
      <c r="C477" s="910"/>
    </row>
    <row r="478" spans="1:3" x14ac:dyDescent="0.35">
      <c r="A478" s="992" t="s">
        <v>1970</v>
      </c>
      <c r="B478" s="451" t="s">
        <v>1969</v>
      </c>
      <c r="C478" s="910"/>
    </row>
    <row r="479" spans="1:3" x14ac:dyDescent="0.35">
      <c r="A479" s="992" t="s">
        <v>1968</v>
      </c>
      <c r="B479" s="451" t="s">
        <v>996</v>
      </c>
      <c r="C479" s="910"/>
    </row>
    <row r="480" spans="1:3" x14ac:dyDescent="0.35">
      <c r="A480" s="992" t="s">
        <v>1967</v>
      </c>
      <c r="B480" s="451" t="s">
        <v>755</v>
      </c>
      <c r="C480" s="910"/>
    </row>
    <row r="481" spans="1:3" x14ac:dyDescent="0.35">
      <c r="A481" s="992" t="s">
        <v>1966</v>
      </c>
      <c r="B481" s="451" t="s">
        <v>202</v>
      </c>
      <c r="C481" s="910"/>
    </row>
    <row r="482" spans="1:3" x14ac:dyDescent="0.35">
      <c r="A482" s="992" t="s">
        <v>1965</v>
      </c>
      <c r="B482" s="451" t="s">
        <v>205</v>
      </c>
      <c r="C482" s="910"/>
    </row>
    <row r="483" spans="1:3" x14ac:dyDescent="0.35">
      <c r="A483" s="992" t="s">
        <v>1964</v>
      </c>
      <c r="B483" s="451" t="s">
        <v>615</v>
      </c>
      <c r="C483" s="910"/>
    </row>
    <row r="484" spans="1:3" x14ac:dyDescent="0.35">
      <c r="A484" s="992" t="s">
        <v>737</v>
      </c>
      <c r="B484" s="451" t="s">
        <v>616</v>
      </c>
      <c r="C484" s="910"/>
    </row>
    <row r="485" spans="1:3" x14ac:dyDescent="0.35">
      <c r="A485" s="992" t="s">
        <v>738</v>
      </c>
      <c r="B485" s="451" t="s">
        <v>617</v>
      </c>
      <c r="C485" s="910"/>
    </row>
    <row r="486" spans="1:3" x14ac:dyDescent="0.35">
      <c r="A486" s="992" t="s">
        <v>1963</v>
      </c>
      <c r="B486" s="451" t="s">
        <v>483</v>
      </c>
      <c r="C486" s="910"/>
    </row>
    <row r="487" spans="1:3" x14ac:dyDescent="0.35">
      <c r="A487" s="992" t="s">
        <v>1962</v>
      </c>
      <c r="B487" s="451" t="s">
        <v>484</v>
      </c>
      <c r="C487" s="910"/>
    </row>
    <row r="488" spans="1:3" x14ac:dyDescent="0.35">
      <c r="A488" s="992" t="s">
        <v>1961</v>
      </c>
      <c r="B488" s="451" t="s">
        <v>485</v>
      </c>
      <c r="C488" s="910"/>
    </row>
    <row r="489" spans="1:3" x14ac:dyDescent="0.35">
      <c r="A489" s="992" t="s">
        <v>1960</v>
      </c>
      <c r="B489" s="451" t="s">
        <v>6348</v>
      </c>
      <c r="C489" s="910"/>
    </row>
    <row r="490" spans="1:3" x14ac:dyDescent="0.35">
      <c r="A490" s="992" t="s">
        <v>1959</v>
      </c>
      <c r="B490" s="451" t="s">
        <v>636</v>
      </c>
      <c r="C490" s="910"/>
    </row>
    <row r="491" spans="1:3" x14ac:dyDescent="0.35">
      <c r="A491" s="992" t="s">
        <v>1958</v>
      </c>
      <c r="B491" s="451" t="s">
        <v>5157</v>
      </c>
      <c r="C491" s="910"/>
    </row>
    <row r="492" spans="1:3" x14ac:dyDescent="0.35">
      <c r="A492" s="992" t="s">
        <v>1957</v>
      </c>
      <c r="B492" s="451" t="s">
        <v>1956</v>
      </c>
      <c r="C492" s="910"/>
    </row>
    <row r="493" spans="1:3" x14ac:dyDescent="0.35">
      <c r="A493" s="992" t="s">
        <v>1955</v>
      </c>
      <c r="B493" s="451" t="s">
        <v>1954</v>
      </c>
      <c r="C493" s="910"/>
    </row>
    <row r="494" spans="1:3" x14ac:dyDescent="0.35">
      <c r="A494" s="992" t="s">
        <v>1953</v>
      </c>
      <c r="B494" s="451" t="s">
        <v>1952</v>
      </c>
      <c r="C494" s="910"/>
    </row>
    <row r="495" spans="1:3" x14ac:dyDescent="0.35">
      <c r="A495" s="992" t="s">
        <v>1951</v>
      </c>
      <c r="B495" s="451" t="s">
        <v>1950</v>
      </c>
      <c r="C495" s="910"/>
    </row>
    <row r="496" spans="1:3" x14ac:dyDescent="0.35">
      <c r="A496" s="992" t="s">
        <v>1949</v>
      </c>
      <c r="B496" s="451" t="s">
        <v>460</v>
      </c>
      <c r="C496" s="910"/>
    </row>
    <row r="497" spans="1:3" x14ac:dyDescent="0.35">
      <c r="A497" s="992" t="s">
        <v>700</v>
      </c>
      <c r="B497" s="451" t="s">
        <v>466</v>
      </c>
      <c r="C497" s="910"/>
    </row>
    <row r="498" spans="1:3" x14ac:dyDescent="0.35">
      <c r="A498" s="992" t="s">
        <v>707</v>
      </c>
      <c r="B498" s="451" t="s">
        <v>476</v>
      </c>
      <c r="C498" s="910"/>
    </row>
    <row r="499" spans="1:3" x14ac:dyDescent="0.35">
      <c r="A499" s="992" t="s">
        <v>705</v>
      </c>
      <c r="B499" s="451" t="s">
        <v>706</v>
      </c>
      <c r="C499" s="910"/>
    </row>
    <row r="500" spans="1:3" x14ac:dyDescent="0.35">
      <c r="A500" s="992" t="s">
        <v>1948</v>
      </c>
      <c r="B500" s="451" t="s">
        <v>608</v>
      </c>
      <c r="C500" s="910"/>
    </row>
    <row r="501" spans="1:3" x14ac:dyDescent="0.35">
      <c r="A501" s="992" t="s">
        <v>1947</v>
      </c>
      <c r="B501" s="451" t="s">
        <v>546</v>
      </c>
      <c r="C501" s="910"/>
    </row>
    <row r="502" spans="1:3" x14ac:dyDescent="0.35">
      <c r="A502" s="992" t="s">
        <v>1946</v>
      </c>
      <c r="B502" s="451" t="s">
        <v>567</v>
      </c>
      <c r="C502" s="910"/>
    </row>
    <row r="503" spans="1:3" x14ac:dyDescent="0.35">
      <c r="A503" s="992" t="s">
        <v>1945</v>
      </c>
      <c r="B503" s="451" t="s">
        <v>553</v>
      </c>
      <c r="C503" s="910"/>
    </row>
    <row r="504" spans="1:3" x14ac:dyDescent="0.35">
      <c r="A504" s="992" t="s">
        <v>1944</v>
      </c>
      <c r="B504" s="451" t="s">
        <v>555</v>
      </c>
      <c r="C504" s="910"/>
    </row>
    <row r="505" spans="1:3" x14ac:dyDescent="0.35">
      <c r="A505" s="992" t="s">
        <v>1943</v>
      </c>
      <c r="B505" s="451" t="s">
        <v>562</v>
      </c>
      <c r="C505" s="910"/>
    </row>
    <row r="506" spans="1:3" x14ac:dyDescent="0.35">
      <c r="A506" s="992" t="s">
        <v>1942</v>
      </c>
      <c r="B506" s="451" t="s">
        <v>558</v>
      </c>
      <c r="C506" s="910"/>
    </row>
    <row r="507" spans="1:3" x14ac:dyDescent="0.35">
      <c r="A507" s="992" t="s">
        <v>1941</v>
      </c>
      <c r="B507" s="451" t="s">
        <v>568</v>
      </c>
      <c r="C507" s="910"/>
    </row>
    <row r="508" spans="1:3" x14ac:dyDescent="0.35">
      <c r="A508" s="992" t="s">
        <v>1940</v>
      </c>
      <c r="B508" s="451" t="s">
        <v>210</v>
      </c>
      <c r="C508" s="910"/>
    </row>
    <row r="509" spans="1:3" x14ac:dyDescent="0.35">
      <c r="A509" s="992" t="s">
        <v>1939</v>
      </c>
      <c r="B509" s="451" t="s">
        <v>3305</v>
      </c>
      <c r="C509" s="910"/>
    </row>
    <row r="510" spans="1:3" x14ac:dyDescent="0.35">
      <c r="A510" s="992" t="s">
        <v>1938</v>
      </c>
      <c r="B510" s="451" t="s">
        <v>207</v>
      </c>
      <c r="C510" s="910"/>
    </row>
    <row r="511" spans="1:3" x14ac:dyDescent="0.35">
      <c r="A511" s="992" t="s">
        <v>726</v>
      </c>
      <c r="B511" s="451" t="s">
        <v>5680</v>
      </c>
      <c r="C511" s="910"/>
    </row>
    <row r="512" spans="1:3" x14ac:dyDescent="0.35">
      <c r="A512" s="992" t="s">
        <v>727</v>
      </c>
      <c r="B512" s="451" t="s">
        <v>645</v>
      </c>
      <c r="C512" s="910"/>
    </row>
    <row r="513" spans="1:3" x14ac:dyDescent="0.35">
      <c r="A513" s="992" t="s">
        <v>1937</v>
      </c>
      <c r="B513" s="451" t="s">
        <v>208</v>
      </c>
      <c r="C513" s="910"/>
    </row>
    <row r="514" spans="1:3" x14ac:dyDescent="0.35">
      <c r="A514" s="992" t="s">
        <v>1936</v>
      </c>
      <c r="B514" s="451" t="s">
        <v>1935</v>
      </c>
      <c r="C514" s="910"/>
    </row>
    <row r="515" spans="1:3" x14ac:dyDescent="0.35">
      <c r="A515" s="992" t="s">
        <v>1934</v>
      </c>
      <c r="B515" s="451" t="s">
        <v>1933</v>
      </c>
      <c r="C515" s="910"/>
    </row>
    <row r="516" spans="1:3" x14ac:dyDescent="0.35">
      <c r="A516" s="992" t="s">
        <v>1932</v>
      </c>
      <c r="B516" s="451" t="s">
        <v>1931</v>
      </c>
      <c r="C516" s="910"/>
    </row>
    <row r="517" spans="1:3" x14ac:dyDescent="0.35">
      <c r="A517" s="992" t="s">
        <v>1930</v>
      </c>
      <c r="B517" s="451" t="s">
        <v>1929</v>
      </c>
      <c r="C517" s="910"/>
    </row>
    <row r="518" spans="1:3" x14ac:dyDescent="0.35">
      <c r="A518" s="992" t="s">
        <v>1928</v>
      </c>
      <c r="B518" s="451" t="s">
        <v>1927</v>
      </c>
      <c r="C518" s="910"/>
    </row>
    <row r="519" spans="1:3" x14ac:dyDescent="0.35">
      <c r="A519" s="992" t="s">
        <v>1926</v>
      </c>
      <c r="B519" s="451" t="s">
        <v>1925</v>
      </c>
      <c r="C519" s="910"/>
    </row>
    <row r="520" spans="1:3" x14ac:dyDescent="0.35">
      <c r="A520" s="992" t="s">
        <v>1924</v>
      </c>
      <c r="B520" s="451" t="s">
        <v>1923</v>
      </c>
      <c r="C520" s="910"/>
    </row>
    <row r="521" spans="1:3" x14ac:dyDescent="0.35">
      <c r="A521" s="992" t="s">
        <v>1922</v>
      </c>
      <c r="B521" s="451" t="s">
        <v>1921</v>
      </c>
      <c r="C521" s="910"/>
    </row>
    <row r="522" spans="1:3" x14ac:dyDescent="0.35">
      <c r="A522" s="992" t="s">
        <v>1920</v>
      </c>
      <c r="B522" s="451" t="s">
        <v>1919</v>
      </c>
      <c r="C522" s="910"/>
    </row>
    <row r="523" spans="1:3" x14ac:dyDescent="0.35">
      <c r="A523" s="992" t="s">
        <v>1918</v>
      </c>
      <c r="B523" s="451" t="s">
        <v>1917</v>
      </c>
      <c r="C523" s="910"/>
    </row>
    <row r="524" spans="1:3" x14ac:dyDescent="0.35">
      <c r="A524" s="992" t="s">
        <v>1916</v>
      </c>
      <c r="B524" s="451" t="s">
        <v>1915</v>
      </c>
      <c r="C524" s="910"/>
    </row>
    <row r="525" spans="1:3" x14ac:dyDescent="0.35">
      <c r="A525" s="992" t="s">
        <v>1914</v>
      </c>
      <c r="B525" s="451" t="s">
        <v>1913</v>
      </c>
      <c r="C525" s="910"/>
    </row>
    <row r="526" spans="1:3" x14ac:dyDescent="0.35">
      <c r="A526" s="992" t="s">
        <v>1912</v>
      </c>
      <c r="B526" s="451" t="s">
        <v>1911</v>
      </c>
      <c r="C526" s="910"/>
    </row>
    <row r="527" spans="1:3" x14ac:dyDescent="0.35">
      <c r="A527" s="992" t="s">
        <v>1910</v>
      </c>
      <c r="B527" s="451" t="s">
        <v>1909</v>
      </c>
      <c r="C527" s="910"/>
    </row>
    <row r="528" spans="1:3" x14ac:dyDescent="0.35">
      <c r="A528" s="992" t="s">
        <v>1908</v>
      </c>
      <c r="B528" s="451" t="s">
        <v>1907</v>
      </c>
      <c r="C528" s="910"/>
    </row>
    <row r="529" spans="1:3" x14ac:dyDescent="0.35">
      <c r="A529" s="992" t="s">
        <v>1906</v>
      </c>
      <c r="B529" s="451" t="s">
        <v>1905</v>
      </c>
      <c r="C529" s="910"/>
    </row>
    <row r="530" spans="1:3" x14ac:dyDescent="0.35">
      <c r="A530" s="992" t="s">
        <v>1904</v>
      </c>
      <c r="B530" s="451" t="s">
        <v>1903</v>
      </c>
      <c r="C530" s="910"/>
    </row>
    <row r="531" spans="1:3" x14ac:dyDescent="0.35">
      <c r="A531" s="992" t="s">
        <v>1902</v>
      </c>
      <c r="B531" s="451" t="s">
        <v>1901</v>
      </c>
      <c r="C531" s="910"/>
    </row>
    <row r="532" spans="1:3" x14ac:dyDescent="0.35">
      <c r="A532" s="992" t="s">
        <v>1900</v>
      </c>
      <c r="B532" s="451" t="s">
        <v>211</v>
      </c>
      <c r="C532" s="910"/>
    </row>
    <row r="533" spans="1:3" x14ac:dyDescent="0.35">
      <c r="A533" s="992" t="s">
        <v>650</v>
      </c>
      <c r="B533" s="451" t="s">
        <v>652</v>
      </c>
      <c r="C533" s="910"/>
    </row>
    <row r="534" spans="1:3" x14ac:dyDescent="0.35">
      <c r="A534" s="992" t="s">
        <v>748</v>
      </c>
      <c r="B534" s="451" t="s">
        <v>1899</v>
      </c>
      <c r="C534" s="910"/>
    </row>
    <row r="535" spans="1:3" x14ac:dyDescent="0.35">
      <c r="A535" s="992" t="s">
        <v>1898</v>
      </c>
      <c r="B535" s="451" t="s">
        <v>647</v>
      </c>
      <c r="C535" s="910"/>
    </row>
    <row r="536" spans="1:3" x14ac:dyDescent="0.35">
      <c r="A536" s="992" t="s">
        <v>1897</v>
      </c>
      <c r="B536" s="451" t="s">
        <v>1896</v>
      </c>
      <c r="C536" s="910"/>
    </row>
    <row r="537" spans="1:3" x14ac:dyDescent="0.35">
      <c r="A537" s="992" t="s">
        <v>1895</v>
      </c>
      <c r="B537" s="451" t="s">
        <v>1894</v>
      </c>
      <c r="C537" s="910"/>
    </row>
    <row r="538" spans="1:3" x14ac:dyDescent="0.35">
      <c r="A538" s="992" t="s">
        <v>1893</v>
      </c>
      <c r="B538" s="451" t="s">
        <v>193</v>
      </c>
      <c r="C538" s="910"/>
    </row>
    <row r="539" spans="1:3" x14ac:dyDescent="0.35">
      <c r="A539" s="992" t="s">
        <v>1892</v>
      </c>
      <c r="B539" s="451" t="s">
        <v>1891</v>
      </c>
      <c r="C539" s="910"/>
    </row>
    <row r="540" spans="1:3" x14ac:dyDescent="0.35">
      <c r="A540" s="992" t="s">
        <v>1890</v>
      </c>
      <c r="B540" s="451" t="s">
        <v>618</v>
      </c>
      <c r="C540" s="910"/>
    </row>
    <row r="541" spans="1:3" x14ac:dyDescent="0.35">
      <c r="A541" s="992" t="s">
        <v>1889</v>
      </c>
      <c r="B541" s="451" t="s">
        <v>609</v>
      </c>
      <c r="C541" s="910"/>
    </row>
    <row r="542" spans="1:3" x14ac:dyDescent="0.35">
      <c r="A542" s="992" t="s">
        <v>717</v>
      </c>
      <c r="B542" s="451" t="s">
        <v>549</v>
      </c>
      <c r="C542" s="910"/>
    </row>
    <row r="543" spans="1:3" x14ac:dyDescent="0.35">
      <c r="A543" s="992" t="s">
        <v>544</v>
      </c>
      <c r="B543" s="451" t="s">
        <v>547</v>
      </c>
      <c r="C543" s="910"/>
    </row>
    <row r="544" spans="1:3" x14ac:dyDescent="0.35">
      <c r="A544" s="992" t="s">
        <v>545</v>
      </c>
      <c r="B544" s="451" t="s">
        <v>548</v>
      </c>
      <c r="C544" s="910"/>
    </row>
    <row r="545" spans="1:3" x14ac:dyDescent="0.35">
      <c r="A545" s="992" t="s">
        <v>1888</v>
      </c>
      <c r="B545" s="451" t="s">
        <v>1887</v>
      </c>
      <c r="C545" s="910"/>
    </row>
    <row r="546" spans="1:3" x14ac:dyDescent="0.35">
      <c r="A546" s="992" t="s">
        <v>1886</v>
      </c>
      <c r="B546" s="451" t="s">
        <v>1885</v>
      </c>
      <c r="C546" s="910"/>
    </row>
    <row r="547" spans="1:3" x14ac:dyDescent="0.35">
      <c r="A547" s="992" t="s">
        <v>1884</v>
      </c>
      <c r="B547" s="451" t="s">
        <v>1883</v>
      </c>
      <c r="C547" s="910"/>
    </row>
    <row r="548" spans="1:3" x14ac:dyDescent="0.35">
      <c r="A548" s="992" t="s">
        <v>665</v>
      </c>
      <c r="B548" s="451" t="s">
        <v>667</v>
      </c>
      <c r="C548" s="910"/>
    </row>
    <row r="549" spans="1:3" x14ac:dyDescent="0.35">
      <c r="A549" s="992" t="s">
        <v>666</v>
      </c>
      <c r="B549" s="451" t="s">
        <v>668</v>
      </c>
      <c r="C549" s="910"/>
    </row>
    <row r="550" spans="1:3" x14ac:dyDescent="0.35">
      <c r="A550" s="992" t="s">
        <v>1882</v>
      </c>
      <c r="B550" s="451" t="s">
        <v>1881</v>
      </c>
      <c r="C550" s="910"/>
    </row>
    <row r="551" spans="1:3" x14ac:dyDescent="0.35">
      <c r="A551" s="992" t="s">
        <v>1880</v>
      </c>
      <c r="B551" s="451" t="s">
        <v>550</v>
      </c>
      <c r="C551" s="910"/>
    </row>
    <row r="552" spans="1:3" x14ac:dyDescent="0.35">
      <c r="A552" s="992" t="s">
        <v>1879</v>
      </c>
      <c r="B552" s="451" t="s">
        <v>1878</v>
      </c>
      <c r="C552" s="910"/>
    </row>
    <row r="553" spans="1:3" x14ac:dyDescent="0.35">
      <c r="A553" s="992" t="s">
        <v>1877</v>
      </c>
      <c r="B553" s="451" t="s">
        <v>1057</v>
      </c>
      <c r="C553" s="910"/>
    </row>
    <row r="554" spans="1:3" x14ac:dyDescent="0.35">
      <c r="A554" s="992" t="s">
        <v>1876</v>
      </c>
      <c r="B554" s="451" t="s">
        <v>1875</v>
      </c>
      <c r="C554" s="910"/>
    </row>
    <row r="555" spans="1:3" x14ac:dyDescent="0.35">
      <c r="A555" s="992" t="s">
        <v>1874</v>
      </c>
      <c r="B555" s="451" t="s">
        <v>1018</v>
      </c>
      <c r="C555" s="910"/>
    </row>
    <row r="556" spans="1:3" x14ac:dyDescent="0.35">
      <c r="A556" s="992" t="s">
        <v>1873</v>
      </c>
      <c r="B556" s="451" t="s">
        <v>1872</v>
      </c>
      <c r="C556" s="910"/>
    </row>
    <row r="557" spans="1:3" x14ac:dyDescent="0.35">
      <c r="A557" s="992" t="s">
        <v>1871</v>
      </c>
      <c r="B557" s="451" t="s">
        <v>1870</v>
      </c>
      <c r="C557" s="910"/>
    </row>
    <row r="558" spans="1:3" x14ac:dyDescent="0.35">
      <c r="A558" s="992" t="s">
        <v>1869</v>
      </c>
      <c r="B558" s="451" t="s">
        <v>1868</v>
      </c>
      <c r="C558" s="910"/>
    </row>
    <row r="559" spans="1:3" x14ac:dyDescent="0.35">
      <c r="A559" s="992" t="s">
        <v>1867</v>
      </c>
      <c r="B559" s="451" t="s">
        <v>556</v>
      </c>
      <c r="C559" s="910"/>
    </row>
    <row r="560" spans="1:3" x14ac:dyDescent="0.35">
      <c r="A560" s="992" t="s">
        <v>708</v>
      </c>
      <c r="B560" s="451" t="s">
        <v>709</v>
      </c>
      <c r="C560" s="910"/>
    </row>
    <row r="561" spans="1:3" x14ac:dyDescent="0.35">
      <c r="A561" s="992" t="s">
        <v>1866</v>
      </c>
      <c r="B561" s="451" t="s">
        <v>431</v>
      </c>
      <c r="C561" s="910"/>
    </row>
    <row r="562" spans="1:3" x14ac:dyDescent="0.35">
      <c r="A562" s="992" t="s">
        <v>1865</v>
      </c>
      <c r="B562" s="451" t="s">
        <v>1864</v>
      </c>
      <c r="C562" s="910"/>
    </row>
    <row r="563" spans="1:3" x14ac:dyDescent="0.35">
      <c r="A563" s="992" t="s">
        <v>1863</v>
      </c>
      <c r="B563" s="451" t="s">
        <v>1862</v>
      </c>
      <c r="C563" s="910"/>
    </row>
    <row r="564" spans="1:3" x14ac:dyDescent="0.35">
      <c r="A564" s="992" t="s">
        <v>1861</v>
      </c>
      <c r="B564" s="451" t="s">
        <v>1860</v>
      </c>
      <c r="C564" s="910"/>
    </row>
    <row r="565" spans="1:3" x14ac:dyDescent="0.35">
      <c r="A565" s="992" t="s">
        <v>1859</v>
      </c>
      <c r="B565" s="451" t="s">
        <v>1858</v>
      </c>
      <c r="C565" s="910"/>
    </row>
    <row r="566" spans="1:3" x14ac:dyDescent="0.35">
      <c r="A566" s="992" t="s">
        <v>1857</v>
      </c>
      <c r="B566" s="451" t="s">
        <v>1856</v>
      </c>
      <c r="C566" s="910"/>
    </row>
    <row r="567" spans="1:3" x14ac:dyDescent="0.35">
      <c r="A567" s="992" t="s">
        <v>1855</v>
      </c>
      <c r="B567" s="451" t="s">
        <v>1854</v>
      </c>
      <c r="C567" s="910"/>
    </row>
    <row r="568" spans="1:3" x14ac:dyDescent="0.35">
      <c r="A568" s="992" t="s">
        <v>1853</v>
      </c>
      <c r="B568" s="451" t="s">
        <v>1852</v>
      </c>
      <c r="C568" s="910"/>
    </row>
    <row r="569" spans="1:3" x14ac:dyDescent="0.35">
      <c r="A569" s="992" t="s">
        <v>1851</v>
      </c>
      <c r="B569" s="451" t="s">
        <v>1850</v>
      </c>
      <c r="C569" s="910"/>
    </row>
    <row r="570" spans="1:3" x14ac:dyDescent="0.35">
      <c r="A570" s="992" t="s">
        <v>1849</v>
      </c>
      <c r="B570" s="451" t="s">
        <v>1848</v>
      </c>
      <c r="C570" s="910"/>
    </row>
    <row r="571" spans="1:3" x14ac:dyDescent="0.35">
      <c r="A571" s="992" t="s">
        <v>1847</v>
      </c>
      <c r="B571" s="451" t="s">
        <v>1846</v>
      </c>
      <c r="C571" s="910"/>
    </row>
    <row r="572" spans="1:3" x14ac:dyDescent="0.35">
      <c r="A572" s="992" t="s">
        <v>1845</v>
      </c>
      <c r="B572" s="451" t="s">
        <v>1844</v>
      </c>
      <c r="C572" s="910"/>
    </row>
    <row r="573" spans="1:3" x14ac:dyDescent="0.35">
      <c r="A573" s="992" t="s">
        <v>1843</v>
      </c>
      <c r="B573" s="451" t="s">
        <v>1842</v>
      </c>
      <c r="C573" s="910"/>
    </row>
    <row r="574" spans="1:3" x14ac:dyDescent="0.35">
      <c r="A574" s="484" t="s">
        <v>6649</v>
      </c>
      <c r="B574" s="451" t="s">
        <v>6626</v>
      </c>
      <c r="C574" s="910"/>
    </row>
    <row r="575" spans="1:3" x14ac:dyDescent="0.35">
      <c r="A575" s="484" t="s">
        <v>6650</v>
      </c>
      <c r="B575" s="451" t="s">
        <v>6651</v>
      </c>
      <c r="C575" s="910"/>
    </row>
    <row r="576" spans="1:3" x14ac:dyDescent="0.35">
      <c r="A576" s="484" t="s">
        <v>6652</v>
      </c>
      <c r="B576" s="451" t="s">
        <v>6653</v>
      </c>
      <c r="C576" s="910"/>
    </row>
    <row r="577" spans="1:3" x14ac:dyDescent="0.35">
      <c r="A577" s="484" t="s">
        <v>6654</v>
      </c>
      <c r="B577" s="451" t="s">
        <v>6655</v>
      </c>
      <c r="C577" s="910"/>
    </row>
    <row r="578" spans="1:3" x14ac:dyDescent="0.35">
      <c r="A578" s="484" t="s">
        <v>6656</v>
      </c>
      <c r="B578" s="451" t="s">
        <v>6657</v>
      </c>
      <c r="C578" s="910"/>
    </row>
    <row r="579" spans="1:3" x14ac:dyDescent="0.35">
      <c r="A579" s="484" t="s">
        <v>6658</v>
      </c>
      <c r="B579" s="451" t="s">
        <v>6659</v>
      </c>
      <c r="C579" s="910"/>
    </row>
    <row r="580" spans="1:3" x14ac:dyDescent="0.35">
      <c r="A580" s="484" t="s">
        <v>6660</v>
      </c>
      <c r="B580" s="451" t="s">
        <v>6661</v>
      </c>
      <c r="C580" s="910"/>
    </row>
    <row r="581" spans="1:3" x14ac:dyDescent="0.35">
      <c r="A581" s="484" t="s">
        <v>6662</v>
      </c>
      <c r="B581" s="451" t="s">
        <v>6663</v>
      </c>
      <c r="C581" s="910"/>
    </row>
    <row r="582" spans="1:3" x14ac:dyDescent="0.35">
      <c r="A582" s="484" t="s">
        <v>6664</v>
      </c>
      <c r="B582" s="451" t="s">
        <v>6665</v>
      </c>
      <c r="C582" s="910"/>
    </row>
    <row r="583" spans="1:3" x14ac:dyDescent="0.35">
      <c r="A583" s="484" t="s">
        <v>6666</v>
      </c>
      <c r="B583" s="451" t="s">
        <v>6667</v>
      </c>
      <c r="C583" s="910"/>
    </row>
    <row r="584" spans="1:3" x14ac:dyDescent="0.35">
      <c r="A584" s="484" t="s">
        <v>6668</v>
      </c>
      <c r="B584" s="451" t="s">
        <v>6669</v>
      </c>
      <c r="C584" s="910"/>
    </row>
    <row r="585" spans="1:3" x14ac:dyDescent="0.35">
      <c r="A585" s="484" t="s">
        <v>6670</v>
      </c>
      <c r="B585" s="451" t="s">
        <v>6671</v>
      </c>
      <c r="C585" s="910"/>
    </row>
    <row r="586" spans="1:3" x14ac:dyDescent="0.35">
      <c r="A586" s="484" t="s">
        <v>6672</v>
      </c>
      <c r="B586" s="451" t="s">
        <v>6673</v>
      </c>
      <c r="C586" s="910"/>
    </row>
    <row r="587" spans="1:3" x14ac:dyDescent="0.35">
      <c r="A587" s="484" t="s">
        <v>6674</v>
      </c>
      <c r="B587" s="451" t="s">
        <v>6675</v>
      </c>
      <c r="C587" s="910"/>
    </row>
    <row r="588" spans="1:3" x14ac:dyDescent="0.35">
      <c r="A588" s="484" t="s">
        <v>6676</v>
      </c>
      <c r="B588" s="995" t="s">
        <v>6677</v>
      </c>
      <c r="C588" s="910"/>
    </row>
    <row r="589" spans="1:3" x14ac:dyDescent="0.35">
      <c r="A589" s="484" t="s">
        <v>6678</v>
      </c>
      <c r="B589" s="995" t="s">
        <v>6679</v>
      </c>
      <c r="C589" s="910"/>
    </row>
    <row r="590" spans="1:3" x14ac:dyDescent="0.35">
      <c r="A590" s="484" t="s">
        <v>6680</v>
      </c>
      <c r="B590" s="451" t="s">
        <v>6681</v>
      </c>
      <c r="C590" s="910"/>
    </row>
    <row r="591" spans="1:3" x14ac:dyDescent="0.35">
      <c r="A591" s="484" t="s">
        <v>6682</v>
      </c>
      <c r="B591" s="451" t="s">
        <v>6683</v>
      </c>
      <c r="C591" s="910"/>
    </row>
    <row r="592" spans="1:3" x14ac:dyDescent="0.35">
      <c r="A592" s="484" t="s">
        <v>6684</v>
      </c>
      <c r="B592" s="451" t="s">
        <v>6685</v>
      </c>
      <c r="C592" s="910"/>
    </row>
    <row r="593" spans="1:3" x14ac:dyDescent="0.35">
      <c r="A593" s="484" t="s">
        <v>6686</v>
      </c>
      <c r="B593" s="451" t="s">
        <v>6687</v>
      </c>
      <c r="C593" s="910"/>
    </row>
    <row r="594" spans="1:3" x14ac:dyDescent="0.35">
      <c r="A594" s="484" t="s">
        <v>6688</v>
      </c>
      <c r="B594" s="451" t="s">
        <v>6689</v>
      </c>
      <c r="C594" s="910"/>
    </row>
    <row r="595" spans="1:3" x14ac:dyDescent="0.35">
      <c r="A595" s="484" t="s">
        <v>6690</v>
      </c>
      <c r="B595" s="451" t="s">
        <v>6691</v>
      </c>
      <c r="C595" s="910"/>
    </row>
    <row r="596" spans="1:3" x14ac:dyDescent="0.35">
      <c r="A596" s="484" t="s">
        <v>6710</v>
      </c>
      <c r="B596" s="451" t="s">
        <v>6711</v>
      </c>
      <c r="C596" s="910"/>
    </row>
    <row r="597" spans="1:3" x14ac:dyDescent="0.35">
      <c r="A597" s="484" t="s">
        <v>6712</v>
      </c>
      <c r="B597" s="451" t="s">
        <v>6713</v>
      </c>
      <c r="C597" s="910"/>
    </row>
    <row r="598" spans="1:3" x14ac:dyDescent="0.35">
      <c r="A598" s="484" t="s">
        <v>6714</v>
      </c>
      <c r="B598" s="991" t="s">
        <v>6716</v>
      </c>
      <c r="C598" s="910"/>
    </row>
    <row r="599" spans="1:3" x14ac:dyDescent="0.35">
      <c r="A599" s="484" t="s">
        <v>6715</v>
      </c>
      <c r="B599" s="991" t="s">
        <v>6717</v>
      </c>
      <c r="C599" s="910"/>
    </row>
    <row r="600" spans="1:3" x14ac:dyDescent="0.35">
      <c r="A600" s="484" t="s">
        <v>6718</v>
      </c>
      <c r="B600" s="991" t="s">
        <v>6722</v>
      </c>
      <c r="C600" s="910"/>
    </row>
    <row r="601" spans="1:3" x14ac:dyDescent="0.35">
      <c r="A601" s="484" t="s">
        <v>6719</v>
      </c>
      <c r="B601" s="991" t="s">
        <v>6725</v>
      </c>
      <c r="C601" s="910"/>
    </row>
    <row r="602" spans="1:3" x14ac:dyDescent="0.35">
      <c r="A602" s="484" t="s">
        <v>6720</v>
      </c>
      <c r="B602" s="991" t="s">
        <v>6723</v>
      </c>
      <c r="C602" s="910"/>
    </row>
    <row r="603" spans="1:3" x14ac:dyDescent="0.35">
      <c r="A603" s="484" t="s">
        <v>6721</v>
      </c>
      <c r="B603" s="991" t="s">
        <v>6724</v>
      </c>
      <c r="C603" s="910"/>
    </row>
    <row r="604" spans="1:3" x14ac:dyDescent="0.35">
      <c r="A604" s="484" t="s">
        <v>6726</v>
      </c>
      <c r="B604" s="991" t="s">
        <v>6728</v>
      </c>
      <c r="C604" s="910"/>
    </row>
    <row r="605" spans="1:3" x14ac:dyDescent="0.35">
      <c r="A605" s="484" t="s">
        <v>6727</v>
      </c>
      <c r="B605" s="451" t="s">
        <v>6745</v>
      </c>
      <c r="C605" s="910"/>
    </row>
    <row r="606" spans="1:3" x14ac:dyDescent="0.35">
      <c r="A606" s="484" t="s">
        <v>6730</v>
      </c>
      <c r="B606" s="991" t="s">
        <v>6729</v>
      </c>
      <c r="C606" s="910"/>
    </row>
    <row r="607" spans="1:3" x14ac:dyDescent="0.35">
      <c r="A607" s="484" t="s">
        <v>6731</v>
      </c>
      <c r="B607" s="451" t="s">
        <v>6746</v>
      </c>
      <c r="C607" s="910"/>
    </row>
    <row r="608" spans="1:3" x14ac:dyDescent="0.35">
      <c r="A608" s="484" t="s">
        <v>6732</v>
      </c>
      <c r="B608" s="451" t="s">
        <v>6737</v>
      </c>
      <c r="C608" s="910"/>
    </row>
    <row r="609" spans="1:3" x14ac:dyDescent="0.35">
      <c r="A609" s="484" t="s">
        <v>6747</v>
      </c>
      <c r="B609" s="451" t="s">
        <v>6748</v>
      </c>
      <c r="C609" s="910"/>
    </row>
    <row r="610" spans="1:3" x14ac:dyDescent="0.35">
      <c r="A610" s="484" t="s">
        <v>6749</v>
      </c>
      <c r="B610" s="451" t="s">
        <v>6750</v>
      </c>
      <c r="C610" s="910"/>
    </row>
    <row r="611" spans="1:3" x14ac:dyDescent="0.35">
      <c r="A611" s="484" t="s">
        <v>6751</v>
      </c>
      <c r="B611" s="451" t="s">
        <v>6744</v>
      </c>
      <c r="C611" s="910"/>
    </row>
    <row r="612" spans="1:3" x14ac:dyDescent="0.35">
      <c r="A612" s="484" t="s">
        <v>6752</v>
      </c>
      <c r="B612" s="451" t="s">
        <v>6753</v>
      </c>
      <c r="C612" s="910"/>
    </row>
    <row r="613" spans="1:3" x14ac:dyDescent="0.35">
      <c r="A613" s="484" t="s">
        <v>6754</v>
      </c>
      <c r="B613" s="451" t="s">
        <v>6755</v>
      </c>
      <c r="C613" s="910"/>
    </row>
    <row r="614" spans="1:3" x14ac:dyDescent="0.35">
      <c r="A614" s="484" t="s">
        <v>6756</v>
      </c>
      <c r="B614" s="451" t="s">
        <v>6757</v>
      </c>
      <c r="C614" s="910"/>
    </row>
    <row r="615" spans="1:3" x14ac:dyDescent="0.35">
      <c r="A615" s="484" t="s">
        <v>6758</v>
      </c>
      <c r="B615" s="451" t="s">
        <v>6759</v>
      </c>
      <c r="C615" s="910"/>
    </row>
    <row r="616" spans="1:3" x14ac:dyDescent="0.35">
      <c r="A616" s="484" t="s">
        <v>6760</v>
      </c>
      <c r="B616" s="451" t="s">
        <v>6761</v>
      </c>
      <c r="C616" s="910"/>
    </row>
    <row r="617" spans="1:3" x14ac:dyDescent="0.35">
      <c r="A617" s="484" t="s">
        <v>6762</v>
      </c>
      <c r="B617" s="451" t="s">
        <v>6763</v>
      </c>
      <c r="C617" s="910"/>
    </row>
    <row r="618" spans="1:3" x14ac:dyDescent="0.35">
      <c r="A618" s="484" t="s">
        <v>6764</v>
      </c>
      <c r="B618" s="451" t="s">
        <v>6765</v>
      </c>
      <c r="C618" s="910"/>
    </row>
    <row r="619" spans="1:3" x14ac:dyDescent="0.35">
      <c r="A619" s="484" t="s">
        <v>6766</v>
      </c>
      <c r="B619" s="451" t="s">
        <v>6767</v>
      </c>
      <c r="C619" s="910"/>
    </row>
    <row r="620" spans="1:3" x14ac:dyDescent="0.35">
      <c r="A620" s="484" t="s">
        <v>6768</v>
      </c>
      <c r="B620" s="451" t="s">
        <v>6769</v>
      </c>
      <c r="C620" s="910"/>
    </row>
    <row r="621" spans="1:3" x14ac:dyDescent="0.35">
      <c r="A621" s="484" t="s">
        <v>6770</v>
      </c>
      <c r="B621" s="451" t="s">
        <v>6771</v>
      </c>
      <c r="C621" s="910"/>
    </row>
    <row r="622" spans="1:3" x14ac:dyDescent="0.35">
      <c r="A622" s="484" t="s">
        <v>6772</v>
      </c>
      <c r="B622" s="451" t="s">
        <v>6773</v>
      </c>
      <c r="C622" s="910"/>
    </row>
    <row r="623" spans="1:3" x14ac:dyDescent="0.35">
      <c r="A623" s="484" t="s">
        <v>6774</v>
      </c>
      <c r="B623" s="995" t="s">
        <v>6775</v>
      </c>
      <c r="C623" s="910"/>
    </row>
    <row r="624" spans="1:3" x14ac:dyDescent="0.35">
      <c r="A624" s="992" t="s">
        <v>1841</v>
      </c>
      <c r="B624" s="451" t="s">
        <v>432</v>
      </c>
      <c r="C624" s="910"/>
    </row>
    <row r="625" spans="1:3" x14ac:dyDescent="0.35">
      <c r="A625" s="992" t="s">
        <v>1840</v>
      </c>
      <c r="B625" s="451" t="s">
        <v>433</v>
      </c>
      <c r="C625" s="910"/>
    </row>
    <row r="626" spans="1:3" x14ac:dyDescent="0.35">
      <c r="A626" s="992" t="s">
        <v>1839</v>
      </c>
      <c r="B626" s="451" t="s">
        <v>4600</v>
      </c>
      <c r="C626" s="910"/>
    </row>
    <row r="627" spans="1:3" x14ac:dyDescent="0.35">
      <c r="A627" s="992" t="s">
        <v>1838</v>
      </c>
      <c r="B627" s="451" t="s">
        <v>436</v>
      </c>
      <c r="C627" s="910"/>
    </row>
    <row r="628" spans="1:3" x14ac:dyDescent="0.35">
      <c r="A628" s="992" t="s">
        <v>1837</v>
      </c>
      <c r="B628" s="451" t="s">
        <v>437</v>
      </c>
      <c r="C628" s="910"/>
    </row>
    <row r="629" spans="1:3" x14ac:dyDescent="0.35">
      <c r="A629" s="992" t="s">
        <v>1836</v>
      </c>
      <c r="B629" s="451" t="s">
        <v>3641</v>
      </c>
      <c r="C629" s="910"/>
    </row>
    <row r="630" spans="1:3" x14ac:dyDescent="0.35">
      <c r="A630" s="992" t="s">
        <v>1835</v>
      </c>
      <c r="B630" s="451" t="s">
        <v>1834</v>
      </c>
      <c r="C630" s="910"/>
    </row>
    <row r="631" spans="1:3" x14ac:dyDescent="0.35">
      <c r="A631" s="992" t="s">
        <v>1833</v>
      </c>
      <c r="B631" s="451" t="s">
        <v>1832</v>
      </c>
      <c r="C631" s="910"/>
    </row>
    <row r="632" spans="1:3" x14ac:dyDescent="0.35">
      <c r="A632" s="992" t="s">
        <v>1831</v>
      </c>
      <c r="B632" s="451" t="s">
        <v>440</v>
      </c>
      <c r="C632" s="910"/>
    </row>
    <row r="633" spans="1:3" x14ac:dyDescent="0.35">
      <c r="A633" s="992" t="s">
        <v>1830</v>
      </c>
      <c r="B633" s="451" t="s">
        <v>453</v>
      </c>
      <c r="C633" s="910"/>
    </row>
    <row r="634" spans="1:3" x14ac:dyDescent="0.35">
      <c r="A634" s="992" t="s">
        <v>1829</v>
      </c>
      <c r="B634" s="451" t="s">
        <v>1828</v>
      </c>
      <c r="C634" s="910"/>
    </row>
    <row r="635" spans="1:3" x14ac:dyDescent="0.35">
      <c r="A635" s="992" t="s">
        <v>787</v>
      </c>
      <c r="B635" s="451" t="s">
        <v>864</v>
      </c>
      <c r="C635" s="910"/>
    </row>
    <row r="636" spans="1:3" x14ac:dyDescent="0.35">
      <c r="A636" s="992" t="s">
        <v>789</v>
      </c>
      <c r="B636" s="451" t="s">
        <v>791</v>
      </c>
      <c r="C636" s="910"/>
    </row>
    <row r="637" spans="1:3" x14ac:dyDescent="0.35">
      <c r="A637" s="992" t="s">
        <v>790</v>
      </c>
      <c r="B637" s="451" t="s">
        <v>6349</v>
      </c>
      <c r="C637" s="910"/>
    </row>
    <row r="638" spans="1:3" x14ac:dyDescent="0.35">
      <c r="A638" s="992" t="s">
        <v>792</v>
      </c>
      <c r="B638" s="451" t="s">
        <v>794</v>
      </c>
      <c r="C638" s="910"/>
    </row>
    <row r="639" spans="1:3" x14ac:dyDescent="0.35">
      <c r="A639" s="992" t="s">
        <v>1827</v>
      </c>
      <c r="B639" s="451" t="s">
        <v>1826</v>
      </c>
      <c r="C639" s="910"/>
    </row>
    <row r="640" spans="1:3" x14ac:dyDescent="0.35">
      <c r="A640" s="992" t="s">
        <v>786</v>
      </c>
      <c r="B640" s="451" t="s">
        <v>788</v>
      </c>
      <c r="C640" s="910"/>
    </row>
    <row r="641" spans="1:3" x14ac:dyDescent="0.35">
      <c r="A641" s="992" t="s">
        <v>795</v>
      </c>
      <c r="B641" s="451" t="s">
        <v>796</v>
      </c>
      <c r="C641" s="910"/>
    </row>
    <row r="642" spans="1:3" x14ac:dyDescent="0.35">
      <c r="A642" s="992" t="s">
        <v>1825</v>
      </c>
      <c r="B642" s="451" t="s">
        <v>1824</v>
      </c>
      <c r="C642" s="910"/>
    </row>
    <row r="643" spans="1:3" x14ac:dyDescent="0.35">
      <c r="A643" s="992" t="s">
        <v>1823</v>
      </c>
      <c r="B643" s="451" t="s">
        <v>4844</v>
      </c>
      <c r="C643" s="910"/>
    </row>
    <row r="644" spans="1:3" x14ac:dyDescent="0.35">
      <c r="A644" s="992" t="s">
        <v>1822</v>
      </c>
      <c r="B644" s="451" t="s">
        <v>3642</v>
      </c>
      <c r="C644" s="910"/>
    </row>
    <row r="645" spans="1:3" x14ac:dyDescent="0.35">
      <c r="A645" s="992" t="s">
        <v>1821</v>
      </c>
      <c r="B645" s="451" t="s">
        <v>3643</v>
      </c>
      <c r="C645" s="910"/>
    </row>
    <row r="646" spans="1:3" x14ac:dyDescent="0.35">
      <c r="A646" s="992" t="s">
        <v>799</v>
      </c>
      <c r="B646" s="451" t="s">
        <v>800</v>
      </c>
      <c r="C646" s="910"/>
    </row>
    <row r="647" spans="1:3" x14ac:dyDescent="0.35">
      <c r="A647" s="992" t="s">
        <v>1820</v>
      </c>
      <c r="B647" s="451" t="s">
        <v>6930</v>
      </c>
      <c r="C647" s="910"/>
    </row>
    <row r="648" spans="1:3" x14ac:dyDescent="0.35">
      <c r="A648" s="992" t="s">
        <v>798</v>
      </c>
      <c r="B648" s="451" t="s">
        <v>6350</v>
      </c>
      <c r="C648" s="910"/>
    </row>
    <row r="649" spans="1:3" x14ac:dyDescent="0.35">
      <c r="A649" s="992" t="s">
        <v>1819</v>
      </c>
      <c r="B649" s="451" t="s">
        <v>1818</v>
      </c>
      <c r="C649" s="910"/>
    </row>
    <row r="650" spans="1:3" x14ac:dyDescent="0.35">
      <c r="A650" s="992" t="s">
        <v>1817</v>
      </c>
      <c r="B650" s="451" t="s">
        <v>1816</v>
      </c>
      <c r="C650" s="910"/>
    </row>
    <row r="651" spans="1:3" x14ac:dyDescent="0.35">
      <c r="A651" s="992" t="s">
        <v>646</v>
      </c>
      <c r="B651" s="451" t="s">
        <v>648</v>
      </c>
      <c r="C651" s="910"/>
    </row>
    <row r="652" spans="1:3" x14ac:dyDescent="0.35">
      <c r="A652" s="992" t="s">
        <v>1815</v>
      </c>
      <c r="B652" s="451" t="s">
        <v>6929</v>
      </c>
      <c r="C652" s="910"/>
    </row>
    <row r="653" spans="1:3" x14ac:dyDescent="0.35">
      <c r="A653" s="992" t="s">
        <v>1814</v>
      </c>
      <c r="B653" s="451" t="s">
        <v>439</v>
      </c>
      <c r="C653" s="910"/>
    </row>
    <row r="654" spans="1:3" x14ac:dyDescent="0.35">
      <c r="A654" s="992" t="s">
        <v>1813</v>
      </c>
      <c r="B654" s="451" t="s">
        <v>1812</v>
      </c>
      <c r="C654" s="910"/>
    </row>
    <row r="655" spans="1:3" x14ac:dyDescent="0.35">
      <c r="A655" s="992" t="s">
        <v>1811</v>
      </c>
      <c r="B655" s="451" t="s">
        <v>1810</v>
      </c>
      <c r="C655" s="910"/>
    </row>
    <row r="656" spans="1:3" x14ac:dyDescent="0.35">
      <c r="A656" s="992" t="s">
        <v>1809</v>
      </c>
      <c r="B656" s="451" t="s">
        <v>1808</v>
      </c>
      <c r="C656" s="910"/>
    </row>
    <row r="657" spans="1:3" x14ac:dyDescent="0.35">
      <c r="A657" s="992" t="s">
        <v>1807</v>
      </c>
      <c r="B657" s="451" t="s">
        <v>1019</v>
      </c>
      <c r="C657" s="910"/>
    </row>
    <row r="658" spans="1:3" x14ac:dyDescent="0.35">
      <c r="A658" s="992" t="s">
        <v>1806</v>
      </c>
      <c r="B658" s="451" t="s">
        <v>4781</v>
      </c>
      <c r="C658" s="910"/>
    </row>
    <row r="659" spans="1:3" x14ac:dyDescent="0.35">
      <c r="A659" s="992" t="s">
        <v>1805</v>
      </c>
      <c r="B659" s="451" t="s">
        <v>1804</v>
      </c>
      <c r="C659" s="910"/>
    </row>
    <row r="660" spans="1:3" x14ac:dyDescent="0.35">
      <c r="A660" s="992" t="s">
        <v>1803</v>
      </c>
      <c r="B660" s="451" t="s">
        <v>1802</v>
      </c>
      <c r="C660" s="910"/>
    </row>
    <row r="661" spans="1:3" x14ac:dyDescent="0.35">
      <c r="A661" s="992" t="s">
        <v>1801</v>
      </c>
      <c r="B661" s="451" t="s">
        <v>1800</v>
      </c>
      <c r="C661" s="910"/>
    </row>
    <row r="662" spans="1:3" x14ac:dyDescent="0.35">
      <c r="A662" s="992" t="s">
        <v>1799</v>
      </c>
      <c r="B662" s="451" t="s">
        <v>1798</v>
      </c>
      <c r="C662" s="910"/>
    </row>
    <row r="663" spans="1:3" x14ac:dyDescent="0.35">
      <c r="A663" s="992" t="s">
        <v>1797</v>
      </c>
      <c r="B663" s="451" t="s">
        <v>1796</v>
      </c>
      <c r="C663" s="910"/>
    </row>
    <row r="664" spans="1:3" x14ac:dyDescent="0.35">
      <c r="A664" s="992" t="s">
        <v>1795</v>
      </c>
      <c r="B664" s="451" t="s">
        <v>1794</v>
      </c>
      <c r="C664" s="910"/>
    </row>
    <row r="665" spans="1:3" x14ac:dyDescent="0.35">
      <c r="A665" s="992" t="s">
        <v>1793</v>
      </c>
      <c r="B665" s="451" t="s">
        <v>1792</v>
      </c>
      <c r="C665" s="910"/>
    </row>
    <row r="666" spans="1:3" x14ac:dyDescent="0.35">
      <c r="A666" s="992" t="s">
        <v>1791</v>
      </c>
      <c r="B666" s="451" t="s">
        <v>1790</v>
      </c>
      <c r="C666" s="910"/>
    </row>
    <row r="667" spans="1:3" x14ac:dyDescent="0.35">
      <c r="A667" s="992" t="s">
        <v>1789</v>
      </c>
      <c r="B667" s="451" t="s">
        <v>1788</v>
      </c>
      <c r="C667" s="910"/>
    </row>
    <row r="668" spans="1:3" x14ac:dyDescent="0.35">
      <c r="A668" s="992" t="s">
        <v>1787</v>
      </c>
      <c r="B668" s="451" t="s">
        <v>1786</v>
      </c>
      <c r="C668" s="910"/>
    </row>
    <row r="669" spans="1:3" x14ac:dyDescent="0.35">
      <c r="A669" s="992" t="s">
        <v>1785</v>
      </c>
      <c r="B669" s="451" t="s">
        <v>1784</v>
      </c>
      <c r="C669" s="910"/>
    </row>
    <row r="670" spans="1:3" x14ac:dyDescent="0.35">
      <c r="A670" s="992" t="s">
        <v>1783</v>
      </c>
      <c r="B670" s="451" t="s">
        <v>1782</v>
      </c>
      <c r="C670" s="910"/>
    </row>
    <row r="671" spans="1:3" x14ac:dyDescent="0.35">
      <c r="A671" s="992" t="s">
        <v>1781</v>
      </c>
      <c r="B671" s="451" t="s">
        <v>1780</v>
      </c>
      <c r="C671" s="910"/>
    </row>
    <row r="672" spans="1:3" x14ac:dyDescent="0.35">
      <c r="A672" s="992" t="s">
        <v>1779</v>
      </c>
      <c r="B672" s="451" t="s">
        <v>1778</v>
      </c>
      <c r="C672" s="910"/>
    </row>
    <row r="673" spans="1:3" x14ac:dyDescent="0.35">
      <c r="A673" s="992" t="s">
        <v>1777</v>
      </c>
      <c r="B673" s="451" t="s">
        <v>1776</v>
      </c>
      <c r="C673" s="910"/>
    </row>
    <row r="674" spans="1:3" x14ac:dyDescent="0.35">
      <c r="A674" s="992" t="s">
        <v>1775</v>
      </c>
      <c r="B674" s="451" t="s">
        <v>1774</v>
      </c>
      <c r="C674" s="910"/>
    </row>
    <row r="675" spans="1:3" x14ac:dyDescent="0.35">
      <c r="A675" s="992" t="s">
        <v>1773</v>
      </c>
      <c r="B675" s="451" t="s">
        <v>1772</v>
      </c>
      <c r="C675" s="910"/>
    </row>
    <row r="676" spans="1:3" x14ac:dyDescent="0.35">
      <c r="A676" s="992" t="s">
        <v>1771</v>
      </c>
      <c r="B676" s="451" t="s">
        <v>1770</v>
      </c>
      <c r="C676" s="910"/>
    </row>
    <row r="677" spans="1:3" x14ac:dyDescent="0.35">
      <c r="A677" s="992" t="s">
        <v>1769</v>
      </c>
      <c r="B677" s="451" t="s">
        <v>1768</v>
      </c>
      <c r="C677" s="910"/>
    </row>
    <row r="678" spans="1:3" x14ac:dyDescent="0.35">
      <c r="A678" s="992" t="s">
        <v>1767</v>
      </c>
      <c r="B678" s="451" t="s">
        <v>277</v>
      </c>
      <c r="C678" s="910"/>
    </row>
    <row r="679" spans="1:3" x14ac:dyDescent="0.35">
      <c r="A679" s="992" t="s">
        <v>1766</v>
      </c>
      <c r="B679" s="451" t="s">
        <v>1765</v>
      </c>
      <c r="C679" s="910"/>
    </row>
    <row r="680" spans="1:3" x14ac:dyDescent="0.35">
      <c r="A680" s="992" t="s">
        <v>1764</v>
      </c>
      <c r="B680" s="451" t="s">
        <v>1763</v>
      </c>
      <c r="C680" s="910"/>
    </row>
    <row r="681" spans="1:3" x14ac:dyDescent="0.35">
      <c r="A681" s="992" t="s">
        <v>1762</v>
      </c>
      <c r="B681" s="451" t="s">
        <v>1761</v>
      </c>
      <c r="C681" s="910"/>
    </row>
    <row r="682" spans="1:3" x14ac:dyDescent="0.35">
      <c r="A682" s="992" t="s">
        <v>1760</v>
      </c>
      <c r="B682" s="451" t="s">
        <v>1759</v>
      </c>
      <c r="C682" s="910"/>
    </row>
    <row r="683" spans="1:3" x14ac:dyDescent="0.35">
      <c r="A683" s="992" t="s">
        <v>1758</v>
      </c>
      <c r="B683" s="451" t="s">
        <v>1757</v>
      </c>
      <c r="C683" s="910"/>
    </row>
    <row r="684" spans="1:3" x14ac:dyDescent="0.35">
      <c r="A684" s="992" t="s">
        <v>1756</v>
      </c>
      <c r="B684" s="451" t="s">
        <v>1755</v>
      </c>
      <c r="C684" s="910"/>
    </row>
    <row r="685" spans="1:3" x14ac:dyDescent="0.35">
      <c r="A685" s="992" t="s">
        <v>1754</v>
      </c>
      <c r="B685" s="451" t="s">
        <v>1753</v>
      </c>
      <c r="C685" s="910"/>
    </row>
    <row r="686" spans="1:3" x14ac:dyDescent="0.35">
      <c r="A686" s="992" t="s">
        <v>1752</v>
      </c>
      <c r="B686" s="451" t="s">
        <v>1751</v>
      </c>
      <c r="C686" s="910"/>
    </row>
    <row r="687" spans="1:3" x14ac:dyDescent="0.35">
      <c r="A687" s="992" t="s">
        <v>1750</v>
      </c>
      <c r="B687" s="451" t="s">
        <v>1749</v>
      </c>
      <c r="C687" s="910"/>
    </row>
    <row r="688" spans="1:3" x14ac:dyDescent="0.35">
      <c r="A688" s="992" t="s">
        <v>1748</v>
      </c>
      <c r="B688" s="451" t="s">
        <v>1747</v>
      </c>
      <c r="C688" s="910"/>
    </row>
    <row r="689" spans="1:3" x14ac:dyDescent="0.35">
      <c r="A689" s="992" t="s">
        <v>1746</v>
      </c>
      <c r="B689" s="451" t="s">
        <v>1745</v>
      </c>
      <c r="C689" s="910"/>
    </row>
    <row r="690" spans="1:3" x14ac:dyDescent="0.35">
      <c r="A690" s="992" t="s">
        <v>1744</v>
      </c>
      <c r="B690" s="451" t="s">
        <v>1743</v>
      </c>
      <c r="C690" s="910"/>
    </row>
    <row r="691" spans="1:3" x14ac:dyDescent="0.35">
      <c r="A691" s="992" t="s">
        <v>1742</v>
      </c>
      <c r="B691" s="451" t="s">
        <v>1741</v>
      </c>
      <c r="C691" s="910"/>
    </row>
    <row r="692" spans="1:3" x14ac:dyDescent="0.35">
      <c r="A692" s="992" t="s">
        <v>1740</v>
      </c>
      <c r="B692" s="451" t="s">
        <v>1739</v>
      </c>
      <c r="C692" s="910"/>
    </row>
    <row r="693" spans="1:3" x14ac:dyDescent="0.35">
      <c r="A693" s="992" t="s">
        <v>1738</v>
      </c>
      <c r="B693" s="451" t="s">
        <v>1737</v>
      </c>
      <c r="C693" s="910"/>
    </row>
    <row r="694" spans="1:3" x14ac:dyDescent="0.35">
      <c r="A694" s="992" t="s">
        <v>1736</v>
      </c>
      <c r="B694" s="451" t="s">
        <v>1735</v>
      </c>
      <c r="C694" s="910"/>
    </row>
    <row r="695" spans="1:3" x14ac:dyDescent="0.35">
      <c r="A695" s="992" t="s">
        <v>1734</v>
      </c>
      <c r="B695" s="451" t="s">
        <v>1733</v>
      </c>
      <c r="C695" s="910"/>
    </row>
    <row r="696" spans="1:3" x14ac:dyDescent="0.35">
      <c r="A696" s="992" t="s">
        <v>1732</v>
      </c>
      <c r="B696" s="451" t="s">
        <v>1731</v>
      </c>
      <c r="C696" s="910"/>
    </row>
    <row r="697" spans="1:3" x14ac:dyDescent="0.35">
      <c r="A697" s="992" t="s">
        <v>1730</v>
      </c>
      <c r="B697" s="451" t="s">
        <v>1729</v>
      </c>
      <c r="C697" s="910"/>
    </row>
    <row r="698" spans="1:3" x14ac:dyDescent="0.35">
      <c r="A698" s="992" t="s">
        <v>1728</v>
      </c>
      <c r="B698" s="451" t="s">
        <v>1727</v>
      </c>
      <c r="C698" s="910"/>
    </row>
    <row r="699" spans="1:3" x14ac:dyDescent="0.35">
      <c r="A699" s="992" t="s">
        <v>1726</v>
      </c>
      <c r="B699" s="451" t="s">
        <v>1721</v>
      </c>
      <c r="C699" s="910"/>
    </row>
    <row r="700" spans="1:3" x14ac:dyDescent="0.35">
      <c r="A700" s="992" t="s">
        <v>1725</v>
      </c>
      <c r="B700" s="451" t="s">
        <v>1719</v>
      </c>
      <c r="C700" s="910"/>
    </row>
    <row r="701" spans="1:3" x14ac:dyDescent="0.35">
      <c r="A701" s="992" t="s">
        <v>1724</v>
      </c>
      <c r="B701" s="451" t="s">
        <v>1723</v>
      </c>
      <c r="C701" s="910"/>
    </row>
    <row r="702" spans="1:3" x14ac:dyDescent="0.35">
      <c r="A702" s="992" t="s">
        <v>1722</v>
      </c>
      <c r="B702" s="451" t="s">
        <v>1721</v>
      </c>
      <c r="C702" s="910"/>
    </row>
    <row r="703" spans="1:3" x14ac:dyDescent="0.35">
      <c r="A703" s="992" t="s">
        <v>1720</v>
      </c>
      <c r="B703" s="451" t="s">
        <v>1719</v>
      </c>
      <c r="C703" s="910"/>
    </row>
    <row r="704" spans="1:3" x14ac:dyDescent="0.35">
      <c r="A704" s="992" t="s">
        <v>1718</v>
      </c>
      <c r="B704" s="451" t="s">
        <v>6776</v>
      </c>
      <c r="C704" s="910"/>
    </row>
    <row r="705" spans="1:3" x14ac:dyDescent="0.35">
      <c r="A705" s="484" t="s">
        <v>6353</v>
      </c>
      <c r="B705" s="451" t="s">
        <v>6354</v>
      </c>
      <c r="C705" s="910"/>
    </row>
    <row r="706" spans="1:3" x14ac:dyDescent="0.35">
      <c r="A706" s="484" t="s">
        <v>6355</v>
      </c>
      <c r="B706" s="451" t="s">
        <v>6357</v>
      </c>
      <c r="C706" s="910"/>
    </row>
    <row r="707" spans="1:3" x14ac:dyDescent="0.35">
      <c r="A707" s="484" t="s">
        <v>6356</v>
      </c>
      <c r="B707" s="451" t="s">
        <v>6358</v>
      </c>
      <c r="C707" s="910"/>
    </row>
    <row r="708" spans="1:3" x14ac:dyDescent="0.35">
      <c r="A708" s="484" t="s">
        <v>6743</v>
      </c>
      <c r="B708" s="995" t="s">
        <v>6777</v>
      </c>
      <c r="C708" s="910"/>
    </row>
    <row r="709" spans="1:3" x14ac:dyDescent="0.35">
      <c r="A709" s="484" t="s">
        <v>6778</v>
      </c>
      <c r="B709" s="451" t="s">
        <v>6779</v>
      </c>
      <c r="C709" s="910"/>
    </row>
    <row r="710" spans="1:3" x14ac:dyDescent="0.35">
      <c r="A710" s="484" t="s">
        <v>6780</v>
      </c>
      <c r="B710" s="995" t="s">
        <v>6781</v>
      </c>
      <c r="C710" s="910"/>
    </row>
    <row r="711" spans="1:3" x14ac:dyDescent="0.35">
      <c r="A711" s="484" t="s">
        <v>6782</v>
      </c>
      <c r="B711" s="995" t="s">
        <v>6783</v>
      </c>
      <c r="C711" s="910"/>
    </row>
    <row r="712" spans="1:3" x14ac:dyDescent="0.35">
      <c r="A712" s="484" t="s">
        <v>6784</v>
      </c>
      <c r="B712" s="995" t="s">
        <v>6785</v>
      </c>
      <c r="C712" s="910"/>
    </row>
    <row r="713" spans="1:3" x14ac:dyDescent="0.35">
      <c r="A713" s="484" t="s">
        <v>6786</v>
      </c>
      <c r="B713" s="995" t="s">
        <v>6787</v>
      </c>
      <c r="C713" s="910"/>
    </row>
    <row r="714" spans="1:3" x14ac:dyDescent="0.35">
      <c r="A714" s="484" t="s">
        <v>6811</v>
      </c>
      <c r="B714" s="451" t="s">
        <v>6812</v>
      </c>
      <c r="C714" s="910"/>
    </row>
    <row r="715" spans="1:3" x14ac:dyDescent="0.35">
      <c r="A715" s="484" t="s">
        <v>6843</v>
      </c>
      <c r="B715" s="451" t="s">
        <v>6846</v>
      </c>
      <c r="C715" s="910"/>
    </row>
    <row r="716" spans="1:3" x14ac:dyDescent="0.35">
      <c r="A716" s="484" t="s">
        <v>6844</v>
      </c>
      <c r="B716" s="451" t="s">
        <v>6845</v>
      </c>
      <c r="C716" s="910"/>
    </row>
    <row r="717" spans="1:3" x14ac:dyDescent="0.35">
      <c r="A717" s="484" t="s">
        <v>6900</v>
      </c>
      <c r="B717" s="451" t="s">
        <v>6695</v>
      </c>
      <c r="C717" s="910"/>
    </row>
    <row r="718" spans="1:3" x14ac:dyDescent="0.35">
      <c r="A718" s="484" t="s">
        <v>6963</v>
      </c>
      <c r="B718" s="451" t="s">
        <v>2367</v>
      </c>
      <c r="C718" s="910"/>
    </row>
    <row r="719" spans="1:3" s="910" customFormat="1" x14ac:dyDescent="0.35">
      <c r="A719" s="993" t="s">
        <v>7760</v>
      </c>
      <c r="B719" s="994" t="s">
        <v>7763</v>
      </c>
    </row>
    <row r="720" spans="1:3" s="910" customFormat="1" x14ac:dyDescent="0.35">
      <c r="A720" s="993" t="s">
        <v>7761</v>
      </c>
      <c r="B720" s="994" t="s">
        <v>7764</v>
      </c>
    </row>
    <row r="721" spans="1:3" s="910" customFormat="1" x14ac:dyDescent="0.35">
      <c r="A721" s="993" t="s">
        <v>7762</v>
      </c>
      <c r="B721" s="994" t="s">
        <v>7765</v>
      </c>
    </row>
    <row r="722" spans="1:3" x14ac:dyDescent="0.35">
      <c r="A722" s="521" t="s">
        <v>1717</v>
      </c>
      <c r="B722" s="220" t="s">
        <v>1716</v>
      </c>
      <c r="C722" s="910"/>
    </row>
    <row r="723" spans="1:3" x14ac:dyDescent="0.35">
      <c r="A723" s="521" t="s">
        <v>1715</v>
      </c>
      <c r="B723" s="220" t="s">
        <v>6936</v>
      </c>
      <c r="C723" s="910"/>
    </row>
    <row r="724" spans="1:3" x14ac:dyDescent="0.35">
      <c r="A724" s="521" t="s">
        <v>1714</v>
      </c>
      <c r="B724" s="220" t="s">
        <v>620</v>
      </c>
      <c r="C724" s="910"/>
    </row>
    <row r="725" spans="1:3" x14ac:dyDescent="0.35">
      <c r="A725" s="521" t="s">
        <v>1713</v>
      </c>
      <c r="B725" s="220" t="s">
        <v>953</v>
      </c>
      <c r="C725" s="910"/>
    </row>
    <row r="726" spans="1:3" x14ac:dyDescent="0.35">
      <c r="A726" s="521" t="s">
        <v>1712</v>
      </c>
      <c r="B726" s="220" t="s">
        <v>1711</v>
      </c>
      <c r="C726" s="910"/>
    </row>
    <row r="727" spans="1:3" x14ac:dyDescent="0.35">
      <c r="A727" s="521" t="s">
        <v>1710</v>
      </c>
      <c r="B727" s="220" t="s">
        <v>5131</v>
      </c>
      <c r="C727" s="910"/>
    </row>
    <row r="728" spans="1:3" x14ac:dyDescent="0.35">
      <c r="A728" s="521" t="s">
        <v>1709</v>
      </c>
      <c r="B728" s="220" t="s">
        <v>1708</v>
      </c>
      <c r="C728" s="910"/>
    </row>
    <row r="729" spans="1:3" x14ac:dyDescent="0.35">
      <c r="A729" s="521" t="s">
        <v>1707</v>
      </c>
      <c r="B729" s="220" t="s">
        <v>948</v>
      </c>
      <c r="C729" s="910"/>
    </row>
    <row r="730" spans="1:3" x14ac:dyDescent="0.35">
      <c r="A730" s="521" t="s">
        <v>1706</v>
      </c>
      <c r="B730" s="220" t="s">
        <v>947</v>
      </c>
      <c r="C730" s="910"/>
    </row>
    <row r="731" spans="1:3" x14ac:dyDescent="0.35">
      <c r="A731" s="521" t="s">
        <v>1705</v>
      </c>
      <c r="B731" s="220" t="s">
        <v>1704</v>
      </c>
      <c r="C731" s="910"/>
    </row>
    <row r="732" spans="1:3" x14ac:dyDescent="0.35">
      <c r="A732" s="521" t="s">
        <v>1703</v>
      </c>
      <c r="B732" s="220" t="s">
        <v>1702</v>
      </c>
      <c r="C732" s="910"/>
    </row>
    <row r="733" spans="1:3" x14ac:dyDescent="0.35">
      <c r="A733" s="521" t="s">
        <v>1701</v>
      </c>
      <c r="B733" s="220" t="s">
        <v>1700</v>
      </c>
      <c r="C733" s="910"/>
    </row>
    <row r="734" spans="1:3" x14ac:dyDescent="0.35">
      <c r="A734" s="521" t="s">
        <v>1699</v>
      </c>
      <c r="B734" s="220" t="s">
        <v>1698</v>
      </c>
      <c r="C734" s="910"/>
    </row>
    <row r="735" spans="1:3" x14ac:dyDescent="0.35">
      <c r="A735" s="521" t="s">
        <v>1697</v>
      </c>
      <c r="B735" s="220" t="s">
        <v>1696</v>
      </c>
      <c r="C735" s="910"/>
    </row>
    <row r="736" spans="1:3" x14ac:dyDescent="0.35">
      <c r="A736" s="521" t="s">
        <v>1695</v>
      </c>
      <c r="B736" s="220" t="s">
        <v>1694</v>
      </c>
      <c r="C736" s="910"/>
    </row>
    <row r="737" spans="1:3" x14ac:dyDescent="0.35">
      <c r="A737" s="521" t="s">
        <v>1693</v>
      </c>
      <c r="B737" s="220" t="s">
        <v>938</v>
      </c>
      <c r="C737" s="910"/>
    </row>
    <row r="738" spans="1:3" x14ac:dyDescent="0.35">
      <c r="A738" s="521" t="s">
        <v>1692</v>
      </c>
      <c r="B738" s="220" t="s">
        <v>1691</v>
      </c>
      <c r="C738" s="910"/>
    </row>
    <row r="739" spans="1:3" x14ac:dyDescent="0.35">
      <c r="A739" s="521" t="s">
        <v>1690</v>
      </c>
      <c r="B739" s="220" t="s">
        <v>6937</v>
      </c>
      <c r="C739" s="910"/>
    </row>
    <row r="740" spans="1:3" x14ac:dyDescent="0.35">
      <c r="A740" s="521" t="s">
        <v>1689</v>
      </c>
      <c r="B740" s="220" t="s">
        <v>1688</v>
      </c>
      <c r="C740" s="910"/>
    </row>
    <row r="741" spans="1:3" x14ac:dyDescent="0.35">
      <c r="A741" s="521" t="s">
        <v>1687</v>
      </c>
      <c r="B741" s="220" t="s">
        <v>1686</v>
      </c>
      <c r="C741" s="910"/>
    </row>
    <row r="742" spans="1:3" x14ac:dyDescent="0.35">
      <c r="A742" s="521" t="s">
        <v>1685</v>
      </c>
      <c r="B742" s="220" t="s">
        <v>1684</v>
      </c>
      <c r="C742" s="910"/>
    </row>
    <row r="743" spans="1:3" x14ac:dyDescent="0.35">
      <c r="A743" s="521" t="s">
        <v>1683</v>
      </c>
      <c r="B743" s="220" t="s">
        <v>1682</v>
      </c>
      <c r="C743" s="910"/>
    </row>
    <row r="744" spans="1:3" x14ac:dyDescent="0.35">
      <c r="A744" s="521" t="s">
        <v>1681</v>
      </c>
      <c r="B744" s="220" t="s">
        <v>849</v>
      </c>
      <c r="C744" s="910"/>
    </row>
    <row r="745" spans="1:3" x14ac:dyDescent="0.35">
      <c r="A745" s="521" t="s">
        <v>1680</v>
      </c>
      <c r="B745" s="220" t="s">
        <v>848</v>
      </c>
      <c r="C745" s="910"/>
    </row>
    <row r="746" spans="1:3" x14ac:dyDescent="0.35">
      <c r="A746" s="521" t="s">
        <v>1679</v>
      </c>
      <c r="B746" s="220" t="s">
        <v>1678</v>
      </c>
      <c r="C746" s="910"/>
    </row>
    <row r="747" spans="1:3" x14ac:dyDescent="0.35">
      <c r="A747" s="521" t="s">
        <v>1677</v>
      </c>
      <c r="B747" s="220" t="s">
        <v>1676</v>
      </c>
      <c r="C747" s="910"/>
    </row>
    <row r="748" spans="1:3" x14ac:dyDescent="0.35">
      <c r="A748" s="521" t="s">
        <v>1675</v>
      </c>
      <c r="B748" s="220" t="s">
        <v>1674</v>
      </c>
      <c r="C748" s="910"/>
    </row>
    <row r="749" spans="1:3" x14ac:dyDescent="0.35">
      <c r="A749" s="521" t="s">
        <v>1673</v>
      </c>
      <c r="B749" s="220" t="s">
        <v>1672</v>
      </c>
      <c r="C749" s="910"/>
    </row>
    <row r="750" spans="1:3" x14ac:dyDescent="0.35">
      <c r="A750" s="521" t="s">
        <v>1671</v>
      </c>
      <c r="B750" s="220" t="s">
        <v>836</v>
      </c>
      <c r="C750" s="910"/>
    </row>
    <row r="751" spans="1:3" x14ac:dyDescent="0.35">
      <c r="A751" s="521" t="s">
        <v>1670</v>
      </c>
      <c r="B751" s="220" t="s">
        <v>1669</v>
      </c>
      <c r="C751" s="910"/>
    </row>
    <row r="752" spans="1:3" x14ac:dyDescent="0.35">
      <c r="A752" s="521" t="s">
        <v>653</v>
      </c>
      <c r="B752" s="220" t="s">
        <v>655</v>
      </c>
      <c r="C752" s="910"/>
    </row>
    <row r="753" spans="1:3" x14ac:dyDescent="0.35">
      <c r="A753" s="521" t="s">
        <v>657</v>
      </c>
      <c r="B753" s="220" t="s">
        <v>659</v>
      </c>
      <c r="C753" s="910"/>
    </row>
    <row r="754" spans="1:3" x14ac:dyDescent="0.35">
      <c r="A754" s="521" t="s">
        <v>661</v>
      </c>
      <c r="B754" s="220" t="s">
        <v>662</v>
      </c>
      <c r="C754" s="910"/>
    </row>
    <row r="755" spans="1:3" x14ac:dyDescent="0.35">
      <c r="A755" s="521" t="s">
        <v>660</v>
      </c>
      <c r="B755" s="220" t="s">
        <v>663</v>
      </c>
      <c r="C755" s="910"/>
    </row>
    <row r="756" spans="1:3" x14ac:dyDescent="0.35">
      <c r="A756" s="521" t="s">
        <v>669</v>
      </c>
      <c r="B756" s="220" t="s">
        <v>672</v>
      </c>
      <c r="C756" s="910"/>
    </row>
    <row r="757" spans="1:3" x14ac:dyDescent="0.35">
      <c r="A757" s="521" t="s">
        <v>683</v>
      </c>
      <c r="B757" s="220" t="s">
        <v>686</v>
      </c>
      <c r="C757" s="910"/>
    </row>
    <row r="758" spans="1:3" x14ac:dyDescent="0.35">
      <c r="A758" s="521" t="s">
        <v>684</v>
      </c>
      <c r="B758" s="220" t="s">
        <v>687</v>
      </c>
      <c r="C758" s="910"/>
    </row>
    <row r="759" spans="1:3" x14ac:dyDescent="0.35">
      <c r="A759" s="521" t="s">
        <v>685</v>
      </c>
      <c r="B759" s="220" t="s">
        <v>688</v>
      </c>
      <c r="C759" s="910"/>
    </row>
    <row r="760" spans="1:3" x14ac:dyDescent="0.35">
      <c r="A760" s="484" t="s">
        <v>6864</v>
      </c>
      <c r="B760" s="451" t="s">
        <v>6863</v>
      </c>
      <c r="C760" s="910"/>
    </row>
    <row r="761" spans="1:3" x14ac:dyDescent="0.35">
      <c r="A761" s="521" t="s">
        <v>1668</v>
      </c>
      <c r="B761" s="220" t="s">
        <v>537</v>
      </c>
      <c r="C761" s="910"/>
    </row>
    <row r="762" spans="1:3" x14ac:dyDescent="0.35">
      <c r="A762" s="521" t="s">
        <v>1667</v>
      </c>
      <c r="B762" s="220" t="s">
        <v>525</v>
      </c>
      <c r="C762" s="910"/>
    </row>
    <row r="763" spans="1:3" x14ac:dyDescent="0.35">
      <c r="A763" s="521" t="s">
        <v>1666</v>
      </c>
      <c r="B763" s="220" t="s">
        <v>536</v>
      </c>
      <c r="C763" s="910"/>
    </row>
    <row r="764" spans="1:3" x14ac:dyDescent="0.35">
      <c r="A764" s="521" t="s">
        <v>1665</v>
      </c>
      <c r="B764" s="220" t="s">
        <v>526</v>
      </c>
      <c r="C764" s="910"/>
    </row>
    <row r="765" spans="1:3" x14ac:dyDescent="0.35">
      <c r="A765" s="521" t="s">
        <v>1664</v>
      </c>
      <c r="B765" s="220" t="s">
        <v>4757</v>
      </c>
      <c r="C765" s="910"/>
    </row>
    <row r="766" spans="1:3" x14ac:dyDescent="0.35">
      <c r="A766" s="521" t="s">
        <v>1663</v>
      </c>
      <c r="B766" s="220" t="s">
        <v>527</v>
      </c>
      <c r="C766" s="910"/>
    </row>
    <row r="767" spans="1:3" x14ac:dyDescent="0.35">
      <c r="A767" s="521" t="s">
        <v>1662</v>
      </c>
      <c r="B767" s="220" t="s">
        <v>528</v>
      </c>
      <c r="C767" s="910"/>
    </row>
    <row r="768" spans="1:3" x14ac:dyDescent="0.35">
      <c r="A768" s="521" t="s">
        <v>1661</v>
      </c>
      <c r="B768" s="220" t="s">
        <v>529</v>
      </c>
      <c r="C768" s="910"/>
    </row>
    <row r="769" spans="1:3" x14ac:dyDescent="0.35">
      <c r="A769" s="521" t="s">
        <v>1660</v>
      </c>
      <c r="B769" s="220" t="s">
        <v>530</v>
      </c>
      <c r="C769" s="910"/>
    </row>
    <row r="770" spans="1:3" x14ac:dyDescent="0.35">
      <c r="A770" s="521" t="s">
        <v>1659</v>
      </c>
      <c r="B770" s="220" t="s">
        <v>1658</v>
      </c>
      <c r="C770" s="910"/>
    </row>
    <row r="771" spans="1:3" x14ac:dyDescent="0.35">
      <c r="A771" s="521" t="s">
        <v>1657</v>
      </c>
      <c r="B771" s="220" t="s">
        <v>531</v>
      </c>
      <c r="C771" s="910"/>
    </row>
    <row r="772" spans="1:3" x14ac:dyDescent="0.35">
      <c r="A772" s="521" t="s">
        <v>1656</v>
      </c>
      <c r="B772" s="220" t="s">
        <v>1655</v>
      </c>
      <c r="C772" s="910"/>
    </row>
    <row r="773" spans="1:3" x14ac:dyDescent="0.35">
      <c r="A773" s="521" t="s">
        <v>1654</v>
      </c>
      <c r="B773" s="220" t="s">
        <v>1653</v>
      </c>
      <c r="C773" s="910"/>
    </row>
    <row r="774" spans="1:3" x14ac:dyDescent="0.35">
      <c r="A774" s="521" t="s">
        <v>1652</v>
      </c>
      <c r="B774" s="220" t="s">
        <v>1651</v>
      </c>
      <c r="C774" s="910"/>
    </row>
    <row r="775" spans="1:3" x14ac:dyDescent="0.35">
      <c r="A775" s="521" t="s">
        <v>1650</v>
      </c>
      <c r="B775" s="220" t="s">
        <v>532</v>
      </c>
      <c r="C775" s="910"/>
    </row>
    <row r="776" spans="1:3" x14ac:dyDescent="0.35">
      <c r="A776" s="521" t="s">
        <v>1649</v>
      </c>
      <c r="B776" s="220" t="s">
        <v>533</v>
      </c>
      <c r="C776" s="910"/>
    </row>
    <row r="777" spans="1:3" x14ac:dyDescent="0.35">
      <c r="A777" s="521" t="s">
        <v>1648</v>
      </c>
      <c r="B777" s="220" t="s">
        <v>534</v>
      </c>
      <c r="C777" s="910"/>
    </row>
    <row r="778" spans="1:3" x14ac:dyDescent="0.35">
      <c r="A778" s="521" t="s">
        <v>1647</v>
      </c>
      <c r="B778" s="220" t="s">
        <v>1646</v>
      </c>
      <c r="C778" s="910"/>
    </row>
    <row r="779" spans="1:3" x14ac:dyDescent="0.35">
      <c r="A779" s="521" t="s">
        <v>1645</v>
      </c>
      <c r="B779" s="220" t="s">
        <v>1644</v>
      </c>
      <c r="C779" s="910"/>
    </row>
    <row r="780" spans="1:3" x14ac:dyDescent="0.35">
      <c r="A780" s="521" t="s">
        <v>1643</v>
      </c>
      <c r="B780" s="220" t="s">
        <v>1642</v>
      </c>
      <c r="C780" s="910"/>
    </row>
    <row r="781" spans="1:3" x14ac:dyDescent="0.35">
      <c r="A781" s="521" t="s">
        <v>1641</v>
      </c>
      <c r="B781" s="220" t="s">
        <v>1640</v>
      </c>
      <c r="C781" s="910"/>
    </row>
    <row r="782" spans="1:3" x14ac:dyDescent="0.35">
      <c r="A782" s="521" t="s">
        <v>1639</v>
      </c>
      <c r="B782" s="220" t="s">
        <v>1638</v>
      </c>
      <c r="C782" s="910"/>
    </row>
    <row r="783" spans="1:3" x14ac:dyDescent="0.35">
      <c r="A783" s="521" t="s">
        <v>1637</v>
      </c>
      <c r="B783" s="220" t="s">
        <v>1636</v>
      </c>
      <c r="C783" s="910"/>
    </row>
    <row r="784" spans="1:3" x14ac:dyDescent="0.35">
      <c r="A784" s="1204" t="s">
        <v>1635</v>
      </c>
      <c r="B784" s="451" t="s">
        <v>6164</v>
      </c>
      <c r="C784" s="910"/>
    </row>
    <row r="785" spans="1:3" x14ac:dyDescent="0.35">
      <c r="A785" s="521" t="s">
        <v>1634</v>
      </c>
      <c r="B785" s="220" t="s">
        <v>1633</v>
      </c>
      <c r="C785" s="910"/>
    </row>
    <row r="786" spans="1:3" x14ac:dyDescent="0.35">
      <c r="A786" s="521" t="s">
        <v>1632</v>
      </c>
      <c r="B786" s="220" t="s">
        <v>1631</v>
      </c>
      <c r="C786" s="910"/>
    </row>
    <row r="787" spans="1:3" x14ac:dyDescent="0.35">
      <c r="A787" s="521" t="s">
        <v>1630</v>
      </c>
      <c r="B787" s="220" t="s">
        <v>1629</v>
      </c>
      <c r="C787" s="910"/>
    </row>
    <row r="788" spans="1:3" x14ac:dyDescent="0.35">
      <c r="A788" s="521" t="s">
        <v>1628</v>
      </c>
      <c r="B788" s="220" t="s">
        <v>938</v>
      </c>
      <c r="C788" s="910"/>
    </row>
    <row r="789" spans="1:3" x14ac:dyDescent="0.35">
      <c r="A789" s="521" t="s">
        <v>1627</v>
      </c>
      <c r="B789" s="220" t="s">
        <v>1626</v>
      </c>
      <c r="C789" s="910"/>
    </row>
    <row r="790" spans="1:3" x14ac:dyDescent="0.35">
      <c r="A790" s="521" t="s">
        <v>1625</v>
      </c>
      <c r="B790" s="220" t="s">
        <v>841</v>
      </c>
      <c r="C790" s="910"/>
    </row>
    <row r="791" spans="1:3" x14ac:dyDescent="0.35">
      <c r="A791" s="521" t="s">
        <v>1624</v>
      </c>
      <c r="B791" s="220" t="s">
        <v>1623</v>
      </c>
      <c r="C791" s="910"/>
    </row>
    <row r="792" spans="1:3" x14ac:dyDescent="0.35">
      <c r="A792" s="1204" t="s">
        <v>1622</v>
      </c>
      <c r="B792" s="451" t="s">
        <v>6347</v>
      </c>
      <c r="C792" s="910"/>
    </row>
    <row r="793" spans="1:3" x14ac:dyDescent="0.35">
      <c r="A793" s="521" t="s">
        <v>1621</v>
      </c>
      <c r="B793" s="220" t="s">
        <v>1620</v>
      </c>
      <c r="C793" s="910"/>
    </row>
    <row r="794" spans="1:3" x14ac:dyDescent="0.35">
      <c r="A794" s="521" t="s">
        <v>1619</v>
      </c>
      <c r="B794" s="220" t="s">
        <v>999</v>
      </c>
      <c r="C794" s="910"/>
    </row>
    <row r="795" spans="1:3" x14ac:dyDescent="0.35">
      <c r="A795" s="521" t="s">
        <v>1618</v>
      </c>
      <c r="B795" s="220" t="s">
        <v>1000</v>
      </c>
      <c r="C795" s="910"/>
    </row>
    <row r="796" spans="1:3" x14ac:dyDescent="0.35">
      <c r="A796" s="521" t="s">
        <v>1617</v>
      </c>
      <c r="B796" s="220" t="s">
        <v>1001</v>
      </c>
      <c r="C796" s="910"/>
    </row>
    <row r="797" spans="1:3" x14ac:dyDescent="0.35">
      <c r="A797" s="521" t="s">
        <v>1616</v>
      </c>
      <c r="B797" s="220" t="s">
        <v>862</v>
      </c>
      <c r="C797" s="910"/>
    </row>
    <row r="798" spans="1:3" x14ac:dyDescent="0.35">
      <c r="A798" s="521" t="s">
        <v>1615</v>
      </c>
      <c r="B798" s="220" t="s">
        <v>256</v>
      </c>
      <c r="C798" s="910"/>
    </row>
    <row r="799" spans="1:3" x14ac:dyDescent="0.35">
      <c r="A799" s="521" t="s">
        <v>1614</v>
      </c>
      <c r="B799" s="220" t="s">
        <v>863</v>
      </c>
      <c r="C799" s="910"/>
    </row>
    <row r="800" spans="1:3" x14ac:dyDescent="0.35">
      <c r="A800" s="521" t="s">
        <v>1613</v>
      </c>
      <c r="B800" s="220" t="s">
        <v>1612</v>
      </c>
      <c r="C800" s="910"/>
    </row>
    <row r="801" spans="1:3" x14ac:dyDescent="0.35">
      <c r="A801" s="521" t="s">
        <v>1611</v>
      </c>
      <c r="B801" s="220" t="s">
        <v>1610</v>
      </c>
      <c r="C801" s="910"/>
    </row>
    <row r="802" spans="1:3" x14ac:dyDescent="0.35">
      <c r="A802" s="521" t="s">
        <v>1609</v>
      </c>
      <c r="B802" s="220" t="s">
        <v>1608</v>
      </c>
      <c r="C802" s="910"/>
    </row>
    <row r="803" spans="1:3" x14ac:dyDescent="0.35">
      <c r="A803" s="521" t="s">
        <v>1607</v>
      </c>
      <c r="B803" s="220" t="s">
        <v>1606</v>
      </c>
      <c r="C803" s="910"/>
    </row>
    <row r="804" spans="1:3" x14ac:dyDescent="0.35">
      <c r="A804" s="521" t="s">
        <v>1605</v>
      </c>
      <c r="B804" s="220" t="s">
        <v>954</v>
      </c>
      <c r="C804" s="910"/>
    </row>
    <row r="805" spans="1:3" x14ac:dyDescent="0.35">
      <c r="A805" s="521" t="s">
        <v>1604</v>
      </c>
      <c r="B805" s="220" t="s">
        <v>962</v>
      </c>
      <c r="C805" s="910"/>
    </row>
    <row r="806" spans="1:3" x14ac:dyDescent="0.35">
      <c r="A806" s="521" t="s">
        <v>1603</v>
      </c>
      <c r="B806" s="220" t="s">
        <v>963</v>
      </c>
      <c r="C806" s="910"/>
    </row>
    <row r="807" spans="1:3" x14ac:dyDescent="0.35">
      <c r="A807" s="521" t="s">
        <v>1602</v>
      </c>
      <c r="B807" s="220" t="s">
        <v>964</v>
      </c>
      <c r="C807" s="910"/>
    </row>
    <row r="808" spans="1:3" x14ac:dyDescent="0.35">
      <c r="A808" s="521" t="s">
        <v>1601</v>
      </c>
      <c r="B808" s="220" t="s">
        <v>965</v>
      </c>
      <c r="C808" s="910"/>
    </row>
    <row r="809" spans="1:3" x14ac:dyDescent="0.35">
      <c r="A809" s="521" t="s">
        <v>1600</v>
      </c>
      <c r="B809" s="220" t="s">
        <v>966</v>
      </c>
      <c r="C809" s="910"/>
    </row>
    <row r="810" spans="1:3" x14ac:dyDescent="0.35">
      <c r="A810" s="521" t="s">
        <v>1599</v>
      </c>
      <c r="B810" s="220" t="s">
        <v>967</v>
      </c>
      <c r="C810" s="910"/>
    </row>
    <row r="811" spans="1:3" x14ac:dyDescent="0.35">
      <c r="A811" s="521" t="s">
        <v>1598</v>
      </c>
      <c r="B811" s="220" t="s">
        <v>888</v>
      </c>
      <c r="C811" s="910"/>
    </row>
    <row r="812" spans="1:3" x14ac:dyDescent="0.35">
      <c r="A812" s="521" t="s">
        <v>1597</v>
      </c>
      <c r="B812" s="220" t="s">
        <v>889</v>
      </c>
      <c r="C812" s="910"/>
    </row>
    <row r="813" spans="1:3" x14ac:dyDescent="0.35">
      <c r="A813" s="521" t="s">
        <v>1596</v>
      </c>
      <c r="B813" s="220" t="s">
        <v>890</v>
      </c>
      <c r="C813" s="910"/>
    </row>
    <row r="814" spans="1:3" x14ac:dyDescent="0.35">
      <c r="A814" s="521" t="s">
        <v>1595</v>
      </c>
      <c r="B814" s="220" t="s">
        <v>891</v>
      </c>
      <c r="C814" s="910"/>
    </row>
    <row r="815" spans="1:3" x14ac:dyDescent="0.35">
      <c r="A815" s="521" t="s">
        <v>1594</v>
      </c>
      <c r="B815" s="220" t="s">
        <v>892</v>
      </c>
      <c r="C815" s="910"/>
    </row>
    <row r="816" spans="1:3" x14ac:dyDescent="0.35">
      <c r="A816" s="521" t="s">
        <v>1593</v>
      </c>
      <c r="B816" s="220" t="s">
        <v>893</v>
      </c>
      <c r="C816" s="910"/>
    </row>
    <row r="817" spans="1:3" x14ac:dyDescent="0.35">
      <c r="A817" s="521" t="s">
        <v>1592</v>
      </c>
      <c r="B817" s="220" t="s">
        <v>972</v>
      </c>
      <c r="C817" s="910"/>
    </row>
    <row r="818" spans="1:3" x14ac:dyDescent="0.35">
      <c r="A818" s="521" t="s">
        <v>1591</v>
      </c>
      <c r="B818" s="220" t="s">
        <v>973</v>
      </c>
      <c r="C818" s="910"/>
    </row>
    <row r="819" spans="1:3" x14ac:dyDescent="0.35">
      <c r="A819" s="521" t="s">
        <v>1590</v>
      </c>
      <c r="B819" s="220" t="s">
        <v>974</v>
      </c>
      <c r="C819" s="910"/>
    </row>
    <row r="820" spans="1:3" x14ac:dyDescent="0.35">
      <c r="A820" s="521" t="s">
        <v>1589</v>
      </c>
      <c r="B820" s="220" t="s">
        <v>975</v>
      </c>
      <c r="C820" s="910"/>
    </row>
    <row r="821" spans="1:3" x14ac:dyDescent="0.35">
      <c r="A821" s="521" t="s">
        <v>1588</v>
      </c>
      <c r="B821" s="220" t="s">
        <v>894</v>
      </c>
      <c r="C821" s="910"/>
    </row>
    <row r="822" spans="1:3" x14ac:dyDescent="0.35">
      <c r="A822" s="521" t="s">
        <v>1587</v>
      </c>
      <c r="B822" s="220" t="s">
        <v>976</v>
      </c>
      <c r="C822" s="910"/>
    </row>
    <row r="823" spans="1:3" x14ac:dyDescent="0.35">
      <c r="A823" s="521" t="s">
        <v>1586</v>
      </c>
      <c r="B823" s="220" t="s">
        <v>977</v>
      </c>
      <c r="C823" s="910"/>
    </row>
    <row r="824" spans="1:3" x14ac:dyDescent="0.35">
      <c r="A824" s="521" t="s">
        <v>1585</v>
      </c>
      <c r="B824" s="220" t="s">
        <v>978</v>
      </c>
      <c r="C824" s="910"/>
    </row>
    <row r="825" spans="1:3" x14ac:dyDescent="0.35">
      <c r="A825" s="521" t="s">
        <v>1584</v>
      </c>
      <c r="B825" s="220" t="s">
        <v>979</v>
      </c>
      <c r="C825" s="910"/>
    </row>
    <row r="826" spans="1:3" x14ac:dyDescent="0.35">
      <c r="A826" s="521" t="s">
        <v>1583</v>
      </c>
      <c r="B826" s="220" t="s">
        <v>980</v>
      </c>
      <c r="C826" s="910"/>
    </row>
    <row r="827" spans="1:3" x14ac:dyDescent="0.35">
      <c r="A827" s="521" t="s">
        <v>1582</v>
      </c>
      <c r="B827" s="220" t="s">
        <v>981</v>
      </c>
      <c r="C827" s="910"/>
    </row>
    <row r="828" spans="1:3" x14ac:dyDescent="0.35">
      <c r="A828" s="521" t="s">
        <v>1581</v>
      </c>
      <c r="B828" s="220" t="s">
        <v>982</v>
      </c>
      <c r="C828" s="910"/>
    </row>
    <row r="829" spans="1:3" x14ac:dyDescent="0.35">
      <c r="A829" s="521" t="s">
        <v>1580</v>
      </c>
      <c r="B829" s="220" t="s">
        <v>983</v>
      </c>
      <c r="C829" s="910"/>
    </row>
    <row r="830" spans="1:3" x14ac:dyDescent="0.35">
      <c r="A830" s="521" t="s">
        <v>1579</v>
      </c>
      <c r="B830" s="220" t="s">
        <v>984</v>
      </c>
      <c r="C830" s="910"/>
    </row>
    <row r="831" spans="1:3" x14ac:dyDescent="0.35">
      <c r="A831" s="521" t="s">
        <v>1578</v>
      </c>
      <c r="B831" s="220" t="s">
        <v>985</v>
      </c>
      <c r="C831" s="910"/>
    </row>
    <row r="832" spans="1:3" x14ac:dyDescent="0.35">
      <c r="A832" s="521" t="s">
        <v>1577</v>
      </c>
      <c r="B832" s="220" t="s">
        <v>986</v>
      </c>
      <c r="C832" s="910"/>
    </row>
    <row r="833" spans="1:3" x14ac:dyDescent="0.35">
      <c r="A833" s="521" t="s">
        <v>1576</v>
      </c>
      <c r="B833" s="220" t="s">
        <v>987</v>
      </c>
      <c r="C833" s="910"/>
    </row>
    <row r="834" spans="1:3" x14ac:dyDescent="0.35">
      <c r="A834" s="521" t="s">
        <v>1575</v>
      </c>
      <c r="B834" s="220" t="s">
        <v>910</v>
      </c>
      <c r="C834" s="910"/>
    </row>
    <row r="835" spans="1:3" x14ac:dyDescent="0.35">
      <c r="A835" s="521" t="s">
        <v>1574</v>
      </c>
      <c r="B835" s="220" t="s">
        <v>912</v>
      </c>
      <c r="C835" s="910"/>
    </row>
    <row r="836" spans="1:3" x14ac:dyDescent="0.35">
      <c r="A836" s="521" t="s">
        <v>1573</v>
      </c>
      <c r="B836" s="220" t="s">
        <v>913</v>
      </c>
      <c r="C836" s="910"/>
    </row>
    <row r="837" spans="1:3" x14ac:dyDescent="0.35">
      <c r="A837" s="521" t="s">
        <v>1572</v>
      </c>
      <c r="B837" s="220" t="s">
        <v>914</v>
      </c>
      <c r="C837" s="910"/>
    </row>
    <row r="838" spans="1:3" x14ac:dyDescent="0.35">
      <c r="A838" s="521" t="s">
        <v>1571</v>
      </c>
      <c r="B838" s="220" t="s">
        <v>895</v>
      </c>
      <c r="C838" s="910"/>
    </row>
    <row r="839" spans="1:3" x14ac:dyDescent="0.35">
      <c r="A839" s="521" t="s">
        <v>1570</v>
      </c>
      <c r="B839" s="220" t="s">
        <v>971</v>
      </c>
      <c r="C839" s="910"/>
    </row>
    <row r="840" spans="1:3" x14ac:dyDescent="0.35">
      <c r="A840" s="521" t="s">
        <v>1569</v>
      </c>
      <c r="B840" s="220" t="s">
        <v>968</v>
      </c>
      <c r="C840" s="910"/>
    </row>
    <row r="841" spans="1:3" x14ac:dyDescent="0.35">
      <c r="A841" s="521" t="s">
        <v>1568</v>
      </c>
      <c r="B841" s="220" t="s">
        <v>969</v>
      </c>
      <c r="C841" s="910"/>
    </row>
    <row r="842" spans="1:3" x14ac:dyDescent="0.35">
      <c r="A842" s="521" t="s">
        <v>1567</v>
      </c>
      <c r="B842" s="220" t="s">
        <v>970</v>
      </c>
      <c r="C842" s="910"/>
    </row>
    <row r="843" spans="1:3" x14ac:dyDescent="0.35">
      <c r="A843" s="521" t="s">
        <v>1566</v>
      </c>
      <c r="B843" s="220" t="s">
        <v>872</v>
      </c>
      <c r="C843" s="910"/>
    </row>
    <row r="844" spans="1:3" x14ac:dyDescent="0.35">
      <c r="A844" s="521" t="s">
        <v>1565</v>
      </c>
      <c r="B844" s="220" t="s">
        <v>873</v>
      </c>
      <c r="C844" s="910"/>
    </row>
    <row r="845" spans="1:3" x14ac:dyDescent="0.35">
      <c r="A845" s="521" t="s">
        <v>1564</v>
      </c>
      <c r="B845" s="220" t="s">
        <v>881</v>
      </c>
      <c r="C845" s="910"/>
    </row>
    <row r="846" spans="1:3" x14ac:dyDescent="0.35">
      <c r="A846" s="521" t="s">
        <v>1563</v>
      </c>
      <c r="B846" s="220" t="s">
        <v>882</v>
      </c>
      <c r="C846" s="910"/>
    </row>
    <row r="847" spans="1:3" x14ac:dyDescent="0.35">
      <c r="A847" s="521" t="s">
        <v>1562</v>
      </c>
      <c r="B847" s="220" t="s">
        <v>882</v>
      </c>
      <c r="C847" s="910"/>
    </row>
    <row r="848" spans="1:3" x14ac:dyDescent="0.35">
      <c r="A848" s="521" t="s">
        <v>1561</v>
      </c>
      <c r="B848" s="220" t="s">
        <v>883</v>
      </c>
      <c r="C848" s="910"/>
    </row>
    <row r="849" spans="1:3" x14ac:dyDescent="0.35">
      <c r="A849" s="521" t="s">
        <v>1560</v>
      </c>
      <c r="B849" s="220" t="s">
        <v>885</v>
      </c>
      <c r="C849" s="910"/>
    </row>
    <row r="850" spans="1:3" x14ac:dyDescent="0.35">
      <c r="A850" s="521" t="s">
        <v>1559</v>
      </c>
      <c r="B850" s="220" t="s">
        <v>884</v>
      </c>
      <c r="C850" s="910"/>
    </row>
    <row r="851" spans="1:3" x14ac:dyDescent="0.35">
      <c r="A851" s="521" t="s">
        <v>1558</v>
      </c>
      <c r="B851" s="220" t="s">
        <v>886</v>
      </c>
      <c r="C851" s="910"/>
    </row>
    <row r="852" spans="1:3" x14ac:dyDescent="0.35">
      <c r="A852" s="521" t="s">
        <v>1557</v>
      </c>
      <c r="B852" s="220" t="s">
        <v>887</v>
      </c>
      <c r="C852" s="910"/>
    </row>
    <row r="853" spans="1:3" x14ac:dyDescent="0.35">
      <c r="A853" s="521" t="s">
        <v>1556</v>
      </c>
      <c r="B853" s="220" t="s">
        <v>896</v>
      </c>
      <c r="C853" s="910"/>
    </row>
    <row r="854" spans="1:3" x14ac:dyDescent="0.35">
      <c r="A854" s="521" t="s">
        <v>1555</v>
      </c>
      <c r="B854" s="220" t="s">
        <v>897</v>
      </c>
      <c r="C854" s="910"/>
    </row>
    <row r="855" spans="1:3" x14ac:dyDescent="0.35">
      <c r="A855" s="521" t="s">
        <v>1554</v>
      </c>
      <c r="B855" s="220" t="s">
        <v>1553</v>
      </c>
      <c r="C855" s="910"/>
    </row>
    <row r="856" spans="1:3" x14ac:dyDescent="0.35">
      <c r="A856" s="521" t="s">
        <v>1552</v>
      </c>
      <c r="B856" s="220" t="s">
        <v>1551</v>
      </c>
      <c r="C856" s="910"/>
    </row>
    <row r="857" spans="1:3" x14ac:dyDescent="0.35">
      <c r="A857" s="521" t="s">
        <v>1550</v>
      </c>
      <c r="B857" s="220" t="s">
        <v>898</v>
      </c>
      <c r="C857" s="910"/>
    </row>
    <row r="858" spans="1:3" x14ac:dyDescent="0.35">
      <c r="A858" s="521" t="s">
        <v>1549</v>
      </c>
      <c r="B858" s="220" t="s">
        <v>899</v>
      </c>
      <c r="C858" s="910"/>
    </row>
    <row r="859" spans="1:3" x14ac:dyDescent="0.35">
      <c r="A859" s="521" t="s">
        <v>1548</v>
      </c>
      <c r="B859" s="220" t="s">
        <v>900</v>
      </c>
      <c r="C859" s="910"/>
    </row>
    <row r="860" spans="1:3" x14ac:dyDescent="0.35">
      <c r="A860" s="521" t="s">
        <v>1547</v>
      </c>
      <c r="B860" s="220" t="s">
        <v>901</v>
      </c>
      <c r="C860" s="910"/>
    </row>
    <row r="861" spans="1:3" x14ac:dyDescent="0.35">
      <c r="A861" s="521" t="s">
        <v>1546</v>
      </c>
      <c r="B861" s="220" t="s">
        <v>902</v>
      </c>
      <c r="C861" s="910"/>
    </row>
    <row r="862" spans="1:3" x14ac:dyDescent="0.35">
      <c r="A862" s="521" t="s">
        <v>1545</v>
      </c>
      <c r="B862" s="220" t="s">
        <v>903</v>
      </c>
      <c r="C862" s="910"/>
    </row>
    <row r="863" spans="1:3" x14ac:dyDescent="0.35">
      <c r="A863" s="521" t="s">
        <v>1544</v>
      </c>
      <c r="B863" s="220" t="s">
        <v>904</v>
      </c>
      <c r="C863" s="910"/>
    </row>
    <row r="864" spans="1:3" x14ac:dyDescent="0.35">
      <c r="A864" s="521" t="s">
        <v>1543</v>
      </c>
      <c r="B864" s="220" t="s">
        <v>905</v>
      </c>
      <c r="C864" s="910"/>
    </row>
    <row r="865" spans="1:3" x14ac:dyDescent="0.35">
      <c r="A865" s="521" t="s">
        <v>1542</v>
      </c>
      <c r="B865" s="220" t="s">
        <v>906</v>
      </c>
      <c r="C865" s="910"/>
    </row>
    <row r="866" spans="1:3" x14ac:dyDescent="0.35">
      <c r="A866" s="521" t="s">
        <v>1541</v>
      </c>
      <c r="B866" s="220" t="s">
        <v>907</v>
      </c>
      <c r="C866" s="910"/>
    </row>
    <row r="867" spans="1:3" x14ac:dyDescent="0.35">
      <c r="A867" s="521" t="s">
        <v>1540</v>
      </c>
      <c r="B867" s="220" t="s">
        <v>908</v>
      </c>
      <c r="C867" s="910"/>
    </row>
    <row r="868" spans="1:3" x14ac:dyDescent="0.35">
      <c r="A868" s="521" t="s">
        <v>1539</v>
      </c>
      <c r="B868" s="220" t="s">
        <v>909</v>
      </c>
      <c r="C868" s="910"/>
    </row>
    <row r="869" spans="1:3" x14ac:dyDescent="0.35">
      <c r="A869" s="521" t="s">
        <v>1538</v>
      </c>
      <c r="B869" s="220" t="s">
        <v>911</v>
      </c>
      <c r="C869" s="910"/>
    </row>
    <row r="870" spans="1:3" x14ac:dyDescent="0.35">
      <c r="A870" s="521" t="s">
        <v>1537</v>
      </c>
      <c r="B870" s="220" t="s">
        <v>1016</v>
      </c>
      <c r="C870" s="910"/>
    </row>
    <row r="871" spans="1:3" x14ac:dyDescent="0.35">
      <c r="A871" s="521" t="s">
        <v>1536</v>
      </c>
      <c r="B871" s="220" t="s">
        <v>1017</v>
      </c>
      <c r="C871" s="910"/>
    </row>
    <row r="872" spans="1:3" x14ac:dyDescent="0.35">
      <c r="A872" s="521" t="s">
        <v>1535</v>
      </c>
      <c r="B872" s="220" t="s">
        <v>535</v>
      </c>
      <c r="C872" s="910"/>
    </row>
    <row r="873" spans="1:3" x14ac:dyDescent="0.35">
      <c r="A873" s="521" t="s">
        <v>1534</v>
      </c>
      <c r="B873" s="220" t="s">
        <v>1533</v>
      </c>
      <c r="C873" s="910"/>
    </row>
    <row r="874" spans="1:3" x14ac:dyDescent="0.35">
      <c r="A874" s="521" t="s">
        <v>1532</v>
      </c>
      <c r="B874" s="220" t="s">
        <v>1531</v>
      </c>
      <c r="C874" s="910"/>
    </row>
    <row r="875" spans="1:3" x14ac:dyDescent="0.35">
      <c r="A875" s="521" t="s">
        <v>1530</v>
      </c>
      <c r="B875" s="220" t="s">
        <v>1529</v>
      </c>
      <c r="C875" s="910"/>
    </row>
    <row r="876" spans="1:3" x14ac:dyDescent="0.35">
      <c r="A876" s="521" t="s">
        <v>1528</v>
      </c>
      <c r="B876" s="220" t="s">
        <v>1527</v>
      </c>
      <c r="C876" s="910"/>
    </row>
    <row r="877" spans="1:3" x14ac:dyDescent="0.35">
      <c r="A877" s="521" t="s">
        <v>1526</v>
      </c>
      <c r="B877" s="220" t="s">
        <v>1525</v>
      </c>
      <c r="C877" s="910"/>
    </row>
    <row r="878" spans="1:3" x14ac:dyDescent="0.35">
      <c r="A878" s="521" t="s">
        <v>1524</v>
      </c>
      <c r="B878" s="220" t="s">
        <v>262</v>
      </c>
      <c r="C878" s="910"/>
    </row>
    <row r="879" spans="1:3" x14ac:dyDescent="0.35">
      <c r="A879" s="521" t="s">
        <v>1523</v>
      </c>
      <c r="B879" s="220" t="s">
        <v>1522</v>
      </c>
      <c r="C879" s="910"/>
    </row>
    <row r="880" spans="1:3" x14ac:dyDescent="0.35">
      <c r="A880" s="521" t="s">
        <v>1521</v>
      </c>
      <c r="B880" s="220" t="s">
        <v>1520</v>
      </c>
      <c r="C880" s="910"/>
    </row>
    <row r="881" spans="1:3" x14ac:dyDescent="0.35">
      <c r="A881" s="521" t="s">
        <v>1519</v>
      </c>
      <c r="B881" s="220" t="s">
        <v>1518</v>
      </c>
      <c r="C881" s="910"/>
    </row>
    <row r="882" spans="1:3" x14ac:dyDescent="0.35">
      <c r="A882" s="521" t="s">
        <v>1517</v>
      </c>
      <c r="B882" s="220" t="s">
        <v>1516</v>
      </c>
      <c r="C882" s="910"/>
    </row>
    <row r="883" spans="1:3" x14ac:dyDescent="0.35">
      <c r="A883" s="521" t="s">
        <v>1515</v>
      </c>
      <c r="B883" s="220" t="s">
        <v>1514</v>
      </c>
      <c r="C883" s="910"/>
    </row>
    <row r="884" spans="1:3" x14ac:dyDescent="0.35">
      <c r="A884" s="521" t="s">
        <v>1513</v>
      </c>
      <c r="B884" s="220" t="s">
        <v>270</v>
      </c>
      <c r="C884" s="910"/>
    </row>
    <row r="885" spans="1:3" x14ac:dyDescent="0.35">
      <c r="A885" s="521" t="s">
        <v>1512</v>
      </c>
      <c r="B885" s="220" t="s">
        <v>1511</v>
      </c>
      <c r="C885" s="910"/>
    </row>
    <row r="886" spans="1:3" x14ac:dyDescent="0.35">
      <c r="A886" s="521" t="s">
        <v>1510</v>
      </c>
      <c r="B886" s="220" t="s">
        <v>1509</v>
      </c>
      <c r="C886" s="910"/>
    </row>
    <row r="887" spans="1:3" x14ac:dyDescent="0.35">
      <c r="A887" s="521" t="s">
        <v>1508</v>
      </c>
      <c r="B887" s="220" t="s">
        <v>5077</v>
      </c>
      <c r="C887" s="910"/>
    </row>
    <row r="888" spans="1:3" x14ac:dyDescent="0.35">
      <c r="A888" s="1204" t="s">
        <v>1507</v>
      </c>
      <c r="B888" s="451" t="s">
        <v>5456</v>
      </c>
      <c r="C888" s="910"/>
    </row>
    <row r="889" spans="1:3" x14ac:dyDescent="0.35">
      <c r="A889" s="521" t="s">
        <v>1506</v>
      </c>
      <c r="B889" s="220" t="s">
        <v>1505</v>
      </c>
      <c r="C889" s="910"/>
    </row>
    <row r="890" spans="1:3" x14ac:dyDescent="0.35">
      <c r="A890" s="521" t="s">
        <v>1504</v>
      </c>
      <c r="B890" s="220" t="s">
        <v>1503</v>
      </c>
      <c r="C890" s="910"/>
    </row>
    <row r="891" spans="1:3" x14ac:dyDescent="0.35">
      <c r="A891" s="521" t="s">
        <v>1502</v>
      </c>
      <c r="B891" s="220" t="s">
        <v>292</v>
      </c>
      <c r="C891" s="910"/>
    </row>
    <row r="892" spans="1:3" x14ac:dyDescent="0.35">
      <c r="A892" s="521" t="s">
        <v>1501</v>
      </c>
      <c r="B892" s="220" t="s">
        <v>294</v>
      </c>
      <c r="C892" s="910"/>
    </row>
    <row r="893" spans="1:3" x14ac:dyDescent="0.35">
      <c r="A893" s="521" t="s">
        <v>1500</v>
      </c>
      <c r="B893" s="220" t="s">
        <v>1499</v>
      </c>
      <c r="C893" s="910"/>
    </row>
    <row r="894" spans="1:3" x14ac:dyDescent="0.35">
      <c r="A894" s="449" t="s">
        <v>1498</v>
      </c>
      <c r="B894" s="220" t="s">
        <v>5127</v>
      </c>
      <c r="C894" s="910"/>
    </row>
    <row r="895" spans="1:3" x14ac:dyDescent="0.35">
      <c r="A895" s="521" t="s">
        <v>1497</v>
      </c>
      <c r="B895" s="220" t="s">
        <v>1061</v>
      </c>
      <c r="C895" s="910"/>
    </row>
    <row r="896" spans="1:3" x14ac:dyDescent="0.35">
      <c r="A896" s="521" t="s">
        <v>1496</v>
      </c>
      <c r="B896" s="220" t="s">
        <v>1062</v>
      </c>
      <c r="C896" s="910"/>
    </row>
    <row r="897" spans="1:3" x14ac:dyDescent="0.35">
      <c r="A897" s="521" t="s">
        <v>1495</v>
      </c>
      <c r="B897" s="220" t="s">
        <v>1063</v>
      </c>
      <c r="C897" s="910"/>
    </row>
    <row r="898" spans="1:3" x14ac:dyDescent="0.35">
      <c r="A898" s="521" t="s">
        <v>1494</v>
      </c>
      <c r="B898" s="220" t="s">
        <v>1064</v>
      </c>
      <c r="C898" s="910"/>
    </row>
    <row r="899" spans="1:3" x14ac:dyDescent="0.35">
      <c r="A899" s="521" t="s">
        <v>1493</v>
      </c>
      <c r="B899" s="220" t="s">
        <v>1067</v>
      </c>
      <c r="C899" s="910"/>
    </row>
    <row r="900" spans="1:3" x14ac:dyDescent="0.35">
      <c r="A900" s="521" t="s">
        <v>1492</v>
      </c>
      <c r="B900" s="220" t="s">
        <v>1068</v>
      </c>
      <c r="C900" s="910"/>
    </row>
    <row r="901" spans="1:3" x14ac:dyDescent="0.35">
      <c r="A901" s="521" t="s">
        <v>1491</v>
      </c>
      <c r="B901" s="220" t="s">
        <v>1490</v>
      </c>
      <c r="C901" s="910"/>
    </row>
    <row r="902" spans="1:3" x14ac:dyDescent="0.35">
      <c r="A902" s="521" t="s">
        <v>1489</v>
      </c>
      <c r="B902" s="220" t="s">
        <v>1069</v>
      </c>
      <c r="C902" s="910"/>
    </row>
    <row r="903" spans="1:3" x14ac:dyDescent="0.35">
      <c r="A903" s="521" t="s">
        <v>1488</v>
      </c>
      <c r="B903" s="220" t="s">
        <v>1487</v>
      </c>
      <c r="C903" s="910"/>
    </row>
    <row r="904" spans="1:3" x14ac:dyDescent="0.35">
      <c r="A904" s="521" t="s">
        <v>1486</v>
      </c>
      <c r="B904" s="220" t="s">
        <v>619</v>
      </c>
      <c r="C904" s="910"/>
    </row>
    <row r="905" spans="1:3" x14ac:dyDescent="0.35">
      <c r="A905" s="521" t="s">
        <v>1485</v>
      </c>
      <c r="B905" s="220" t="s">
        <v>621</v>
      </c>
      <c r="C905" s="910"/>
    </row>
    <row r="906" spans="1:3" x14ac:dyDescent="0.35">
      <c r="A906" s="521" t="s">
        <v>1484</v>
      </c>
      <c r="B906" s="220" t="s">
        <v>1058</v>
      </c>
      <c r="C906" s="910"/>
    </row>
    <row r="907" spans="1:3" x14ac:dyDescent="0.35">
      <c r="A907" s="521" t="s">
        <v>1483</v>
      </c>
      <c r="B907" s="220" t="s">
        <v>3644</v>
      </c>
      <c r="C907" s="910"/>
    </row>
    <row r="908" spans="1:3" x14ac:dyDescent="0.35">
      <c r="A908" s="521" t="s">
        <v>1482</v>
      </c>
      <c r="B908" s="220" t="s">
        <v>5204</v>
      </c>
      <c r="C908" s="910"/>
    </row>
    <row r="909" spans="1:3" x14ac:dyDescent="0.35">
      <c r="A909" s="521" t="s">
        <v>1481</v>
      </c>
      <c r="B909" s="220" t="s">
        <v>622</v>
      </c>
      <c r="C909" s="910"/>
    </row>
    <row r="910" spans="1:3" x14ac:dyDescent="0.35">
      <c r="A910" s="521" t="s">
        <v>1480</v>
      </c>
      <c r="B910" s="220" t="s">
        <v>623</v>
      </c>
      <c r="C910" s="910"/>
    </row>
    <row r="911" spans="1:3" x14ac:dyDescent="0.35">
      <c r="A911" s="521" t="s">
        <v>1479</v>
      </c>
      <c r="B911" s="220" t="s">
        <v>624</v>
      </c>
      <c r="C911" s="910"/>
    </row>
    <row r="912" spans="1:3" x14ac:dyDescent="0.35">
      <c r="A912" s="521" t="s">
        <v>1478</v>
      </c>
      <c r="B912" s="220" t="s">
        <v>3645</v>
      </c>
      <c r="C912" s="910"/>
    </row>
    <row r="913" spans="1:3" x14ac:dyDescent="0.35">
      <c r="A913" s="521" t="s">
        <v>1477</v>
      </c>
      <c r="B913" s="220" t="s">
        <v>625</v>
      </c>
      <c r="C913" s="910"/>
    </row>
    <row r="914" spans="1:3" x14ac:dyDescent="0.35">
      <c r="A914" s="521" t="s">
        <v>1476</v>
      </c>
      <c r="B914" s="220" t="s">
        <v>626</v>
      </c>
      <c r="C914" s="910"/>
    </row>
    <row r="915" spans="1:3" x14ac:dyDescent="0.35">
      <c r="A915" s="521" t="s">
        <v>1475</v>
      </c>
      <c r="B915" s="220" t="s">
        <v>1474</v>
      </c>
      <c r="C915" s="910"/>
    </row>
    <row r="916" spans="1:3" x14ac:dyDescent="0.35">
      <c r="A916" s="521" t="s">
        <v>1473</v>
      </c>
      <c r="B916" s="220" t="s">
        <v>1472</v>
      </c>
      <c r="C916" s="910"/>
    </row>
    <row r="917" spans="1:3" x14ac:dyDescent="0.35">
      <c r="A917" s="521" t="s">
        <v>1471</v>
      </c>
      <c r="B917" s="220" t="s">
        <v>3646</v>
      </c>
      <c r="C917" s="910"/>
    </row>
    <row r="918" spans="1:3" x14ac:dyDescent="0.35">
      <c r="A918" s="521" t="s">
        <v>1470</v>
      </c>
      <c r="B918" s="220" t="s">
        <v>3647</v>
      </c>
      <c r="C918" s="910"/>
    </row>
    <row r="919" spans="1:3" x14ac:dyDescent="0.35">
      <c r="A919" s="521" t="s">
        <v>1469</v>
      </c>
      <c r="B919" s="220" t="s">
        <v>627</v>
      </c>
      <c r="C919" s="910"/>
    </row>
    <row r="920" spans="1:3" x14ac:dyDescent="0.35">
      <c r="A920" s="521" t="s">
        <v>1468</v>
      </c>
      <c r="B920" s="220" t="s">
        <v>4874</v>
      </c>
      <c r="C920" s="910"/>
    </row>
    <row r="921" spans="1:3" x14ac:dyDescent="0.35">
      <c r="A921" s="521" t="s">
        <v>1467</v>
      </c>
      <c r="B921" s="220" t="s">
        <v>4209</v>
      </c>
      <c r="C921" s="910"/>
    </row>
    <row r="922" spans="1:3" x14ac:dyDescent="0.35">
      <c r="A922" s="521" t="s">
        <v>1466</v>
      </c>
      <c r="B922" s="220" t="s">
        <v>4273</v>
      </c>
      <c r="C922" s="910"/>
    </row>
    <row r="923" spans="1:3" x14ac:dyDescent="0.35">
      <c r="A923" s="521" t="s">
        <v>1465</v>
      </c>
      <c r="B923" s="220" t="s">
        <v>1464</v>
      </c>
      <c r="C923" s="910"/>
    </row>
    <row r="924" spans="1:3" x14ac:dyDescent="0.35">
      <c r="A924" s="521" t="s">
        <v>1463</v>
      </c>
      <c r="B924" s="220" t="s">
        <v>6346</v>
      </c>
      <c r="C924" s="910"/>
    </row>
    <row r="925" spans="1:3" x14ac:dyDescent="0.35">
      <c r="A925" s="521" t="s">
        <v>1461</v>
      </c>
      <c r="B925" s="220" t="s">
        <v>1460</v>
      </c>
      <c r="C925" s="910"/>
    </row>
    <row r="926" spans="1:3" x14ac:dyDescent="0.35">
      <c r="A926" s="521" t="s">
        <v>1459</v>
      </c>
      <c r="B926" s="220" t="s">
        <v>1075</v>
      </c>
      <c r="C926" s="910"/>
    </row>
    <row r="927" spans="1:3" x14ac:dyDescent="0.35">
      <c r="A927" s="521" t="s">
        <v>1458</v>
      </c>
      <c r="B927" s="220" t="s">
        <v>1457</v>
      </c>
      <c r="C927" s="910"/>
    </row>
    <row r="928" spans="1:3" x14ac:dyDescent="0.35">
      <c r="A928" s="521" t="s">
        <v>1456</v>
      </c>
      <c r="B928" s="220" t="s">
        <v>1455</v>
      </c>
      <c r="C928" s="910"/>
    </row>
    <row r="929" spans="1:3" x14ac:dyDescent="0.35">
      <c r="A929" s="521" t="s">
        <v>1454</v>
      </c>
      <c r="B929" s="220" t="s">
        <v>6344</v>
      </c>
      <c r="C929" s="910"/>
    </row>
    <row r="930" spans="1:3" x14ac:dyDescent="0.35">
      <c r="A930" s="521" t="s">
        <v>1452</v>
      </c>
      <c r="B930" s="220" t="s">
        <v>6345</v>
      </c>
      <c r="C930" s="910"/>
    </row>
    <row r="931" spans="1:3" x14ac:dyDescent="0.35">
      <c r="A931" s="521" t="s">
        <v>1450</v>
      </c>
      <c r="B931" s="220" t="s">
        <v>1449</v>
      </c>
      <c r="C931" s="910"/>
    </row>
    <row r="932" spans="1:3" x14ac:dyDescent="0.35">
      <c r="A932" s="521" t="s">
        <v>1448</v>
      </c>
      <c r="B932" s="220" t="s">
        <v>1447</v>
      </c>
      <c r="C932" s="910"/>
    </row>
    <row r="933" spans="1:3" x14ac:dyDescent="0.35">
      <c r="A933" s="521" t="s">
        <v>1446</v>
      </c>
      <c r="B933" s="220" t="s">
        <v>1445</v>
      </c>
      <c r="C933" s="910"/>
    </row>
    <row r="934" spans="1:3" x14ac:dyDescent="0.35">
      <c r="A934" s="521" t="s">
        <v>1444</v>
      </c>
      <c r="B934" s="220" t="s">
        <v>1443</v>
      </c>
      <c r="C934" s="910"/>
    </row>
    <row r="935" spans="1:3" x14ac:dyDescent="0.35">
      <c r="A935" s="521" t="s">
        <v>1442</v>
      </c>
      <c r="B935" s="220" t="s">
        <v>1441</v>
      </c>
      <c r="C935" s="910"/>
    </row>
    <row r="936" spans="1:3" x14ac:dyDescent="0.35">
      <c r="A936" s="521" t="s">
        <v>1440</v>
      </c>
      <c r="B936" s="220" t="s">
        <v>1439</v>
      </c>
      <c r="C936" s="910"/>
    </row>
    <row r="937" spans="1:3" x14ac:dyDescent="0.35">
      <c r="A937" s="521" t="s">
        <v>1438</v>
      </c>
      <c r="B937" s="220" t="s">
        <v>1437</v>
      </c>
      <c r="C937" s="910"/>
    </row>
    <row r="938" spans="1:3" x14ac:dyDescent="0.35">
      <c r="A938" s="521" t="s">
        <v>1436</v>
      </c>
      <c r="B938" s="220" t="s">
        <v>1435</v>
      </c>
      <c r="C938" s="910"/>
    </row>
    <row r="939" spans="1:3" x14ac:dyDescent="0.35">
      <c r="A939" s="521" t="s">
        <v>1434</v>
      </c>
      <c r="B939" s="220" t="s">
        <v>1433</v>
      </c>
      <c r="C939" s="910"/>
    </row>
    <row r="940" spans="1:3" x14ac:dyDescent="0.35">
      <c r="A940" s="521" t="s">
        <v>1432</v>
      </c>
      <c r="B940" s="220" t="s">
        <v>1431</v>
      </c>
      <c r="C940" s="910"/>
    </row>
    <row r="941" spans="1:3" x14ac:dyDescent="0.35">
      <c r="A941" s="521" t="s">
        <v>1430</v>
      </c>
      <c r="B941" s="220" t="s">
        <v>1429</v>
      </c>
      <c r="C941" s="910"/>
    </row>
    <row r="942" spans="1:3" x14ac:dyDescent="0.35">
      <c r="A942" s="521" t="s">
        <v>1428</v>
      </c>
      <c r="B942" s="220" t="s">
        <v>1427</v>
      </c>
      <c r="C942" s="910"/>
    </row>
    <row r="943" spans="1:3" x14ac:dyDescent="0.35">
      <c r="A943" s="521" t="s">
        <v>1426</v>
      </c>
      <c r="B943" s="220" t="s">
        <v>1425</v>
      </c>
      <c r="C943" s="910"/>
    </row>
    <row r="944" spans="1:3" x14ac:dyDescent="0.35">
      <c r="A944" s="521" t="s">
        <v>1424</v>
      </c>
      <c r="B944" s="220" t="s">
        <v>1423</v>
      </c>
      <c r="C944" s="910"/>
    </row>
    <row r="945" spans="1:3" x14ac:dyDescent="0.35">
      <c r="A945" s="521" t="s">
        <v>1422</v>
      </c>
      <c r="B945" s="220" t="s">
        <v>1421</v>
      </c>
      <c r="C945" s="910"/>
    </row>
    <row r="946" spans="1:3" x14ac:dyDescent="0.35">
      <c r="A946" s="521" t="s">
        <v>1420</v>
      </c>
      <c r="B946" s="220" t="s">
        <v>1419</v>
      </c>
      <c r="C946" s="910"/>
    </row>
    <row r="947" spans="1:3" x14ac:dyDescent="0.35">
      <c r="A947" s="521" t="s">
        <v>1418</v>
      </c>
      <c r="B947" s="220" t="s">
        <v>1417</v>
      </c>
      <c r="C947" s="910"/>
    </row>
    <row r="948" spans="1:3" x14ac:dyDescent="0.35">
      <c r="A948" s="521" t="s">
        <v>1416</v>
      </c>
      <c r="B948" s="220" t="s">
        <v>1415</v>
      </c>
      <c r="C948" s="910"/>
    </row>
    <row r="949" spans="1:3" x14ac:dyDescent="0.35">
      <c r="A949" s="521" t="s">
        <v>1414</v>
      </c>
      <c r="B949" s="220" t="s">
        <v>1413</v>
      </c>
      <c r="C949" s="910"/>
    </row>
    <row r="950" spans="1:3" x14ac:dyDescent="0.35">
      <c r="A950" s="521" t="s">
        <v>1412</v>
      </c>
      <c r="B950" s="220" t="s">
        <v>1411</v>
      </c>
      <c r="C950" s="910"/>
    </row>
    <row r="951" spans="1:3" x14ac:dyDescent="0.35">
      <c r="A951" s="521" t="s">
        <v>1410</v>
      </c>
      <c r="B951" s="220" t="s">
        <v>1409</v>
      </c>
      <c r="C951" s="910"/>
    </row>
    <row r="952" spans="1:3" x14ac:dyDescent="0.35">
      <c r="A952" s="521" t="s">
        <v>1408</v>
      </c>
      <c r="B952" s="220" t="s">
        <v>1407</v>
      </c>
      <c r="C952" s="910"/>
    </row>
    <row r="953" spans="1:3" x14ac:dyDescent="0.35">
      <c r="A953" s="521" t="s">
        <v>1406</v>
      </c>
      <c r="B953" s="220" t="s">
        <v>1405</v>
      </c>
      <c r="C953" s="910"/>
    </row>
    <row r="954" spans="1:3" x14ac:dyDescent="0.35">
      <c r="A954" s="521" t="s">
        <v>1404</v>
      </c>
      <c r="B954" s="220" t="s">
        <v>1403</v>
      </c>
      <c r="C954" s="910"/>
    </row>
    <row r="955" spans="1:3" x14ac:dyDescent="0.35">
      <c r="A955" s="521" t="s">
        <v>1402</v>
      </c>
      <c r="B955" s="220" t="s">
        <v>1401</v>
      </c>
      <c r="C955" s="910"/>
    </row>
    <row r="956" spans="1:3" x14ac:dyDescent="0.35">
      <c r="A956" s="521" t="s">
        <v>1400</v>
      </c>
      <c r="B956" s="220" t="s">
        <v>1399</v>
      </c>
      <c r="C956" s="910"/>
    </row>
    <row r="957" spans="1:3" x14ac:dyDescent="0.35">
      <c r="A957" s="521" t="s">
        <v>1398</v>
      </c>
      <c r="B957" s="220" t="s">
        <v>1397</v>
      </c>
      <c r="C957" s="910"/>
    </row>
    <row r="958" spans="1:3" x14ac:dyDescent="0.35">
      <c r="A958" s="521" t="s">
        <v>1396</v>
      </c>
      <c r="B958" s="220" t="s">
        <v>1395</v>
      </c>
      <c r="C958" s="910"/>
    </row>
    <row r="959" spans="1:3" x14ac:dyDescent="0.35">
      <c r="A959" s="521" t="s">
        <v>1394</v>
      </c>
      <c r="B959" s="220" t="s">
        <v>1393</v>
      </c>
      <c r="C959" s="910"/>
    </row>
    <row r="960" spans="1:3" x14ac:dyDescent="0.35">
      <c r="A960" s="521" t="s">
        <v>1392</v>
      </c>
      <c r="B960" s="220" t="s">
        <v>1391</v>
      </c>
      <c r="C960" s="910"/>
    </row>
    <row r="961" spans="1:3" x14ac:dyDescent="0.35">
      <c r="A961" s="521" t="s">
        <v>1390</v>
      </c>
      <c r="B961" s="220" t="s">
        <v>1389</v>
      </c>
      <c r="C961" s="910"/>
    </row>
    <row r="962" spans="1:3" x14ac:dyDescent="0.35">
      <c r="A962" s="521" t="s">
        <v>1388</v>
      </c>
      <c r="B962" s="220" t="s">
        <v>1387</v>
      </c>
      <c r="C962" s="910"/>
    </row>
    <row r="963" spans="1:3" x14ac:dyDescent="0.35">
      <c r="A963" s="521" t="s">
        <v>1386</v>
      </c>
      <c r="B963" s="220" t="s">
        <v>1385</v>
      </c>
      <c r="C963" s="910"/>
    </row>
    <row r="964" spans="1:3" x14ac:dyDescent="0.35">
      <c r="A964" s="521" t="s">
        <v>1384</v>
      </c>
      <c r="B964" s="220" t="s">
        <v>1383</v>
      </c>
      <c r="C964" s="910"/>
    </row>
    <row r="965" spans="1:3" x14ac:dyDescent="0.35">
      <c r="A965" s="521" t="s">
        <v>1382</v>
      </c>
      <c r="B965" s="220" t="s">
        <v>1381</v>
      </c>
      <c r="C965" s="910"/>
    </row>
    <row r="966" spans="1:3" x14ac:dyDescent="0.35">
      <c r="A966" s="521" t="s">
        <v>1380</v>
      </c>
      <c r="B966" s="220" t="s">
        <v>1379</v>
      </c>
      <c r="C966" s="910"/>
    </row>
    <row r="967" spans="1:3" x14ac:dyDescent="0.35">
      <c r="A967" s="521" t="s">
        <v>1378</v>
      </c>
      <c r="B967" s="220" t="s">
        <v>1377</v>
      </c>
      <c r="C967" s="910"/>
    </row>
    <row r="968" spans="1:3" x14ac:dyDescent="0.35">
      <c r="A968" s="521" t="s">
        <v>1376</v>
      </c>
      <c r="B968" s="220" t="s">
        <v>1375</v>
      </c>
      <c r="C968" s="910"/>
    </row>
    <row r="969" spans="1:3" x14ac:dyDescent="0.35">
      <c r="A969" s="521" t="s">
        <v>1374</v>
      </c>
      <c r="B969" s="220" t="s">
        <v>1373</v>
      </c>
      <c r="C969" s="910"/>
    </row>
    <row r="970" spans="1:3" x14ac:dyDescent="0.35">
      <c r="A970" s="521" t="s">
        <v>1372</v>
      </c>
      <c r="B970" s="220" t="s">
        <v>1371</v>
      </c>
      <c r="C970" s="910"/>
    </row>
    <row r="971" spans="1:3" x14ac:dyDescent="0.35">
      <c r="A971" s="521" t="s">
        <v>1370</v>
      </c>
      <c r="B971" s="220" t="s">
        <v>1369</v>
      </c>
      <c r="C971" s="910"/>
    </row>
    <row r="972" spans="1:3" x14ac:dyDescent="0.35">
      <c r="A972" s="521" t="s">
        <v>1368</v>
      </c>
      <c r="B972" s="220" t="s">
        <v>1367</v>
      </c>
      <c r="C972" s="910"/>
    </row>
    <row r="973" spans="1:3" x14ac:dyDescent="0.35">
      <c r="A973" s="521" t="s">
        <v>1366</v>
      </c>
      <c r="B973" s="220" t="s">
        <v>1365</v>
      </c>
      <c r="C973" s="910"/>
    </row>
    <row r="974" spans="1:3" x14ac:dyDescent="0.35">
      <c r="A974" s="521" t="s">
        <v>1364</v>
      </c>
      <c r="B974" s="220" t="s">
        <v>1363</v>
      </c>
      <c r="C974" s="910"/>
    </row>
    <row r="975" spans="1:3" x14ac:dyDescent="0.35">
      <c r="A975" s="521" t="s">
        <v>1362</v>
      </c>
      <c r="B975" s="220" t="s">
        <v>1361</v>
      </c>
      <c r="C975" s="910"/>
    </row>
    <row r="976" spans="1:3" x14ac:dyDescent="0.35">
      <c r="A976" s="521" t="s">
        <v>1360</v>
      </c>
      <c r="B976" s="220" t="s">
        <v>1359</v>
      </c>
      <c r="C976" s="910"/>
    </row>
    <row r="977" spans="1:3" x14ac:dyDescent="0.35">
      <c r="A977" s="521" t="s">
        <v>1358</v>
      </c>
      <c r="B977" s="220" t="s">
        <v>1357</v>
      </c>
      <c r="C977" s="910"/>
    </row>
    <row r="978" spans="1:3" x14ac:dyDescent="0.35">
      <c r="A978" s="521" t="s">
        <v>1356</v>
      </c>
      <c r="B978" s="220" t="s">
        <v>1355</v>
      </c>
      <c r="C978" s="910"/>
    </row>
    <row r="979" spans="1:3" x14ac:dyDescent="0.35">
      <c r="A979" s="521" t="s">
        <v>1354</v>
      </c>
      <c r="B979" s="220" t="s">
        <v>1353</v>
      </c>
      <c r="C979" s="910"/>
    </row>
    <row r="980" spans="1:3" x14ac:dyDescent="0.35">
      <c r="A980" s="521" t="s">
        <v>1352</v>
      </c>
      <c r="B980" s="220" t="s">
        <v>1351</v>
      </c>
      <c r="C980" s="910"/>
    </row>
    <row r="981" spans="1:3" x14ac:dyDescent="0.35">
      <c r="A981" s="521" t="s">
        <v>1350</v>
      </c>
      <c r="B981" s="220" t="s">
        <v>1349</v>
      </c>
      <c r="C981" s="910"/>
    </row>
    <row r="982" spans="1:3" x14ac:dyDescent="0.35">
      <c r="A982" s="521" t="s">
        <v>1348</v>
      </c>
      <c r="B982" s="220" t="s">
        <v>1347</v>
      </c>
      <c r="C982" s="910"/>
    </row>
    <row r="983" spans="1:3" x14ac:dyDescent="0.35">
      <c r="A983" s="521" t="s">
        <v>1346</v>
      </c>
      <c r="B983" s="220" t="s">
        <v>1345</v>
      </c>
      <c r="C983" s="910"/>
    </row>
    <row r="984" spans="1:3" x14ac:dyDescent="0.35">
      <c r="A984" s="521" t="s">
        <v>1344</v>
      </c>
      <c r="B984" s="220" t="s">
        <v>1343</v>
      </c>
      <c r="C984" s="910"/>
    </row>
    <row r="985" spans="1:3" x14ac:dyDescent="0.35">
      <c r="A985" s="521" t="s">
        <v>1342</v>
      </c>
      <c r="B985" s="220" t="s">
        <v>1341</v>
      </c>
      <c r="C985" s="910"/>
    </row>
    <row r="986" spans="1:3" x14ac:dyDescent="0.35">
      <c r="A986" s="521" t="s">
        <v>1340</v>
      </c>
      <c r="B986" s="220" t="s">
        <v>1339</v>
      </c>
      <c r="C986" s="910"/>
    </row>
    <row r="987" spans="1:3" x14ac:dyDescent="0.35">
      <c r="A987" s="521" t="s">
        <v>1338</v>
      </c>
      <c r="B987" s="220" t="s">
        <v>1337</v>
      </c>
      <c r="C987" s="910"/>
    </row>
    <row r="988" spans="1:3" x14ac:dyDescent="0.35">
      <c r="A988" s="521" t="s">
        <v>1336</v>
      </c>
      <c r="B988" s="220" t="s">
        <v>1335</v>
      </c>
      <c r="C988" s="910"/>
    </row>
    <row r="989" spans="1:3" x14ac:dyDescent="0.35">
      <c r="A989" s="521" t="s">
        <v>1334</v>
      </c>
      <c r="B989" s="220" t="s">
        <v>1333</v>
      </c>
      <c r="C989" s="910"/>
    </row>
    <row r="990" spans="1:3" x14ac:dyDescent="0.35">
      <c r="A990" s="521" t="s">
        <v>1332</v>
      </c>
      <c r="B990" s="220" t="s">
        <v>1331</v>
      </c>
      <c r="C990" s="910"/>
    </row>
    <row r="991" spans="1:3" x14ac:dyDescent="0.35">
      <c r="A991" s="1114" t="s">
        <v>1330</v>
      </c>
      <c r="B991" s="483" t="s">
        <v>8020</v>
      </c>
      <c r="C991" s="910"/>
    </row>
    <row r="992" spans="1:3" x14ac:dyDescent="0.35">
      <c r="A992" s="521" t="s">
        <v>1329</v>
      </c>
      <c r="B992" s="220" t="s">
        <v>1328</v>
      </c>
      <c r="C992" s="910"/>
    </row>
    <row r="993" spans="1:3" x14ac:dyDescent="0.35">
      <c r="A993" s="521" t="s">
        <v>1327</v>
      </c>
      <c r="B993" s="220" t="s">
        <v>1326</v>
      </c>
      <c r="C993" s="910"/>
    </row>
    <row r="994" spans="1:3" x14ac:dyDescent="0.35">
      <c r="A994" s="132" t="s">
        <v>3090</v>
      </c>
      <c r="B994" s="220" t="s">
        <v>3091</v>
      </c>
      <c r="C994" s="910"/>
    </row>
    <row r="995" spans="1:3" x14ac:dyDescent="0.35">
      <c r="A995" s="132" t="s">
        <v>3092</v>
      </c>
      <c r="B995" s="220" t="s">
        <v>3093</v>
      </c>
      <c r="C995" s="910"/>
    </row>
    <row r="996" spans="1:3" x14ac:dyDescent="0.35">
      <c r="A996" s="132" t="s">
        <v>3038</v>
      </c>
      <c r="B996" s="220" t="s">
        <v>3045</v>
      </c>
      <c r="C996" s="910"/>
    </row>
    <row r="997" spans="1:3" s="910" customFormat="1" x14ac:dyDescent="0.35">
      <c r="A997" s="1043" t="s">
        <v>7810</v>
      </c>
      <c r="B997" s="483" t="s">
        <v>7812</v>
      </c>
    </row>
    <row r="998" spans="1:3" s="910" customFormat="1" x14ac:dyDescent="0.35">
      <c r="A998" s="1043" t="s">
        <v>7811</v>
      </c>
      <c r="B998" s="483" t="s">
        <v>7813</v>
      </c>
    </row>
    <row r="999" spans="1:3" x14ac:dyDescent="0.35">
      <c r="A999" s="484" t="s">
        <v>2811</v>
      </c>
      <c r="B999" s="451" t="s">
        <v>6359</v>
      </c>
      <c r="C999" s="910"/>
    </row>
    <row r="1000" spans="1:3" x14ac:dyDescent="0.35">
      <c r="A1000" s="132" t="s">
        <v>2814</v>
      </c>
      <c r="B1000" s="220" t="s">
        <v>3094</v>
      </c>
      <c r="C1000" s="910"/>
    </row>
    <row r="1001" spans="1:3" x14ac:dyDescent="0.35">
      <c r="A1001" s="132" t="s">
        <v>2815</v>
      </c>
      <c r="B1001" s="220" t="s">
        <v>5118</v>
      </c>
      <c r="C1001" s="910"/>
    </row>
    <row r="1002" spans="1:3" x14ac:dyDescent="0.35">
      <c r="A1002" s="132" t="s">
        <v>2816</v>
      </c>
      <c r="B1002" s="220" t="s">
        <v>3094</v>
      </c>
      <c r="C1002" s="910"/>
    </row>
    <row r="1003" spans="1:3" x14ac:dyDescent="0.35">
      <c r="A1003" s="132" t="s">
        <v>2890</v>
      </c>
      <c r="B1003" s="220" t="s">
        <v>5118</v>
      </c>
      <c r="C1003" s="910"/>
    </row>
    <row r="1004" spans="1:3" x14ac:dyDescent="0.35">
      <c r="A1004" s="132" t="s">
        <v>2830</v>
      </c>
      <c r="B1004" s="220" t="s">
        <v>3095</v>
      </c>
      <c r="C1004" s="910"/>
    </row>
    <row r="1005" spans="1:3" x14ac:dyDescent="0.35">
      <c r="A1005" s="132" t="s">
        <v>2831</v>
      </c>
      <c r="B1005" s="220" t="s">
        <v>5118</v>
      </c>
      <c r="C1005" s="910"/>
    </row>
    <row r="1006" spans="1:3" s="910" customFormat="1" x14ac:dyDescent="0.35">
      <c r="A1006" s="1164" t="s">
        <v>8054</v>
      </c>
      <c r="B1006" s="1165" t="s">
        <v>8057</v>
      </c>
    </row>
    <row r="1007" spans="1:3" s="910" customFormat="1" x14ac:dyDescent="0.35">
      <c r="A1007" s="1164" t="s">
        <v>8055</v>
      </c>
      <c r="B1007" s="1165" t="s">
        <v>8063</v>
      </c>
    </row>
    <row r="1008" spans="1:3" x14ac:dyDescent="0.35">
      <c r="A1008" s="132" t="s">
        <v>2848</v>
      </c>
      <c r="B1008" s="220" t="s">
        <v>3096</v>
      </c>
      <c r="C1008" s="910"/>
    </row>
    <row r="1009" spans="1:3" x14ac:dyDescent="0.35">
      <c r="A1009" s="132" t="s">
        <v>3071</v>
      </c>
      <c r="B1009" s="220" t="s">
        <v>865</v>
      </c>
      <c r="C1009" s="910"/>
    </row>
    <row r="1010" spans="1:3" x14ac:dyDescent="0.35">
      <c r="A1010" s="132" t="s">
        <v>3074</v>
      </c>
      <c r="B1010" s="220" t="s">
        <v>867</v>
      </c>
      <c r="C1010" s="910"/>
    </row>
    <row r="1011" spans="1:3" x14ac:dyDescent="0.35">
      <c r="A1011" s="132" t="s">
        <v>3075</v>
      </c>
      <c r="B1011" s="220" t="s">
        <v>868</v>
      </c>
      <c r="C1011" s="910"/>
    </row>
    <row r="1012" spans="1:3" x14ac:dyDescent="0.35">
      <c r="A1012" s="132" t="s">
        <v>3076</v>
      </c>
      <c r="B1012" s="220" t="s">
        <v>869</v>
      </c>
      <c r="C1012" s="910"/>
    </row>
    <row r="1013" spans="1:3" x14ac:dyDescent="0.35">
      <c r="A1013" s="132" t="s">
        <v>3077</v>
      </c>
      <c r="B1013" s="220" t="s">
        <v>870</v>
      </c>
      <c r="C1013" s="910"/>
    </row>
    <row r="1014" spans="1:3" x14ac:dyDescent="0.35">
      <c r="A1014" s="132" t="s">
        <v>3078</v>
      </c>
      <c r="B1014" s="220" t="s">
        <v>874</v>
      </c>
      <c r="C1014" s="910"/>
    </row>
    <row r="1015" spans="1:3" x14ac:dyDescent="0.35">
      <c r="A1015" s="132" t="s">
        <v>3080</v>
      </c>
      <c r="B1015" s="220" t="s">
        <v>877</v>
      </c>
      <c r="C1015" s="910"/>
    </row>
    <row r="1016" spans="1:3" x14ac:dyDescent="0.35">
      <c r="A1016" s="132" t="s">
        <v>3081</v>
      </c>
      <c r="B1016" s="220" t="s">
        <v>878</v>
      </c>
      <c r="C1016" s="910"/>
    </row>
    <row r="1017" spans="1:3" x14ac:dyDescent="0.35">
      <c r="A1017" s="132" t="s">
        <v>3082</v>
      </c>
      <c r="B1017" s="220" t="s">
        <v>879</v>
      </c>
      <c r="C1017" s="910"/>
    </row>
    <row r="1018" spans="1:3" x14ac:dyDescent="0.35">
      <c r="A1018" s="132" t="s">
        <v>3083</v>
      </c>
      <c r="B1018" s="220" t="s">
        <v>880</v>
      </c>
      <c r="C1018" s="910"/>
    </row>
    <row r="1019" spans="1:3" x14ac:dyDescent="0.35">
      <c r="A1019" s="132" t="s">
        <v>3084</v>
      </c>
      <c r="B1019" s="220" t="s">
        <v>955</v>
      </c>
      <c r="C1019" s="910"/>
    </row>
    <row r="1020" spans="1:3" x14ac:dyDescent="0.35">
      <c r="A1020" s="132" t="s">
        <v>3086</v>
      </c>
      <c r="B1020" s="220" t="s">
        <v>958</v>
      </c>
      <c r="C1020" s="910"/>
    </row>
    <row r="1021" spans="1:3" x14ac:dyDescent="0.35">
      <c r="A1021" s="132" t="s">
        <v>3087</v>
      </c>
      <c r="B1021" s="220" t="s">
        <v>959</v>
      </c>
      <c r="C1021" s="910"/>
    </row>
    <row r="1022" spans="1:3" x14ac:dyDescent="0.35">
      <c r="A1022" s="132" t="s">
        <v>3088</v>
      </c>
      <c r="B1022" s="220" t="s">
        <v>960</v>
      </c>
      <c r="C1022" s="910"/>
    </row>
    <row r="1023" spans="1:3" x14ac:dyDescent="0.35">
      <c r="A1023" s="132" t="s">
        <v>3089</v>
      </c>
      <c r="B1023" s="220" t="s">
        <v>961</v>
      </c>
      <c r="C1023" s="910"/>
    </row>
    <row r="1024" spans="1:3" x14ac:dyDescent="0.35">
      <c r="A1024" s="132" t="s">
        <v>3073</v>
      </c>
      <c r="B1024" s="220" t="s">
        <v>866</v>
      </c>
      <c r="C1024" s="910"/>
    </row>
    <row r="1025" spans="1:3" x14ac:dyDescent="0.35">
      <c r="A1025" s="132" t="s">
        <v>3072</v>
      </c>
      <c r="B1025" s="220" t="s">
        <v>3046</v>
      </c>
      <c r="C1025" s="910"/>
    </row>
    <row r="1026" spans="1:3" x14ac:dyDescent="0.35">
      <c r="A1026" s="132" t="s">
        <v>3079</v>
      </c>
      <c r="B1026" s="220" t="s">
        <v>876</v>
      </c>
      <c r="C1026" s="910"/>
    </row>
    <row r="1027" spans="1:3" x14ac:dyDescent="0.35">
      <c r="A1027" s="132" t="s">
        <v>3085</v>
      </c>
      <c r="B1027" s="220" t="s">
        <v>957</v>
      </c>
      <c r="C1027" s="910"/>
    </row>
    <row r="1028" spans="1:3" x14ac:dyDescent="0.35">
      <c r="A1028" s="484" t="s">
        <v>3100</v>
      </c>
      <c r="B1028" s="451" t="s">
        <v>6349</v>
      </c>
      <c r="C1028" s="910"/>
    </row>
    <row r="1029" spans="1:3" x14ac:dyDescent="0.35">
      <c r="A1029" s="132" t="s">
        <v>3130</v>
      </c>
      <c r="B1029" s="373" t="s">
        <v>3131</v>
      </c>
      <c r="C1029" s="910"/>
    </row>
    <row r="1030" spans="1:3" x14ac:dyDescent="0.35">
      <c r="A1030" s="132" t="s">
        <v>3132</v>
      </c>
      <c r="B1030" s="373" t="s">
        <v>3133</v>
      </c>
      <c r="C1030" s="910"/>
    </row>
    <row r="1031" spans="1:3" x14ac:dyDescent="0.35">
      <c r="A1031" s="132" t="s">
        <v>3134</v>
      </c>
      <c r="B1031" s="373" t="s">
        <v>3135</v>
      </c>
      <c r="C1031" s="910"/>
    </row>
    <row r="1032" spans="1:3" x14ac:dyDescent="0.35">
      <c r="A1032" s="132" t="s">
        <v>3136</v>
      </c>
      <c r="B1032" s="373" t="s">
        <v>3137</v>
      </c>
      <c r="C1032" s="910"/>
    </row>
    <row r="1033" spans="1:3" x14ac:dyDescent="0.35">
      <c r="A1033" s="132" t="s">
        <v>3138</v>
      </c>
      <c r="B1033" s="373" t="s">
        <v>3133</v>
      </c>
      <c r="C1033" s="910"/>
    </row>
    <row r="1034" spans="1:3" x14ac:dyDescent="0.35">
      <c r="A1034" s="132" t="s">
        <v>3139</v>
      </c>
      <c r="B1034" s="373" t="s">
        <v>3140</v>
      </c>
      <c r="C1034" s="910"/>
    </row>
    <row r="1035" spans="1:3" x14ac:dyDescent="0.35">
      <c r="A1035" s="132" t="s">
        <v>3141</v>
      </c>
      <c r="B1035" s="373" t="s">
        <v>3304</v>
      </c>
      <c r="C1035" s="910"/>
    </row>
    <row r="1036" spans="1:3" x14ac:dyDescent="0.35">
      <c r="A1036" s="132" t="s">
        <v>3143</v>
      </c>
      <c r="B1036" s="373" t="s">
        <v>3144</v>
      </c>
      <c r="C1036" s="910"/>
    </row>
    <row r="1037" spans="1:3" x14ac:dyDescent="0.35">
      <c r="A1037" s="132" t="s">
        <v>3145</v>
      </c>
      <c r="B1037" s="373" t="s">
        <v>3146</v>
      </c>
      <c r="C1037" s="910"/>
    </row>
    <row r="1038" spans="1:3" x14ac:dyDescent="0.35">
      <c r="A1038" s="132" t="s">
        <v>3147</v>
      </c>
      <c r="B1038" s="373" t="s">
        <v>3306</v>
      </c>
      <c r="C1038" s="910"/>
    </row>
    <row r="1039" spans="1:3" x14ac:dyDescent="0.35">
      <c r="A1039" s="132" t="s">
        <v>3148</v>
      </c>
      <c r="B1039" s="373" t="s">
        <v>3144</v>
      </c>
      <c r="C1039" s="910"/>
    </row>
    <row r="1040" spans="1:3" x14ac:dyDescent="0.35">
      <c r="A1040" s="132" t="s">
        <v>3149</v>
      </c>
      <c r="B1040" s="373" t="s">
        <v>3150</v>
      </c>
      <c r="C1040" s="910"/>
    </row>
    <row r="1041" spans="1:3" x14ac:dyDescent="0.35">
      <c r="A1041" s="132" t="s">
        <v>3151</v>
      </c>
      <c r="B1041" s="373" t="s">
        <v>3142</v>
      </c>
      <c r="C1041" s="910"/>
    </row>
    <row r="1042" spans="1:3" x14ac:dyDescent="0.35">
      <c r="A1042" s="132" t="s">
        <v>3152</v>
      </c>
      <c r="B1042" s="373" t="s">
        <v>3133</v>
      </c>
      <c r="C1042" s="910"/>
    </row>
    <row r="1043" spans="1:3" x14ac:dyDescent="0.35">
      <c r="A1043" s="484" t="s">
        <v>3153</v>
      </c>
      <c r="B1043" s="485" t="s">
        <v>6116</v>
      </c>
      <c r="C1043" s="910"/>
    </row>
    <row r="1044" spans="1:3" x14ac:dyDescent="0.35">
      <c r="A1044" s="484" t="s">
        <v>3155</v>
      </c>
      <c r="B1044" s="995" t="s">
        <v>5667</v>
      </c>
      <c r="C1044" s="910"/>
    </row>
    <row r="1045" spans="1:3" x14ac:dyDescent="0.35">
      <c r="A1045" s="132" t="s">
        <v>3157</v>
      </c>
      <c r="B1045" s="373" t="s">
        <v>3154</v>
      </c>
      <c r="C1045" s="910"/>
    </row>
    <row r="1046" spans="1:3" x14ac:dyDescent="0.35">
      <c r="A1046" s="132" t="s">
        <v>3158</v>
      </c>
      <c r="B1046" s="373" t="s">
        <v>3156</v>
      </c>
      <c r="C1046" s="910"/>
    </row>
    <row r="1047" spans="1:3" x14ac:dyDescent="0.35">
      <c r="A1047" s="132" t="s">
        <v>3159</v>
      </c>
      <c r="B1047" s="373" t="s">
        <v>3144</v>
      </c>
      <c r="C1047" s="910"/>
    </row>
    <row r="1048" spans="1:3" x14ac:dyDescent="0.35">
      <c r="A1048" s="132" t="s">
        <v>3160</v>
      </c>
      <c r="B1048" s="373" t="s">
        <v>3161</v>
      </c>
      <c r="C1048" s="910"/>
    </row>
    <row r="1049" spans="1:3" x14ac:dyDescent="0.35">
      <c r="A1049" s="132" t="s">
        <v>3162</v>
      </c>
      <c r="B1049" s="373" t="s">
        <v>3156</v>
      </c>
      <c r="C1049" s="910"/>
    </row>
    <row r="1050" spans="1:3" x14ac:dyDescent="0.35">
      <c r="A1050" s="132" t="s">
        <v>3163</v>
      </c>
      <c r="B1050" s="373" t="s">
        <v>3133</v>
      </c>
      <c r="C1050" s="910"/>
    </row>
    <row r="1051" spans="1:3" x14ac:dyDescent="0.35">
      <c r="A1051" s="132" t="s">
        <v>3164</v>
      </c>
      <c r="B1051" s="373" t="s">
        <v>3165</v>
      </c>
      <c r="C1051" s="910"/>
    </row>
    <row r="1052" spans="1:3" x14ac:dyDescent="0.35">
      <c r="A1052" s="132" t="s">
        <v>3166</v>
      </c>
      <c r="B1052" s="373" t="s">
        <v>3142</v>
      </c>
      <c r="C1052" s="910"/>
    </row>
    <row r="1053" spans="1:3" x14ac:dyDescent="0.35">
      <c r="A1053" s="132" t="s">
        <v>3167</v>
      </c>
      <c r="B1053" s="373" t="s">
        <v>3144</v>
      </c>
      <c r="C1053" s="910"/>
    </row>
    <row r="1054" spans="1:3" x14ac:dyDescent="0.35">
      <c r="A1054" s="484" t="s">
        <v>3168</v>
      </c>
      <c r="B1054" s="485" t="s">
        <v>6117</v>
      </c>
      <c r="C1054" s="910"/>
    </row>
    <row r="1055" spans="1:3" x14ac:dyDescent="0.35">
      <c r="A1055" s="484" t="s">
        <v>3169</v>
      </c>
      <c r="B1055" s="485" t="s">
        <v>3170</v>
      </c>
      <c r="C1055" s="910"/>
    </row>
    <row r="1056" spans="1:3" x14ac:dyDescent="0.35">
      <c r="A1056" s="132" t="s">
        <v>3171</v>
      </c>
      <c r="B1056" s="373" t="s">
        <v>3142</v>
      </c>
      <c r="C1056" s="910"/>
    </row>
    <row r="1057" spans="1:3" x14ac:dyDescent="0.35">
      <c r="A1057" s="484" t="s">
        <v>3172</v>
      </c>
      <c r="B1057" s="485" t="s">
        <v>6158</v>
      </c>
      <c r="C1057" s="910"/>
    </row>
    <row r="1058" spans="1:3" x14ac:dyDescent="0.35">
      <c r="A1058" s="484" t="s">
        <v>3173</v>
      </c>
      <c r="B1058" s="485" t="s">
        <v>6177</v>
      </c>
      <c r="C1058" s="910"/>
    </row>
    <row r="1059" spans="1:3" x14ac:dyDescent="0.35">
      <c r="A1059" s="132" t="s">
        <v>3174</v>
      </c>
      <c r="B1059" s="373" t="s">
        <v>3142</v>
      </c>
      <c r="C1059" s="910"/>
    </row>
    <row r="1060" spans="1:3" x14ac:dyDescent="0.35">
      <c r="A1060" s="132" t="s">
        <v>3175</v>
      </c>
      <c r="B1060" s="373" t="s">
        <v>3144</v>
      </c>
      <c r="C1060" s="910"/>
    </row>
    <row r="1061" spans="1:3" x14ac:dyDescent="0.35">
      <c r="A1061" s="484" t="s">
        <v>3176</v>
      </c>
      <c r="B1061" s="485" t="s">
        <v>3045</v>
      </c>
      <c r="C1061" s="910"/>
    </row>
    <row r="1062" spans="1:3" x14ac:dyDescent="0.35">
      <c r="A1062" s="132" t="s">
        <v>3177</v>
      </c>
      <c r="B1062" s="373" t="s">
        <v>3648</v>
      </c>
      <c r="C1062" s="910"/>
    </row>
    <row r="1063" spans="1:3" x14ac:dyDescent="0.35">
      <c r="A1063" s="132" t="s">
        <v>3178</v>
      </c>
      <c r="B1063" s="373" t="s">
        <v>3179</v>
      </c>
      <c r="C1063" s="910"/>
    </row>
    <row r="1064" spans="1:3" x14ac:dyDescent="0.35">
      <c r="A1064" s="132" t="s">
        <v>3180</v>
      </c>
      <c r="B1064" s="373" t="s">
        <v>4725</v>
      </c>
      <c r="C1064" s="910"/>
    </row>
    <row r="1065" spans="1:3" x14ac:dyDescent="0.35">
      <c r="A1065" s="484" t="s">
        <v>3181</v>
      </c>
      <c r="B1065" s="485" t="s">
        <v>6165</v>
      </c>
      <c r="C1065" s="910"/>
    </row>
    <row r="1066" spans="1:3" x14ac:dyDescent="0.35">
      <c r="A1066" s="484" t="s">
        <v>3183</v>
      </c>
      <c r="B1066" s="485" t="s">
        <v>6166</v>
      </c>
      <c r="C1066" s="910"/>
    </row>
    <row r="1067" spans="1:3" x14ac:dyDescent="0.35">
      <c r="A1067" s="132" t="s">
        <v>3184</v>
      </c>
      <c r="B1067" s="373" t="s">
        <v>3185</v>
      </c>
      <c r="C1067" s="910"/>
    </row>
    <row r="1068" spans="1:3" x14ac:dyDescent="0.35">
      <c r="A1068" s="132" t="s">
        <v>3186</v>
      </c>
      <c r="B1068" s="373" t="s">
        <v>3182</v>
      </c>
      <c r="C1068" s="910"/>
    </row>
    <row r="1069" spans="1:3" x14ac:dyDescent="0.35">
      <c r="A1069" s="132" t="s">
        <v>3187</v>
      </c>
      <c r="B1069" s="373" t="s">
        <v>3649</v>
      </c>
      <c r="C1069" s="910"/>
    </row>
    <row r="1070" spans="1:3" x14ac:dyDescent="0.35">
      <c r="A1070" s="132" t="s">
        <v>3188</v>
      </c>
      <c r="B1070" s="373" t="s">
        <v>3189</v>
      </c>
      <c r="C1070" s="910"/>
    </row>
    <row r="1071" spans="1:3" x14ac:dyDescent="0.35">
      <c r="A1071" s="132" t="s">
        <v>3190</v>
      </c>
      <c r="B1071" s="373" t="s">
        <v>3185</v>
      </c>
      <c r="C1071" s="910"/>
    </row>
    <row r="1072" spans="1:3" x14ac:dyDescent="0.35">
      <c r="A1072" s="132" t="s">
        <v>3191</v>
      </c>
      <c r="B1072" s="373" t="s">
        <v>3650</v>
      </c>
      <c r="C1072" s="910"/>
    </row>
    <row r="1073" spans="1:3" x14ac:dyDescent="0.35">
      <c r="A1073" s="132" t="s">
        <v>3192</v>
      </c>
      <c r="B1073" s="373" t="s">
        <v>3193</v>
      </c>
      <c r="C1073" s="910"/>
    </row>
    <row r="1074" spans="1:3" x14ac:dyDescent="0.35">
      <c r="A1074" s="132" t="s">
        <v>3194</v>
      </c>
      <c r="B1074" s="373" t="s">
        <v>3195</v>
      </c>
      <c r="C1074" s="910"/>
    </row>
    <row r="1075" spans="1:3" x14ac:dyDescent="0.35">
      <c r="A1075" s="132" t="s">
        <v>3196</v>
      </c>
      <c r="B1075" s="373" t="s">
        <v>3197</v>
      </c>
      <c r="C1075" s="910"/>
    </row>
    <row r="1076" spans="1:3" x14ac:dyDescent="0.35">
      <c r="A1076" s="484" t="s">
        <v>3198</v>
      </c>
      <c r="B1076" s="485" t="s">
        <v>5466</v>
      </c>
      <c r="C1076" s="910"/>
    </row>
    <row r="1077" spans="1:3" x14ac:dyDescent="0.35">
      <c r="A1077" s="132" t="s">
        <v>3199</v>
      </c>
      <c r="B1077" s="373" t="s">
        <v>3197</v>
      </c>
      <c r="C1077" s="910"/>
    </row>
    <row r="1078" spans="1:3" x14ac:dyDescent="0.35">
      <c r="A1078" s="132" t="s">
        <v>3218</v>
      </c>
      <c r="B1078" s="373" t="s">
        <v>3202</v>
      </c>
      <c r="C1078" s="910"/>
    </row>
    <row r="1079" spans="1:3" x14ac:dyDescent="0.35">
      <c r="A1079" s="132" t="s">
        <v>3219</v>
      </c>
      <c r="B1079" s="373" t="s">
        <v>3203</v>
      </c>
      <c r="C1079" s="910"/>
    </row>
    <row r="1080" spans="1:3" x14ac:dyDescent="0.35">
      <c r="A1080" s="132" t="s">
        <v>3220</v>
      </c>
      <c r="B1080" s="373" t="s">
        <v>3204</v>
      </c>
      <c r="C1080" s="910"/>
    </row>
    <row r="1081" spans="1:3" x14ac:dyDescent="0.35">
      <c r="A1081" s="132" t="s">
        <v>3221</v>
      </c>
      <c r="B1081" s="373" t="s">
        <v>3205</v>
      </c>
      <c r="C1081" s="910"/>
    </row>
    <row r="1082" spans="1:3" x14ac:dyDescent="0.35">
      <c r="A1082" s="132" t="s">
        <v>3222</v>
      </c>
      <c r="B1082" s="373" t="s">
        <v>3206</v>
      </c>
      <c r="C1082" s="910"/>
    </row>
    <row r="1083" spans="1:3" x14ac:dyDescent="0.35">
      <c r="A1083" s="132" t="s">
        <v>3223</v>
      </c>
      <c r="B1083" s="373" t="s">
        <v>3207</v>
      </c>
      <c r="C1083" s="910"/>
    </row>
    <row r="1084" spans="1:3" x14ac:dyDescent="0.35">
      <c r="A1084" s="132" t="s">
        <v>3224</v>
      </c>
      <c r="B1084" s="373" t="s">
        <v>3208</v>
      </c>
      <c r="C1084" s="910"/>
    </row>
    <row r="1085" spans="1:3" x14ac:dyDescent="0.35">
      <c r="A1085" s="132" t="s">
        <v>3225</v>
      </c>
      <c r="B1085" s="373" t="s">
        <v>3209</v>
      </c>
      <c r="C1085" s="910"/>
    </row>
    <row r="1086" spans="1:3" x14ac:dyDescent="0.35">
      <c r="A1086" s="132" t="s">
        <v>3226</v>
      </c>
      <c r="B1086" s="373" t="s">
        <v>3210</v>
      </c>
      <c r="C1086" s="910"/>
    </row>
    <row r="1087" spans="1:3" x14ac:dyDescent="0.35">
      <c r="A1087" s="132" t="s">
        <v>3227</v>
      </c>
      <c r="B1087" s="373" t="s">
        <v>3211</v>
      </c>
      <c r="C1087" s="910"/>
    </row>
    <row r="1088" spans="1:3" x14ac:dyDescent="0.35">
      <c r="A1088" s="132" t="s">
        <v>3228</v>
      </c>
      <c r="B1088" s="373" t="s">
        <v>3212</v>
      </c>
      <c r="C1088" s="910"/>
    </row>
    <row r="1089" spans="1:3" x14ac:dyDescent="0.35">
      <c r="A1089" s="132" t="s">
        <v>3229</v>
      </c>
      <c r="B1089" s="373" t="s">
        <v>3213</v>
      </c>
      <c r="C1089" s="910"/>
    </row>
    <row r="1090" spans="1:3" x14ac:dyDescent="0.35">
      <c r="A1090" s="132" t="s">
        <v>3230</v>
      </c>
      <c r="B1090" s="373" t="s">
        <v>3214</v>
      </c>
      <c r="C1090" s="910"/>
    </row>
    <row r="1091" spans="1:3" x14ac:dyDescent="0.35">
      <c r="A1091" s="132" t="s">
        <v>3231</v>
      </c>
      <c r="B1091" s="373" t="s">
        <v>3215</v>
      </c>
      <c r="C1091" s="910"/>
    </row>
    <row r="1092" spans="1:3" x14ac:dyDescent="0.35">
      <c r="A1092" s="132" t="s">
        <v>3232</v>
      </c>
      <c r="B1092" s="373" t="s">
        <v>3216</v>
      </c>
      <c r="C1092" s="910"/>
    </row>
    <row r="1093" spans="1:3" x14ac:dyDescent="0.35">
      <c r="A1093" s="132" t="s">
        <v>3233</v>
      </c>
      <c r="B1093" s="373" t="s">
        <v>3217</v>
      </c>
      <c r="C1093" s="910"/>
    </row>
    <row r="1094" spans="1:3" x14ac:dyDescent="0.35">
      <c r="A1094" s="132" t="s">
        <v>3286</v>
      </c>
      <c r="B1094" s="373" t="s">
        <v>3309</v>
      </c>
      <c r="C1094" s="910"/>
    </row>
    <row r="1095" spans="1:3" x14ac:dyDescent="0.35">
      <c r="A1095" s="132" t="s">
        <v>3272</v>
      </c>
      <c r="B1095" s="373" t="s">
        <v>3310</v>
      </c>
      <c r="C1095" s="910"/>
    </row>
    <row r="1096" spans="1:3" x14ac:dyDescent="0.35">
      <c r="A1096" s="132" t="s">
        <v>3280</v>
      </c>
      <c r="B1096" s="373" t="s">
        <v>3311</v>
      </c>
      <c r="C1096" s="910"/>
    </row>
    <row r="1097" spans="1:3" x14ac:dyDescent="0.35">
      <c r="A1097" s="132" t="s">
        <v>3282</v>
      </c>
      <c r="B1097" s="373" t="s">
        <v>3312</v>
      </c>
      <c r="C1097" s="910"/>
    </row>
    <row r="1098" spans="1:3" x14ac:dyDescent="0.35">
      <c r="A1098" s="132" t="s">
        <v>3283</v>
      </c>
      <c r="B1098" s="373" t="s">
        <v>3313</v>
      </c>
      <c r="C1098" s="910"/>
    </row>
    <row r="1099" spans="1:3" x14ac:dyDescent="0.35">
      <c r="A1099" s="132" t="s">
        <v>3307</v>
      </c>
      <c r="B1099" s="373" t="s">
        <v>3308</v>
      </c>
      <c r="C1099" s="910"/>
    </row>
    <row r="1100" spans="1:3" x14ac:dyDescent="0.35">
      <c r="A1100" s="72" t="s">
        <v>3651</v>
      </c>
      <c r="B1100" s="73" t="s">
        <v>4529</v>
      </c>
      <c r="C1100" s="910"/>
    </row>
    <row r="1101" spans="1:3" x14ac:dyDescent="0.35">
      <c r="A1101" s="72" t="s">
        <v>3652</v>
      </c>
      <c r="B1101" s="73" t="s">
        <v>4232</v>
      </c>
      <c r="C1101" s="910"/>
    </row>
    <row r="1102" spans="1:3" x14ac:dyDescent="0.35">
      <c r="A1102" s="72" t="s">
        <v>3653</v>
      </c>
      <c r="B1102" s="73" t="s">
        <v>3654</v>
      </c>
      <c r="C1102" s="910"/>
    </row>
    <row r="1103" spans="1:3" x14ac:dyDescent="0.35">
      <c r="A1103" s="72" t="s">
        <v>3655</v>
      </c>
      <c r="B1103" s="73" t="s">
        <v>3656</v>
      </c>
      <c r="C1103" s="910"/>
    </row>
    <row r="1104" spans="1:3" x14ac:dyDescent="0.35">
      <c r="A1104" s="72" t="s">
        <v>3657</v>
      </c>
      <c r="B1104" s="73" t="s">
        <v>3658</v>
      </c>
      <c r="C1104" s="910"/>
    </row>
    <row r="1105" spans="1:3" x14ac:dyDescent="0.35">
      <c r="A1105" s="72" t="s">
        <v>3659</v>
      </c>
      <c r="B1105" s="73" t="s">
        <v>3660</v>
      </c>
      <c r="C1105" s="910"/>
    </row>
    <row r="1106" spans="1:3" x14ac:dyDescent="0.35">
      <c r="A1106" s="72" t="s">
        <v>3661</v>
      </c>
      <c r="B1106" s="73" t="s">
        <v>3662</v>
      </c>
      <c r="C1106" s="910"/>
    </row>
    <row r="1107" spans="1:3" x14ac:dyDescent="0.35">
      <c r="A1107" s="72" t="s">
        <v>3663</v>
      </c>
      <c r="B1107" s="73" t="s">
        <v>3664</v>
      </c>
      <c r="C1107" s="910"/>
    </row>
    <row r="1108" spans="1:3" x14ac:dyDescent="0.35">
      <c r="A1108" s="72" t="s">
        <v>2634</v>
      </c>
      <c r="B1108" s="73" t="s">
        <v>3665</v>
      </c>
      <c r="C1108" s="910"/>
    </row>
    <row r="1109" spans="1:3" x14ac:dyDescent="0.35">
      <c r="A1109" s="72" t="s">
        <v>2635</v>
      </c>
      <c r="B1109" s="73" t="s">
        <v>4824</v>
      </c>
      <c r="C1109" s="910"/>
    </row>
    <row r="1110" spans="1:3" x14ac:dyDescent="0.35">
      <c r="A1110" s="72" t="s">
        <v>2636</v>
      </c>
      <c r="B1110" s="73" t="s">
        <v>3666</v>
      </c>
      <c r="C1110" s="910"/>
    </row>
    <row r="1111" spans="1:3" x14ac:dyDescent="0.35">
      <c r="A1111" s="72" t="s">
        <v>2637</v>
      </c>
      <c r="B1111" s="73" t="s">
        <v>3667</v>
      </c>
      <c r="C1111" s="910"/>
    </row>
    <row r="1112" spans="1:3" x14ac:dyDescent="0.35">
      <c r="A1112" s="72" t="s">
        <v>2638</v>
      </c>
      <c r="B1112" s="73" t="s">
        <v>3668</v>
      </c>
      <c r="C1112" s="910"/>
    </row>
    <row r="1113" spans="1:3" x14ac:dyDescent="0.35">
      <c r="A1113" s="72" t="s">
        <v>2639</v>
      </c>
      <c r="B1113" s="73" t="s">
        <v>3669</v>
      </c>
      <c r="C1113" s="910"/>
    </row>
    <row r="1114" spans="1:3" x14ac:dyDescent="0.35">
      <c r="A1114" s="72" t="s">
        <v>2640</v>
      </c>
      <c r="B1114" s="73" t="s">
        <v>3670</v>
      </c>
      <c r="C1114" s="910"/>
    </row>
    <row r="1115" spans="1:3" x14ac:dyDescent="0.35">
      <c r="A1115" s="72" t="s">
        <v>2641</v>
      </c>
      <c r="B1115" s="73" t="s">
        <v>3671</v>
      </c>
      <c r="C1115" s="910"/>
    </row>
    <row r="1116" spans="1:3" x14ac:dyDescent="0.35">
      <c r="A1116" s="72" t="s">
        <v>2642</v>
      </c>
      <c r="B1116" s="73" t="s">
        <v>3672</v>
      </c>
      <c r="C1116" s="910"/>
    </row>
    <row r="1117" spans="1:3" x14ac:dyDescent="0.35">
      <c r="A1117" s="72" t="s">
        <v>2643</v>
      </c>
      <c r="B1117" s="73" t="s">
        <v>3673</v>
      </c>
      <c r="C1117" s="910"/>
    </row>
    <row r="1118" spans="1:3" x14ac:dyDescent="0.35">
      <c r="A1118" s="72" t="s">
        <v>2644</v>
      </c>
      <c r="B1118" s="73" t="s">
        <v>3674</v>
      </c>
      <c r="C1118" s="910"/>
    </row>
    <row r="1119" spans="1:3" x14ac:dyDescent="0.35">
      <c r="A1119" s="72" t="s">
        <v>3675</v>
      </c>
      <c r="B1119" s="73" t="s">
        <v>3676</v>
      </c>
      <c r="C1119" s="910"/>
    </row>
    <row r="1120" spans="1:3" x14ac:dyDescent="0.35">
      <c r="A1120" s="72" t="s">
        <v>3677</v>
      </c>
      <c r="B1120" s="73" t="s">
        <v>3678</v>
      </c>
      <c r="C1120" s="910"/>
    </row>
    <row r="1121" spans="1:3" x14ac:dyDescent="0.35">
      <c r="A1121" s="72" t="s">
        <v>3679</v>
      </c>
      <c r="B1121" s="73" t="s">
        <v>3680</v>
      </c>
      <c r="C1121" s="910"/>
    </row>
    <row r="1122" spans="1:3" x14ac:dyDescent="0.35">
      <c r="A1122" s="72" t="s">
        <v>3681</v>
      </c>
      <c r="B1122" s="73" t="s">
        <v>3682</v>
      </c>
      <c r="C1122" s="910"/>
    </row>
    <row r="1123" spans="1:3" x14ac:dyDescent="0.35">
      <c r="A1123" s="72" t="s">
        <v>3683</v>
      </c>
      <c r="B1123" s="73" t="s">
        <v>3684</v>
      </c>
      <c r="C1123" s="910"/>
    </row>
    <row r="1124" spans="1:3" x14ac:dyDescent="0.35">
      <c r="A1124" s="72" t="s">
        <v>3685</v>
      </c>
      <c r="B1124" s="73" t="s">
        <v>3686</v>
      </c>
      <c r="C1124" s="910"/>
    </row>
    <row r="1125" spans="1:3" x14ac:dyDescent="0.35">
      <c r="A1125" s="72" t="s">
        <v>3687</v>
      </c>
      <c r="B1125" s="73" t="s">
        <v>3688</v>
      </c>
      <c r="C1125" s="910"/>
    </row>
    <row r="1126" spans="1:3" x14ac:dyDescent="0.35">
      <c r="A1126" s="72" t="s">
        <v>3689</v>
      </c>
      <c r="B1126" s="73" t="s">
        <v>3690</v>
      </c>
      <c r="C1126" s="910"/>
    </row>
    <row r="1127" spans="1:3" x14ac:dyDescent="0.35">
      <c r="A1127" s="72" t="s">
        <v>3691</v>
      </c>
      <c r="B1127" s="73" t="s">
        <v>3692</v>
      </c>
      <c r="C1127" s="910"/>
    </row>
    <row r="1128" spans="1:3" x14ac:dyDescent="0.35">
      <c r="A1128" s="72" t="s">
        <v>3693</v>
      </c>
      <c r="B1128" s="73" t="s">
        <v>3694</v>
      </c>
      <c r="C1128" s="910"/>
    </row>
    <row r="1129" spans="1:3" x14ac:dyDescent="0.35">
      <c r="A1129" s="72" t="s">
        <v>3695</v>
      </c>
      <c r="B1129" s="73" t="s">
        <v>3696</v>
      </c>
      <c r="C1129" s="910"/>
    </row>
    <row r="1130" spans="1:3" x14ac:dyDescent="0.35">
      <c r="A1130" s="72" t="s">
        <v>3697</v>
      </c>
      <c r="B1130" s="73" t="s">
        <v>3698</v>
      </c>
      <c r="C1130" s="910"/>
    </row>
    <row r="1131" spans="1:3" x14ac:dyDescent="0.35">
      <c r="A1131" s="72" t="s">
        <v>3699</v>
      </c>
      <c r="B1131" s="73" t="s">
        <v>3700</v>
      </c>
      <c r="C1131" s="910"/>
    </row>
    <row r="1132" spans="1:3" x14ac:dyDescent="0.35">
      <c r="A1132" s="72" t="s">
        <v>3701</v>
      </c>
      <c r="B1132" s="73" t="s">
        <v>3702</v>
      </c>
      <c r="C1132" s="910"/>
    </row>
    <row r="1133" spans="1:3" x14ac:dyDescent="0.35">
      <c r="A1133" s="72" t="s">
        <v>3703</v>
      </c>
      <c r="B1133" s="73" t="s">
        <v>3704</v>
      </c>
      <c r="C1133" s="910"/>
    </row>
    <row r="1134" spans="1:3" x14ac:dyDescent="0.35">
      <c r="A1134" s="72" t="s">
        <v>3705</v>
      </c>
      <c r="B1134" s="73" t="s">
        <v>3706</v>
      </c>
      <c r="C1134" s="910"/>
    </row>
    <row r="1135" spans="1:3" x14ac:dyDescent="0.35">
      <c r="A1135" s="72" t="s">
        <v>3707</v>
      </c>
      <c r="B1135" s="73" t="s">
        <v>3708</v>
      </c>
      <c r="C1135" s="910"/>
    </row>
    <row r="1136" spans="1:3" x14ac:dyDescent="0.35">
      <c r="A1136" s="72" t="s">
        <v>3709</v>
      </c>
      <c r="B1136" s="73" t="s">
        <v>3710</v>
      </c>
      <c r="C1136" s="910"/>
    </row>
    <row r="1137" spans="1:3" x14ac:dyDescent="0.35">
      <c r="A1137" s="72" t="s">
        <v>3711</v>
      </c>
      <c r="B1137" s="73" t="s">
        <v>3712</v>
      </c>
      <c r="C1137" s="910"/>
    </row>
    <row r="1138" spans="1:3" x14ac:dyDescent="0.35">
      <c r="A1138" s="72" t="s">
        <v>3713</v>
      </c>
      <c r="B1138" s="73" t="s">
        <v>3714</v>
      </c>
      <c r="C1138" s="910"/>
    </row>
    <row r="1139" spans="1:3" x14ac:dyDescent="0.35">
      <c r="A1139" s="72" t="s">
        <v>3715</v>
      </c>
      <c r="B1139" s="73" t="s">
        <v>3716</v>
      </c>
      <c r="C1139" s="910"/>
    </row>
    <row r="1140" spans="1:3" x14ac:dyDescent="0.35">
      <c r="A1140" s="72" t="s">
        <v>3717</v>
      </c>
      <c r="B1140" s="73" t="s">
        <v>3718</v>
      </c>
      <c r="C1140" s="910"/>
    </row>
    <row r="1141" spans="1:3" x14ac:dyDescent="0.35">
      <c r="A1141" s="72" t="s">
        <v>3719</v>
      </c>
      <c r="B1141" s="73" t="s">
        <v>3720</v>
      </c>
      <c r="C1141" s="910"/>
    </row>
    <row r="1142" spans="1:3" x14ac:dyDescent="0.35">
      <c r="A1142" s="72" t="s">
        <v>3721</v>
      </c>
      <c r="B1142" s="73" t="s">
        <v>3722</v>
      </c>
      <c r="C1142" s="910"/>
    </row>
    <row r="1143" spans="1:3" x14ac:dyDescent="0.35">
      <c r="A1143" s="72" t="s">
        <v>3723</v>
      </c>
      <c r="B1143" s="73" t="s">
        <v>3724</v>
      </c>
      <c r="C1143" s="910"/>
    </row>
    <row r="1144" spans="1:3" x14ac:dyDescent="0.35">
      <c r="A1144" s="72" t="s">
        <v>3725</v>
      </c>
      <c r="B1144" s="73" t="s">
        <v>3726</v>
      </c>
      <c r="C1144" s="910"/>
    </row>
    <row r="1145" spans="1:3" x14ac:dyDescent="0.35">
      <c r="A1145" s="72" t="s">
        <v>3727</v>
      </c>
      <c r="B1145" s="73" t="s">
        <v>3728</v>
      </c>
      <c r="C1145" s="910"/>
    </row>
    <row r="1146" spans="1:3" x14ac:dyDescent="0.35">
      <c r="A1146" s="72" t="s">
        <v>3729</v>
      </c>
      <c r="B1146" s="73" t="s">
        <v>4256</v>
      </c>
      <c r="C1146" s="910"/>
    </row>
    <row r="1147" spans="1:3" x14ac:dyDescent="0.35">
      <c r="A1147" s="72" t="s">
        <v>3730</v>
      </c>
      <c r="B1147" s="73" t="s">
        <v>3731</v>
      </c>
      <c r="C1147" s="910"/>
    </row>
    <row r="1148" spans="1:3" x14ac:dyDescent="0.35">
      <c r="A1148" s="72" t="s">
        <v>3732</v>
      </c>
      <c r="B1148" s="73" t="s">
        <v>3733</v>
      </c>
      <c r="C1148" s="910"/>
    </row>
    <row r="1149" spans="1:3" x14ac:dyDescent="0.35">
      <c r="A1149" s="72" t="s">
        <v>3734</v>
      </c>
      <c r="B1149" s="73" t="s">
        <v>3735</v>
      </c>
      <c r="C1149" s="910"/>
    </row>
    <row r="1150" spans="1:3" x14ac:dyDescent="0.35">
      <c r="A1150" s="72" t="s">
        <v>3736</v>
      </c>
      <c r="B1150" s="73" t="s">
        <v>3737</v>
      </c>
      <c r="C1150" s="910"/>
    </row>
    <row r="1151" spans="1:3" x14ac:dyDescent="0.35">
      <c r="A1151" s="72" t="s">
        <v>3738</v>
      </c>
      <c r="B1151" s="73" t="s">
        <v>3739</v>
      </c>
      <c r="C1151" s="910"/>
    </row>
    <row r="1152" spans="1:3" x14ac:dyDescent="0.35">
      <c r="A1152" s="72" t="s">
        <v>3740</v>
      </c>
      <c r="B1152" s="73" t="s">
        <v>3741</v>
      </c>
      <c r="C1152" s="910"/>
    </row>
    <row r="1153" spans="1:3" x14ac:dyDescent="0.35">
      <c r="A1153" s="72" t="s">
        <v>3742</v>
      </c>
      <c r="B1153" s="73" t="s">
        <v>3743</v>
      </c>
      <c r="C1153" s="910"/>
    </row>
    <row r="1154" spans="1:3" x14ac:dyDescent="0.35">
      <c r="A1154" s="72" t="s">
        <v>3744</v>
      </c>
      <c r="B1154" s="73" t="s">
        <v>3745</v>
      </c>
      <c r="C1154" s="910"/>
    </row>
    <row r="1155" spans="1:3" x14ac:dyDescent="0.35">
      <c r="A1155" s="72" t="s">
        <v>3746</v>
      </c>
      <c r="B1155" s="73" t="s">
        <v>3747</v>
      </c>
      <c r="C1155" s="910"/>
    </row>
    <row r="1156" spans="1:3" x14ac:dyDescent="0.35">
      <c r="A1156" s="72" t="s">
        <v>3748</v>
      </c>
      <c r="B1156" s="73" t="s">
        <v>3749</v>
      </c>
      <c r="C1156" s="910"/>
    </row>
    <row r="1157" spans="1:3" x14ac:dyDescent="0.35">
      <c r="A1157" s="72" t="s">
        <v>3750</v>
      </c>
      <c r="B1157" s="73" t="s">
        <v>4896</v>
      </c>
      <c r="C1157" s="910"/>
    </row>
    <row r="1158" spans="1:3" x14ac:dyDescent="0.35">
      <c r="A1158" s="72" t="s">
        <v>3540</v>
      </c>
      <c r="B1158" s="73" t="s">
        <v>3751</v>
      </c>
      <c r="C1158" s="910"/>
    </row>
    <row r="1159" spans="1:3" x14ac:dyDescent="0.35">
      <c r="A1159" s="72" t="s">
        <v>3542</v>
      </c>
      <c r="B1159" s="73" t="s">
        <v>3752</v>
      </c>
      <c r="C1159" s="910"/>
    </row>
    <row r="1160" spans="1:3" x14ac:dyDescent="0.35">
      <c r="A1160" s="72" t="s">
        <v>3544</v>
      </c>
      <c r="B1160" s="73" t="s">
        <v>3753</v>
      </c>
      <c r="C1160" s="910"/>
    </row>
    <row r="1161" spans="1:3" x14ac:dyDescent="0.35">
      <c r="A1161" s="72" t="s">
        <v>3546</v>
      </c>
      <c r="B1161" s="73" t="s">
        <v>3754</v>
      </c>
      <c r="C1161" s="910"/>
    </row>
    <row r="1162" spans="1:3" x14ac:dyDescent="0.35">
      <c r="A1162" s="72" t="s">
        <v>3548</v>
      </c>
      <c r="B1162" s="73" t="s">
        <v>3755</v>
      </c>
      <c r="C1162" s="910"/>
    </row>
    <row r="1163" spans="1:3" x14ac:dyDescent="0.35">
      <c r="A1163" s="72" t="s">
        <v>3550</v>
      </c>
      <c r="B1163" s="73" t="s">
        <v>3756</v>
      </c>
      <c r="C1163" s="910"/>
    </row>
    <row r="1164" spans="1:3" x14ac:dyDescent="0.35">
      <c r="A1164" s="72" t="s">
        <v>3552</v>
      </c>
      <c r="B1164" s="73" t="s">
        <v>3757</v>
      </c>
      <c r="C1164" s="910"/>
    </row>
    <row r="1165" spans="1:3" x14ac:dyDescent="0.35">
      <c r="A1165" s="72" t="s">
        <v>3554</v>
      </c>
      <c r="B1165" s="73" t="s">
        <v>3758</v>
      </c>
      <c r="C1165" s="910"/>
    </row>
    <row r="1166" spans="1:3" x14ac:dyDescent="0.35">
      <c r="A1166" s="72" t="s">
        <v>3556</v>
      </c>
      <c r="B1166" s="73" t="s">
        <v>3759</v>
      </c>
      <c r="C1166" s="910"/>
    </row>
    <row r="1167" spans="1:3" x14ac:dyDescent="0.35">
      <c r="A1167" s="72" t="s">
        <v>3558</v>
      </c>
      <c r="B1167" s="73" t="s">
        <v>6788</v>
      </c>
      <c r="C1167" s="910"/>
    </row>
    <row r="1168" spans="1:3" x14ac:dyDescent="0.35">
      <c r="A1168" s="72" t="s">
        <v>3560</v>
      </c>
      <c r="B1168" s="73" t="s">
        <v>3760</v>
      </c>
      <c r="C1168" s="910"/>
    </row>
    <row r="1169" spans="1:3" x14ac:dyDescent="0.35">
      <c r="A1169" s="72" t="s">
        <v>3761</v>
      </c>
      <c r="B1169" s="73" t="s">
        <v>4855</v>
      </c>
      <c r="C1169" s="910"/>
    </row>
    <row r="1170" spans="1:3" x14ac:dyDescent="0.35">
      <c r="A1170" s="72" t="s">
        <v>3762</v>
      </c>
      <c r="B1170" s="73" t="s">
        <v>3763</v>
      </c>
      <c r="C1170" s="910"/>
    </row>
    <row r="1171" spans="1:3" x14ac:dyDescent="0.35">
      <c r="A1171" s="72" t="s">
        <v>3764</v>
      </c>
      <c r="B1171" s="73" t="s">
        <v>4350</v>
      </c>
      <c r="C1171" s="910"/>
    </row>
    <row r="1172" spans="1:3" x14ac:dyDescent="0.35">
      <c r="A1172" s="72" t="s">
        <v>3765</v>
      </c>
      <c r="B1172" s="73" t="s">
        <v>4360</v>
      </c>
      <c r="C1172" s="910"/>
    </row>
    <row r="1173" spans="1:3" x14ac:dyDescent="0.35">
      <c r="A1173" s="72" t="s">
        <v>3766</v>
      </c>
      <c r="B1173" s="73" t="s">
        <v>3767</v>
      </c>
      <c r="C1173" s="910"/>
    </row>
    <row r="1174" spans="1:3" x14ac:dyDescent="0.35">
      <c r="A1174" s="72" t="s">
        <v>3768</v>
      </c>
      <c r="B1174" s="73" t="s">
        <v>3769</v>
      </c>
      <c r="C1174" s="910"/>
    </row>
    <row r="1175" spans="1:3" x14ac:dyDescent="0.35">
      <c r="A1175" s="72" t="s">
        <v>3770</v>
      </c>
      <c r="B1175" s="73" t="s">
        <v>3771</v>
      </c>
      <c r="C1175" s="910"/>
    </row>
    <row r="1176" spans="1:3" x14ac:dyDescent="0.35">
      <c r="A1176" s="72" t="s">
        <v>3772</v>
      </c>
      <c r="B1176" s="73" t="s">
        <v>3773</v>
      </c>
      <c r="C1176" s="910"/>
    </row>
    <row r="1177" spans="1:3" x14ac:dyDescent="0.35">
      <c r="A1177" s="72" t="s">
        <v>3774</v>
      </c>
      <c r="B1177" s="73" t="s">
        <v>3775</v>
      </c>
      <c r="C1177" s="910"/>
    </row>
    <row r="1178" spans="1:3" x14ac:dyDescent="0.35">
      <c r="A1178" s="72" t="s">
        <v>3776</v>
      </c>
      <c r="B1178" s="73" t="s">
        <v>3777</v>
      </c>
      <c r="C1178" s="910"/>
    </row>
    <row r="1179" spans="1:3" x14ac:dyDescent="0.35">
      <c r="A1179" s="72" t="s">
        <v>3778</v>
      </c>
      <c r="B1179" s="73" t="s">
        <v>4349</v>
      </c>
      <c r="C1179" s="910"/>
    </row>
    <row r="1180" spans="1:3" x14ac:dyDescent="0.35">
      <c r="A1180" s="72" t="s">
        <v>3779</v>
      </c>
      <c r="B1180" s="73" t="s">
        <v>3780</v>
      </c>
      <c r="C1180" s="910"/>
    </row>
    <row r="1181" spans="1:3" x14ac:dyDescent="0.35">
      <c r="A1181" s="72" t="s">
        <v>3781</v>
      </c>
      <c r="B1181" s="73" t="s">
        <v>3782</v>
      </c>
      <c r="C1181" s="910"/>
    </row>
    <row r="1182" spans="1:3" x14ac:dyDescent="0.35">
      <c r="A1182" s="72" t="s">
        <v>3783</v>
      </c>
      <c r="B1182" s="73" t="s">
        <v>4778</v>
      </c>
      <c r="C1182" s="910"/>
    </row>
    <row r="1183" spans="1:3" x14ac:dyDescent="0.35">
      <c r="A1183" s="72" t="s">
        <v>3784</v>
      </c>
      <c r="B1183" s="73" t="s">
        <v>3785</v>
      </c>
      <c r="C1183" s="910"/>
    </row>
    <row r="1184" spans="1:3" x14ac:dyDescent="0.35">
      <c r="A1184" s="72" t="s">
        <v>3786</v>
      </c>
      <c r="B1184" s="73" t="s">
        <v>3787</v>
      </c>
      <c r="C1184" s="910"/>
    </row>
    <row r="1185" spans="1:3" x14ac:dyDescent="0.35">
      <c r="A1185" s="72" t="s">
        <v>3788</v>
      </c>
      <c r="B1185" s="73" t="s">
        <v>3789</v>
      </c>
      <c r="C1185" s="910"/>
    </row>
    <row r="1186" spans="1:3" x14ac:dyDescent="0.35">
      <c r="A1186" s="72" t="s">
        <v>3790</v>
      </c>
      <c r="B1186" s="73" t="s">
        <v>3791</v>
      </c>
      <c r="C1186" s="910"/>
    </row>
    <row r="1187" spans="1:3" x14ac:dyDescent="0.35">
      <c r="A1187" s="72" t="s">
        <v>3792</v>
      </c>
      <c r="B1187" s="73" t="s">
        <v>3793</v>
      </c>
      <c r="C1187" s="910"/>
    </row>
    <row r="1188" spans="1:3" x14ac:dyDescent="0.35">
      <c r="A1188" s="72" t="s">
        <v>3794</v>
      </c>
      <c r="B1188" s="73" t="s">
        <v>3795</v>
      </c>
      <c r="C1188" s="910"/>
    </row>
    <row r="1189" spans="1:3" x14ac:dyDescent="0.35">
      <c r="A1189" s="72" t="s">
        <v>3796</v>
      </c>
      <c r="B1189" s="73" t="s">
        <v>3797</v>
      </c>
      <c r="C1189" s="910"/>
    </row>
    <row r="1190" spans="1:3" x14ac:dyDescent="0.35">
      <c r="A1190" s="72" t="s">
        <v>3798</v>
      </c>
      <c r="B1190" s="73" t="s">
        <v>3799</v>
      </c>
      <c r="C1190" s="910"/>
    </row>
    <row r="1191" spans="1:3" x14ac:dyDescent="0.35">
      <c r="A1191" s="72" t="s">
        <v>3800</v>
      </c>
      <c r="B1191" s="73" t="s">
        <v>3801</v>
      </c>
      <c r="C1191" s="910"/>
    </row>
    <row r="1192" spans="1:3" x14ac:dyDescent="0.35">
      <c r="A1192" s="72" t="s">
        <v>3802</v>
      </c>
      <c r="B1192" s="73" t="s">
        <v>4845</v>
      </c>
      <c r="C1192" s="910"/>
    </row>
    <row r="1193" spans="1:3" x14ac:dyDescent="0.35">
      <c r="A1193" s="72" t="s">
        <v>3803</v>
      </c>
      <c r="B1193" s="73" t="s">
        <v>3804</v>
      </c>
      <c r="C1193" s="910"/>
    </row>
    <row r="1194" spans="1:3" x14ac:dyDescent="0.35">
      <c r="A1194" s="72" t="s">
        <v>3805</v>
      </c>
      <c r="B1194" s="73" t="s">
        <v>3806</v>
      </c>
      <c r="C1194" s="910"/>
    </row>
    <row r="1195" spans="1:3" x14ac:dyDescent="0.35">
      <c r="A1195" s="72" t="s">
        <v>3807</v>
      </c>
      <c r="B1195" s="73" t="s">
        <v>3808</v>
      </c>
      <c r="C1195" s="910"/>
    </row>
    <row r="1196" spans="1:3" x14ac:dyDescent="0.35">
      <c r="A1196" s="72" t="s">
        <v>3809</v>
      </c>
      <c r="B1196" s="73" t="s">
        <v>3810</v>
      </c>
      <c r="C1196" s="910"/>
    </row>
    <row r="1197" spans="1:3" x14ac:dyDescent="0.35">
      <c r="A1197" s="72" t="s">
        <v>3811</v>
      </c>
      <c r="B1197" s="73" t="s">
        <v>3812</v>
      </c>
      <c r="C1197" s="910"/>
    </row>
    <row r="1198" spans="1:3" x14ac:dyDescent="0.35">
      <c r="A1198" s="72" t="s">
        <v>3813</v>
      </c>
      <c r="B1198" s="73" t="s">
        <v>3814</v>
      </c>
      <c r="C1198" s="910"/>
    </row>
    <row r="1199" spans="1:3" x14ac:dyDescent="0.35">
      <c r="A1199" s="72" t="s">
        <v>3815</v>
      </c>
      <c r="B1199" s="73" t="s">
        <v>3816</v>
      </c>
      <c r="C1199" s="910"/>
    </row>
    <row r="1200" spans="1:3" x14ac:dyDescent="0.35">
      <c r="A1200" s="72" t="s">
        <v>3817</v>
      </c>
      <c r="B1200" s="73" t="s">
        <v>3818</v>
      </c>
      <c r="C1200" s="910"/>
    </row>
    <row r="1201" spans="1:3" x14ac:dyDescent="0.35">
      <c r="A1201" s="72" t="s">
        <v>3819</v>
      </c>
      <c r="B1201" s="73" t="s">
        <v>4599</v>
      </c>
      <c r="C1201" s="910"/>
    </row>
    <row r="1202" spans="1:3" x14ac:dyDescent="0.35">
      <c r="A1202" s="72" t="s">
        <v>3820</v>
      </c>
      <c r="B1202" s="73" t="s">
        <v>3821</v>
      </c>
      <c r="C1202" s="910"/>
    </row>
    <row r="1203" spans="1:3" x14ac:dyDescent="0.35">
      <c r="A1203" s="72" t="s">
        <v>3822</v>
      </c>
      <c r="B1203" s="73" t="s">
        <v>3823</v>
      </c>
      <c r="C1203" s="910"/>
    </row>
    <row r="1204" spans="1:3" x14ac:dyDescent="0.35">
      <c r="A1204" s="72" t="s">
        <v>3824</v>
      </c>
      <c r="B1204" s="73" t="s">
        <v>3825</v>
      </c>
      <c r="C1204" s="910"/>
    </row>
    <row r="1205" spans="1:3" x14ac:dyDescent="0.35">
      <c r="A1205" s="72" t="s">
        <v>4212</v>
      </c>
      <c r="B1205" s="73" t="s">
        <v>4598</v>
      </c>
      <c r="C1205" s="910"/>
    </row>
    <row r="1206" spans="1:3" x14ac:dyDescent="0.35">
      <c r="A1206" s="72" t="s">
        <v>4218</v>
      </c>
      <c r="B1206" s="73" t="s">
        <v>4220</v>
      </c>
      <c r="C1206" s="910"/>
    </row>
    <row r="1207" spans="1:3" x14ac:dyDescent="0.35">
      <c r="A1207" s="72" t="s">
        <v>4219</v>
      </c>
      <c r="B1207" s="73" t="s">
        <v>4221</v>
      </c>
      <c r="C1207" s="910"/>
    </row>
    <row r="1208" spans="1:3" x14ac:dyDescent="0.35">
      <c r="A1208" s="72" t="s">
        <v>4224</v>
      </c>
      <c r="B1208" s="73" t="s">
        <v>4225</v>
      </c>
      <c r="C1208" s="910"/>
    </row>
    <row r="1209" spans="1:3" x14ac:dyDescent="0.35">
      <c r="A1209" s="72" t="s">
        <v>4226</v>
      </c>
      <c r="B1209" s="73" t="s">
        <v>4710</v>
      </c>
      <c r="C1209" s="910"/>
    </row>
    <row r="1210" spans="1:3" x14ac:dyDescent="0.35">
      <c r="A1210" s="72" t="s">
        <v>4227</v>
      </c>
      <c r="B1210" s="73" t="s">
        <v>4233</v>
      </c>
      <c r="C1210" s="910"/>
    </row>
    <row r="1211" spans="1:3" x14ac:dyDescent="0.35">
      <c r="A1211" s="72" t="s">
        <v>4228</v>
      </c>
      <c r="B1211" s="73" t="s">
        <v>4229</v>
      </c>
      <c r="C1211" s="910"/>
    </row>
    <row r="1212" spans="1:3" x14ac:dyDescent="0.35">
      <c r="A1212" s="72" t="s">
        <v>4230</v>
      </c>
      <c r="B1212" s="73" t="s">
        <v>4231</v>
      </c>
      <c r="C1212" s="910"/>
    </row>
    <row r="1213" spans="1:3" x14ac:dyDescent="0.35">
      <c r="A1213" s="1205" t="s">
        <v>4234</v>
      </c>
      <c r="B1213" s="995" t="s">
        <v>6709</v>
      </c>
      <c r="C1213" s="910"/>
    </row>
    <row r="1214" spans="1:3" x14ac:dyDescent="0.35">
      <c r="A1214" s="72" t="s">
        <v>4235</v>
      </c>
      <c r="B1214" s="73" t="s">
        <v>4846</v>
      </c>
      <c r="C1214" s="910"/>
    </row>
    <row r="1215" spans="1:3" x14ac:dyDescent="0.35">
      <c r="A1215" s="72" t="s">
        <v>4236</v>
      </c>
      <c r="B1215" s="73" t="s">
        <v>4247</v>
      </c>
      <c r="C1215" s="910"/>
    </row>
    <row r="1216" spans="1:3" x14ac:dyDescent="0.35">
      <c r="A1216" s="72" t="s">
        <v>4244</v>
      </c>
      <c r="B1216" s="73" t="s">
        <v>4249</v>
      </c>
      <c r="C1216" s="910"/>
    </row>
    <row r="1217" spans="1:3" x14ac:dyDescent="0.35">
      <c r="A1217" s="72" t="s">
        <v>4245</v>
      </c>
      <c r="B1217" s="73" t="s">
        <v>4250</v>
      </c>
      <c r="C1217" s="910"/>
    </row>
    <row r="1218" spans="1:3" x14ac:dyDescent="0.35">
      <c r="A1218" s="72" t="s">
        <v>4246</v>
      </c>
      <c r="B1218" s="73" t="s">
        <v>4709</v>
      </c>
      <c r="C1218" s="910"/>
    </row>
    <row r="1219" spans="1:3" x14ac:dyDescent="0.35">
      <c r="A1219" s="72" t="s">
        <v>4251</v>
      </c>
      <c r="B1219" s="73" t="s">
        <v>4254</v>
      </c>
      <c r="C1219" s="910"/>
    </row>
    <row r="1220" spans="1:3" x14ac:dyDescent="0.35">
      <c r="A1220" s="72" t="s">
        <v>4252</v>
      </c>
      <c r="B1220" s="73" t="s">
        <v>4255</v>
      </c>
      <c r="C1220" s="910"/>
    </row>
    <row r="1221" spans="1:3" x14ac:dyDescent="0.35">
      <c r="A1221" s="72" t="s">
        <v>4253</v>
      </c>
      <c r="B1221" s="73" t="s">
        <v>4265</v>
      </c>
      <c r="C1221" s="910"/>
    </row>
    <row r="1222" spans="1:3" x14ac:dyDescent="0.35">
      <c r="A1222" s="72" t="s">
        <v>4266</v>
      </c>
      <c r="B1222" s="73" t="s">
        <v>4303</v>
      </c>
      <c r="C1222" s="910"/>
    </row>
    <row r="1223" spans="1:3" x14ac:dyDescent="0.35">
      <c r="A1223" s="72" t="s">
        <v>4299</v>
      </c>
      <c r="B1223" s="73" t="s">
        <v>4300</v>
      </c>
      <c r="C1223" s="910"/>
    </row>
    <row r="1224" spans="1:3" x14ac:dyDescent="0.35">
      <c r="A1224" s="72" t="s">
        <v>4304</v>
      </c>
      <c r="B1224" s="73" t="s">
        <v>4312</v>
      </c>
      <c r="C1224" s="910"/>
    </row>
    <row r="1225" spans="1:3" x14ac:dyDescent="0.35">
      <c r="A1225" s="72" t="s">
        <v>4305</v>
      </c>
      <c r="B1225" s="73" t="s">
        <v>4313</v>
      </c>
      <c r="C1225" s="910"/>
    </row>
    <row r="1226" spans="1:3" x14ac:dyDescent="0.35">
      <c r="A1226" s="72" t="s">
        <v>4306</v>
      </c>
      <c r="B1226" s="73" t="s">
        <v>4314</v>
      </c>
      <c r="C1226" s="910"/>
    </row>
    <row r="1227" spans="1:3" x14ac:dyDescent="0.35">
      <c r="A1227" s="72" t="s">
        <v>4307</v>
      </c>
      <c r="B1227" s="73" t="s">
        <v>4315</v>
      </c>
      <c r="C1227" s="910"/>
    </row>
    <row r="1228" spans="1:3" x14ac:dyDescent="0.35">
      <c r="A1228" s="72" t="s">
        <v>4308</v>
      </c>
      <c r="B1228" s="73" t="s">
        <v>4319</v>
      </c>
      <c r="C1228" s="910"/>
    </row>
    <row r="1229" spans="1:3" x14ac:dyDescent="0.35">
      <c r="A1229" s="72" t="s">
        <v>4309</v>
      </c>
      <c r="B1229" s="73" t="s">
        <v>4323</v>
      </c>
      <c r="C1229" s="910"/>
    </row>
    <row r="1230" spans="1:3" x14ac:dyDescent="0.35">
      <c r="A1230" s="72" t="s">
        <v>4310</v>
      </c>
      <c r="B1230" s="73" t="s">
        <v>4322</v>
      </c>
      <c r="C1230" s="910"/>
    </row>
    <row r="1231" spans="1:3" x14ac:dyDescent="0.35">
      <c r="A1231" s="72" t="s">
        <v>4311</v>
      </c>
      <c r="B1231" s="73" t="s">
        <v>4324</v>
      </c>
      <c r="C1231" s="910"/>
    </row>
    <row r="1232" spans="1:3" x14ac:dyDescent="0.35">
      <c r="A1232" s="72" t="s">
        <v>4316</v>
      </c>
      <c r="B1232" s="73" t="s">
        <v>4325</v>
      </c>
      <c r="C1232" s="910"/>
    </row>
    <row r="1233" spans="1:3" x14ac:dyDescent="0.35">
      <c r="A1233" s="72" t="s">
        <v>4317</v>
      </c>
      <c r="B1233" s="73" t="s">
        <v>4326</v>
      </c>
      <c r="C1233" s="910"/>
    </row>
    <row r="1234" spans="1:3" x14ac:dyDescent="0.35">
      <c r="A1234" s="72" t="s">
        <v>4318</v>
      </c>
      <c r="B1234" s="73" t="s">
        <v>4327</v>
      </c>
      <c r="C1234" s="910"/>
    </row>
    <row r="1235" spans="1:3" x14ac:dyDescent="0.35">
      <c r="A1235" s="72" t="s">
        <v>4342</v>
      </c>
      <c r="B1235" s="73" t="s">
        <v>4346</v>
      </c>
      <c r="C1235" s="910"/>
    </row>
    <row r="1236" spans="1:3" x14ac:dyDescent="0.35">
      <c r="A1236" s="72" t="s">
        <v>4343</v>
      </c>
      <c r="B1236" s="73" t="s">
        <v>4347</v>
      </c>
      <c r="C1236" s="910"/>
    </row>
    <row r="1237" spans="1:3" x14ac:dyDescent="0.35">
      <c r="A1237" s="72" t="s">
        <v>4344</v>
      </c>
      <c r="B1237" s="73" t="s">
        <v>4348</v>
      </c>
      <c r="C1237" s="910"/>
    </row>
    <row r="1238" spans="1:3" x14ac:dyDescent="0.35">
      <c r="A1238" s="72" t="s">
        <v>4345</v>
      </c>
      <c r="B1238" s="73" t="s">
        <v>4355</v>
      </c>
      <c r="C1238" s="910"/>
    </row>
    <row r="1239" spans="1:3" x14ac:dyDescent="0.35">
      <c r="A1239" s="72" t="s">
        <v>4351</v>
      </c>
      <c r="B1239" s="73" t="s">
        <v>4365</v>
      </c>
      <c r="C1239" s="910"/>
    </row>
    <row r="1240" spans="1:3" x14ac:dyDescent="0.35">
      <c r="A1240" s="72" t="s">
        <v>4352</v>
      </c>
      <c r="B1240" s="73" t="s">
        <v>4354</v>
      </c>
      <c r="C1240" s="910"/>
    </row>
    <row r="1241" spans="1:3" x14ac:dyDescent="0.35">
      <c r="A1241" s="72" t="s">
        <v>4353</v>
      </c>
      <c r="B1241" s="73" t="s">
        <v>4364</v>
      </c>
      <c r="C1241" s="910"/>
    </row>
    <row r="1242" spans="1:3" x14ac:dyDescent="0.35">
      <c r="A1242" s="72" t="s">
        <v>4363</v>
      </c>
      <c r="B1242" s="73" t="s">
        <v>4368</v>
      </c>
      <c r="C1242" s="910"/>
    </row>
    <row r="1243" spans="1:3" x14ac:dyDescent="0.35">
      <c r="A1243" s="72" t="s">
        <v>4369</v>
      </c>
      <c r="B1243" s="73" t="s">
        <v>4370</v>
      </c>
      <c r="C1243" s="910"/>
    </row>
    <row r="1244" spans="1:3" x14ac:dyDescent="0.35">
      <c r="A1244" s="72" t="s">
        <v>4372</v>
      </c>
      <c r="B1244" s="73" t="s">
        <v>4384</v>
      </c>
      <c r="C1244" s="910"/>
    </row>
    <row r="1245" spans="1:3" x14ac:dyDescent="0.35">
      <c r="A1245" s="72" t="s">
        <v>4373</v>
      </c>
      <c r="B1245" s="73" t="s">
        <v>4385</v>
      </c>
      <c r="C1245" s="910"/>
    </row>
    <row r="1246" spans="1:3" x14ac:dyDescent="0.35">
      <c r="A1246" s="72" t="s">
        <v>4374</v>
      </c>
      <c r="B1246" s="73" t="s">
        <v>4392</v>
      </c>
      <c r="C1246" s="910"/>
    </row>
    <row r="1247" spans="1:3" x14ac:dyDescent="0.35">
      <c r="A1247" s="72" t="s">
        <v>4375</v>
      </c>
      <c r="B1247" s="73" t="s">
        <v>4386</v>
      </c>
      <c r="C1247" s="910"/>
    </row>
    <row r="1248" spans="1:3" x14ac:dyDescent="0.35">
      <c r="A1248" s="72" t="s">
        <v>4376</v>
      </c>
      <c r="B1248" s="73" t="s">
        <v>4387</v>
      </c>
      <c r="C1248" s="910"/>
    </row>
    <row r="1249" spans="1:3" x14ac:dyDescent="0.35">
      <c r="A1249" s="72" t="s">
        <v>4377</v>
      </c>
      <c r="B1249" s="73" t="s">
        <v>4388</v>
      </c>
      <c r="C1249" s="910"/>
    </row>
    <row r="1250" spans="1:3" x14ac:dyDescent="0.35">
      <c r="A1250" s="72" t="s">
        <v>4378</v>
      </c>
      <c r="B1250" s="73" t="s">
        <v>4389</v>
      </c>
      <c r="C1250" s="910"/>
    </row>
    <row r="1251" spans="1:3" x14ac:dyDescent="0.35">
      <c r="A1251" s="72" t="s">
        <v>4379</v>
      </c>
      <c r="B1251" s="73" t="s">
        <v>4390</v>
      </c>
      <c r="C1251" s="910"/>
    </row>
    <row r="1252" spans="1:3" x14ac:dyDescent="0.35">
      <c r="A1252" s="72" t="s">
        <v>4380</v>
      </c>
      <c r="B1252" s="73" t="s">
        <v>4391</v>
      </c>
      <c r="C1252" s="910"/>
    </row>
    <row r="1253" spans="1:3" x14ac:dyDescent="0.35">
      <c r="A1253" s="72" t="s">
        <v>4381</v>
      </c>
      <c r="B1253" s="73" t="s">
        <v>4383</v>
      </c>
      <c r="C1253" s="910"/>
    </row>
    <row r="1254" spans="1:3" x14ac:dyDescent="0.35">
      <c r="A1254" s="72" t="s">
        <v>4393</v>
      </c>
      <c r="B1254" s="73" t="s">
        <v>4424</v>
      </c>
      <c r="C1254" s="910"/>
    </row>
    <row r="1255" spans="1:3" x14ac:dyDescent="0.35">
      <c r="A1255" s="72" t="s">
        <v>4394</v>
      </c>
      <c r="B1255" s="73" t="s">
        <v>4425</v>
      </c>
      <c r="C1255" s="910"/>
    </row>
    <row r="1256" spans="1:3" x14ac:dyDescent="0.35">
      <c r="A1256" s="72" t="s">
        <v>4395</v>
      </c>
      <c r="B1256" s="73" t="s">
        <v>4426</v>
      </c>
      <c r="C1256" s="910"/>
    </row>
    <row r="1257" spans="1:3" x14ac:dyDescent="0.35">
      <c r="A1257" s="72" t="s">
        <v>4396</v>
      </c>
      <c r="B1257" s="73" t="s">
        <v>4427</v>
      </c>
      <c r="C1257" s="910"/>
    </row>
    <row r="1258" spans="1:3" x14ac:dyDescent="0.35">
      <c r="A1258" s="72" t="s">
        <v>4397</v>
      </c>
      <c r="B1258" s="73" t="s">
        <v>4428</v>
      </c>
      <c r="C1258" s="910"/>
    </row>
    <row r="1259" spans="1:3" x14ac:dyDescent="0.35">
      <c r="A1259" s="72" t="s">
        <v>4398</v>
      </c>
      <c r="B1259" s="73" t="s">
        <v>4429</v>
      </c>
      <c r="C1259" s="910"/>
    </row>
    <row r="1260" spans="1:3" x14ac:dyDescent="0.35">
      <c r="A1260" s="72" t="s">
        <v>4399</v>
      </c>
      <c r="B1260" s="73" t="s">
        <v>4430</v>
      </c>
      <c r="C1260" s="910"/>
    </row>
    <row r="1261" spans="1:3" x14ac:dyDescent="0.35">
      <c r="A1261" s="72" t="s">
        <v>4400</v>
      </c>
      <c r="B1261" s="73" t="s">
        <v>4431</v>
      </c>
      <c r="C1261" s="910"/>
    </row>
    <row r="1262" spans="1:3" x14ac:dyDescent="0.35">
      <c r="A1262" s="72" t="s">
        <v>4401</v>
      </c>
      <c r="B1262" s="73" t="s">
        <v>4432</v>
      </c>
      <c r="C1262" s="910"/>
    </row>
    <row r="1263" spans="1:3" x14ac:dyDescent="0.35">
      <c r="A1263" s="72" t="s">
        <v>4402</v>
      </c>
      <c r="B1263" s="73" t="s">
        <v>4433</v>
      </c>
      <c r="C1263" s="910"/>
    </row>
    <row r="1264" spans="1:3" x14ac:dyDescent="0.35">
      <c r="A1264" s="72" t="s">
        <v>4403</v>
      </c>
      <c r="B1264" s="73" t="s">
        <v>4436</v>
      </c>
      <c r="C1264" s="910"/>
    </row>
    <row r="1265" spans="1:3" x14ac:dyDescent="0.35">
      <c r="A1265" s="72" t="s">
        <v>4404</v>
      </c>
      <c r="B1265" s="73" t="s">
        <v>4437</v>
      </c>
      <c r="C1265" s="910"/>
    </row>
    <row r="1266" spans="1:3" x14ac:dyDescent="0.35">
      <c r="A1266" s="72" t="s">
        <v>4405</v>
      </c>
      <c r="B1266" s="73" t="s">
        <v>4446</v>
      </c>
      <c r="C1266" s="910"/>
    </row>
    <row r="1267" spans="1:3" x14ac:dyDescent="0.35">
      <c r="A1267" s="72" t="s">
        <v>4406</v>
      </c>
      <c r="B1267" s="73" t="s">
        <v>4435</v>
      </c>
      <c r="C1267" s="910"/>
    </row>
    <row r="1268" spans="1:3" x14ac:dyDescent="0.35">
      <c r="A1268" s="72" t="s">
        <v>4407</v>
      </c>
      <c r="B1268" s="73" t="s">
        <v>4595</v>
      </c>
      <c r="C1268" s="910"/>
    </row>
    <row r="1269" spans="1:3" x14ac:dyDescent="0.35">
      <c r="A1269" s="72" t="s">
        <v>4408</v>
      </c>
      <c r="B1269" s="73" t="s">
        <v>4438</v>
      </c>
      <c r="C1269" s="910"/>
    </row>
    <row r="1270" spans="1:3" x14ac:dyDescent="0.35">
      <c r="A1270" s="72" t="s">
        <v>4409</v>
      </c>
      <c r="B1270" s="73" t="s">
        <v>4439</v>
      </c>
      <c r="C1270" s="910"/>
    </row>
    <row r="1271" spans="1:3" x14ac:dyDescent="0.35">
      <c r="A1271" s="72" t="s">
        <v>4410</v>
      </c>
      <c r="B1271" s="73" t="s">
        <v>4440</v>
      </c>
      <c r="C1271" s="910"/>
    </row>
    <row r="1272" spans="1:3" x14ac:dyDescent="0.35">
      <c r="A1272" s="72" t="s">
        <v>4411</v>
      </c>
      <c r="B1272" s="73" t="s">
        <v>4441</v>
      </c>
      <c r="C1272" s="910"/>
    </row>
    <row r="1273" spans="1:3" x14ac:dyDescent="0.35">
      <c r="A1273" s="72" t="s">
        <v>4412</v>
      </c>
      <c r="B1273" s="73" t="s">
        <v>4442</v>
      </c>
      <c r="C1273" s="910"/>
    </row>
    <row r="1274" spans="1:3" x14ac:dyDescent="0.35">
      <c r="A1274" s="72" t="s">
        <v>4413</v>
      </c>
      <c r="B1274" s="73" t="s">
        <v>4443</v>
      </c>
      <c r="C1274" s="910"/>
    </row>
    <row r="1275" spans="1:3" x14ac:dyDescent="0.35">
      <c r="A1275" s="72" t="s">
        <v>4414</v>
      </c>
      <c r="B1275" s="73" t="s">
        <v>4444</v>
      </c>
      <c r="C1275" s="910"/>
    </row>
    <row r="1276" spans="1:3" x14ac:dyDescent="0.35">
      <c r="A1276" s="72" t="s">
        <v>4415</v>
      </c>
      <c r="B1276" s="73" t="s">
        <v>4448</v>
      </c>
      <c r="C1276" s="910"/>
    </row>
    <row r="1277" spans="1:3" x14ac:dyDescent="0.35">
      <c r="A1277" s="72" t="s">
        <v>4416</v>
      </c>
      <c r="B1277" s="73" t="s">
        <v>4449</v>
      </c>
      <c r="C1277" s="910"/>
    </row>
    <row r="1278" spans="1:3" x14ac:dyDescent="0.35">
      <c r="A1278" s="72" t="s">
        <v>4417</v>
      </c>
      <c r="B1278" s="73" t="s">
        <v>4450</v>
      </c>
      <c r="C1278" s="910"/>
    </row>
    <row r="1279" spans="1:3" x14ac:dyDescent="0.35">
      <c r="A1279" s="72" t="s">
        <v>4418</v>
      </c>
      <c r="B1279" s="73" t="s">
        <v>4451</v>
      </c>
      <c r="C1279" s="910"/>
    </row>
    <row r="1280" spans="1:3" x14ac:dyDescent="0.35">
      <c r="A1280" s="72" t="s">
        <v>4419</v>
      </c>
      <c r="B1280" s="73" t="s">
        <v>4452</v>
      </c>
      <c r="C1280" s="910"/>
    </row>
    <row r="1281" spans="1:3" x14ac:dyDescent="0.35">
      <c r="A1281" s="72" t="s">
        <v>4420</v>
      </c>
      <c r="B1281" s="73" t="s">
        <v>4453</v>
      </c>
      <c r="C1281" s="910"/>
    </row>
    <row r="1282" spans="1:3" x14ac:dyDescent="0.35">
      <c r="A1282" s="1205" t="s">
        <v>4421</v>
      </c>
      <c r="B1282" s="995" t="s">
        <v>5475</v>
      </c>
      <c r="C1282" s="910"/>
    </row>
    <row r="1283" spans="1:3" x14ac:dyDescent="0.35">
      <c r="A1283" s="72" t="s">
        <v>4422</v>
      </c>
      <c r="B1283" s="73" t="s">
        <v>4454</v>
      </c>
      <c r="C1283" s="910"/>
    </row>
    <row r="1284" spans="1:3" x14ac:dyDescent="0.35">
      <c r="A1284" s="72" t="s">
        <v>4423</v>
      </c>
      <c r="B1284" s="73" t="s">
        <v>4458</v>
      </c>
      <c r="C1284" s="910"/>
    </row>
    <row r="1285" spans="1:3" x14ac:dyDescent="0.35">
      <c r="A1285" s="72" t="s">
        <v>4455</v>
      </c>
      <c r="B1285" s="73" t="s">
        <v>4459</v>
      </c>
      <c r="C1285" s="910"/>
    </row>
    <row r="1286" spans="1:3" x14ac:dyDescent="0.35">
      <c r="A1286" s="72" t="s">
        <v>4456</v>
      </c>
      <c r="B1286" s="73" t="s">
        <v>4464</v>
      </c>
      <c r="C1286" s="910"/>
    </row>
    <row r="1287" spans="1:3" x14ac:dyDescent="0.35">
      <c r="A1287" s="72" t="s">
        <v>4457</v>
      </c>
      <c r="B1287" s="73" t="s">
        <v>4465</v>
      </c>
      <c r="C1287" s="910"/>
    </row>
    <row r="1288" spans="1:3" x14ac:dyDescent="0.35">
      <c r="A1288" s="72" t="s">
        <v>4460</v>
      </c>
      <c r="B1288" s="73" t="s">
        <v>4466</v>
      </c>
      <c r="C1288" s="910"/>
    </row>
    <row r="1289" spans="1:3" x14ac:dyDescent="0.35">
      <c r="A1289" s="72" t="s">
        <v>4461</v>
      </c>
      <c r="B1289" s="73" t="s">
        <v>4467</v>
      </c>
      <c r="C1289" s="910"/>
    </row>
    <row r="1290" spans="1:3" x14ac:dyDescent="0.35">
      <c r="A1290" s="72" t="s">
        <v>4462</v>
      </c>
      <c r="B1290" s="73" t="s">
        <v>4482</v>
      </c>
      <c r="C1290" s="910"/>
    </row>
    <row r="1291" spans="1:3" x14ac:dyDescent="0.35">
      <c r="A1291" s="72" t="s">
        <v>4463</v>
      </c>
      <c r="B1291" s="73" t="s">
        <v>4483</v>
      </c>
      <c r="C1291" s="910"/>
    </row>
    <row r="1292" spans="1:3" x14ac:dyDescent="0.35">
      <c r="A1292" s="72" t="s">
        <v>4474</v>
      </c>
      <c r="B1292" s="73" t="s">
        <v>4484</v>
      </c>
      <c r="C1292" s="910"/>
    </row>
    <row r="1293" spans="1:3" x14ac:dyDescent="0.35">
      <c r="A1293" s="72" t="s">
        <v>4475</v>
      </c>
      <c r="B1293" s="73" t="s">
        <v>4485</v>
      </c>
      <c r="C1293" s="910"/>
    </row>
    <row r="1294" spans="1:3" x14ac:dyDescent="0.35">
      <c r="A1294" s="72" t="s">
        <v>4476</v>
      </c>
      <c r="B1294" s="73" t="s">
        <v>4486</v>
      </c>
      <c r="C1294" s="910"/>
    </row>
    <row r="1295" spans="1:3" x14ac:dyDescent="0.35">
      <c r="A1295" s="72" t="s">
        <v>4477</v>
      </c>
      <c r="B1295" s="73" t="s">
        <v>4487</v>
      </c>
      <c r="C1295" s="910"/>
    </row>
    <row r="1296" spans="1:3" x14ac:dyDescent="0.35">
      <c r="A1296" s="72" t="s">
        <v>4478</v>
      </c>
      <c r="B1296" s="73" t="s">
        <v>4488</v>
      </c>
      <c r="C1296" s="910"/>
    </row>
    <row r="1297" spans="1:3" x14ac:dyDescent="0.35">
      <c r="A1297" s="72" t="s">
        <v>4479</v>
      </c>
      <c r="B1297" s="73" t="s">
        <v>4489</v>
      </c>
      <c r="C1297" s="910"/>
    </row>
    <row r="1298" spans="1:3" x14ac:dyDescent="0.35">
      <c r="A1298" s="72" t="s">
        <v>4480</v>
      </c>
      <c r="B1298" s="73" t="s">
        <v>4490</v>
      </c>
      <c r="C1298" s="910"/>
    </row>
    <row r="1299" spans="1:3" x14ac:dyDescent="0.35">
      <c r="A1299" s="72" t="s">
        <v>4481</v>
      </c>
      <c r="B1299" s="73" t="s">
        <v>4491</v>
      </c>
      <c r="C1299" s="910"/>
    </row>
    <row r="1300" spans="1:3" x14ac:dyDescent="0.35">
      <c r="A1300" s="72" t="s">
        <v>4502</v>
      </c>
      <c r="B1300" s="73" t="s">
        <v>4503</v>
      </c>
      <c r="C1300" s="910"/>
    </row>
    <row r="1301" spans="1:3" x14ac:dyDescent="0.35">
      <c r="A1301" s="72" t="s">
        <v>4504</v>
      </c>
      <c r="B1301" s="73" t="s">
        <v>4505</v>
      </c>
      <c r="C1301" s="910"/>
    </row>
    <row r="1302" spans="1:3" x14ac:dyDescent="0.35">
      <c r="A1302" s="522" t="s">
        <v>4506</v>
      </c>
      <c r="B1302" s="73" t="s">
        <v>4575</v>
      </c>
      <c r="C1302" s="910"/>
    </row>
    <row r="1303" spans="1:3" x14ac:dyDescent="0.35">
      <c r="A1303" s="522" t="s">
        <v>4508</v>
      </c>
      <c r="B1303" s="73" t="s">
        <v>4576</v>
      </c>
      <c r="C1303" s="910"/>
    </row>
    <row r="1304" spans="1:3" x14ac:dyDescent="0.35">
      <c r="A1304" s="522" t="s">
        <v>4532</v>
      </c>
      <c r="B1304" s="73" t="s">
        <v>4596</v>
      </c>
      <c r="C1304" s="910"/>
    </row>
    <row r="1305" spans="1:3" x14ac:dyDescent="0.35">
      <c r="A1305" s="522" t="s">
        <v>4534</v>
      </c>
      <c r="B1305" s="73" t="s">
        <v>4577</v>
      </c>
      <c r="C1305" s="910"/>
    </row>
    <row r="1306" spans="1:3" x14ac:dyDescent="0.35">
      <c r="A1306" s="522" t="s">
        <v>4535</v>
      </c>
      <c r="B1306" s="73" t="s">
        <v>4509</v>
      </c>
      <c r="C1306" s="910"/>
    </row>
    <row r="1307" spans="1:3" x14ac:dyDescent="0.35">
      <c r="A1307" s="522" t="s">
        <v>4536</v>
      </c>
      <c r="B1307" s="73" t="s">
        <v>4583</v>
      </c>
      <c r="C1307" s="910"/>
    </row>
    <row r="1308" spans="1:3" x14ac:dyDescent="0.35">
      <c r="A1308" s="522" t="s">
        <v>4538</v>
      </c>
      <c r="B1308" s="73" t="s">
        <v>4584</v>
      </c>
      <c r="C1308" s="910"/>
    </row>
    <row r="1309" spans="1:3" x14ac:dyDescent="0.35">
      <c r="A1309" s="522" t="s">
        <v>4580</v>
      </c>
      <c r="B1309" s="73" t="s">
        <v>4533</v>
      </c>
      <c r="C1309" s="910"/>
    </row>
    <row r="1310" spans="1:3" x14ac:dyDescent="0.35">
      <c r="A1310" s="522" t="s">
        <v>4581</v>
      </c>
      <c r="B1310" s="73" t="s">
        <v>1322</v>
      </c>
      <c r="C1310" s="910"/>
    </row>
    <row r="1311" spans="1:3" x14ac:dyDescent="0.35">
      <c r="A1311" s="522" t="s">
        <v>4582</v>
      </c>
      <c r="B1311" s="73" t="s">
        <v>4695</v>
      </c>
      <c r="C1311" s="910"/>
    </row>
    <row r="1312" spans="1:3" x14ac:dyDescent="0.35">
      <c r="A1312" s="522" t="s">
        <v>4593</v>
      </c>
      <c r="B1312" s="73" t="s">
        <v>4594</v>
      </c>
      <c r="C1312" s="910"/>
    </row>
    <row r="1313" spans="1:3" x14ac:dyDescent="0.35">
      <c r="A1313" s="522" t="s">
        <v>4627</v>
      </c>
      <c r="B1313" s="73" t="s">
        <v>4629</v>
      </c>
      <c r="C1313" s="910"/>
    </row>
    <row r="1314" spans="1:3" x14ac:dyDescent="0.35">
      <c r="A1314" s="522" t="s">
        <v>4628</v>
      </c>
      <c r="B1314" s="73" t="s">
        <v>4501</v>
      </c>
      <c r="C1314" s="910"/>
    </row>
    <row r="1315" spans="1:3" x14ac:dyDescent="0.35">
      <c r="A1315" s="1055" t="s">
        <v>4631</v>
      </c>
      <c r="B1315" s="482" t="s">
        <v>8012</v>
      </c>
      <c r="C1315" s="910"/>
    </row>
    <row r="1316" spans="1:3" x14ac:dyDescent="0.35">
      <c r="A1316" s="522" t="s">
        <v>4675</v>
      </c>
      <c r="B1316" s="73" t="s">
        <v>4706</v>
      </c>
      <c r="C1316" s="910"/>
    </row>
    <row r="1317" spans="1:3" x14ac:dyDescent="0.35">
      <c r="A1317" s="522" t="s">
        <v>4713</v>
      </c>
      <c r="B1317" s="73" t="s">
        <v>4714</v>
      </c>
      <c r="C1317" s="910"/>
    </row>
    <row r="1318" spans="1:3" x14ac:dyDescent="0.35">
      <c r="A1318" s="522" t="s">
        <v>4723</v>
      </c>
      <c r="B1318" s="73" t="s">
        <v>4724</v>
      </c>
      <c r="C1318" s="910"/>
    </row>
    <row r="1319" spans="1:3" x14ac:dyDescent="0.35">
      <c r="A1319" s="522" t="s">
        <v>4727</v>
      </c>
      <c r="B1319" s="73" t="s">
        <v>4746</v>
      </c>
      <c r="C1319" s="910"/>
    </row>
    <row r="1320" spans="1:3" x14ac:dyDescent="0.35">
      <c r="A1320" s="522" t="s">
        <v>4728</v>
      </c>
      <c r="B1320" s="73" t="s">
        <v>4735</v>
      </c>
      <c r="C1320" s="910"/>
    </row>
    <row r="1321" spans="1:3" x14ac:dyDescent="0.35">
      <c r="A1321" s="522" t="s">
        <v>4729</v>
      </c>
      <c r="B1321" s="73" t="s">
        <v>4767</v>
      </c>
      <c r="C1321" s="910"/>
    </row>
    <row r="1322" spans="1:3" x14ac:dyDescent="0.35">
      <c r="A1322" s="522" t="s">
        <v>4741</v>
      </c>
      <c r="B1322" s="73" t="s">
        <v>4734</v>
      </c>
      <c r="C1322" s="910"/>
    </row>
    <row r="1323" spans="1:3" x14ac:dyDescent="0.35">
      <c r="A1323" s="522" t="s">
        <v>4742</v>
      </c>
      <c r="B1323" s="73" t="s">
        <v>4736</v>
      </c>
      <c r="C1323" s="910"/>
    </row>
    <row r="1324" spans="1:3" x14ac:dyDescent="0.35">
      <c r="A1324" s="522" t="s">
        <v>4743</v>
      </c>
      <c r="B1324" s="73" t="s">
        <v>4745</v>
      </c>
      <c r="C1324" s="910"/>
    </row>
    <row r="1325" spans="1:3" x14ac:dyDescent="0.35">
      <c r="A1325" s="522" t="s">
        <v>4744</v>
      </c>
      <c r="B1325" s="73" t="s">
        <v>4768</v>
      </c>
      <c r="C1325" s="910"/>
    </row>
    <row r="1326" spans="1:3" x14ac:dyDescent="0.35">
      <c r="A1326" s="522" t="s">
        <v>4748</v>
      </c>
      <c r="B1326" s="73" t="s">
        <v>4750</v>
      </c>
      <c r="C1326" s="910"/>
    </row>
    <row r="1327" spans="1:3" x14ac:dyDescent="0.35">
      <c r="A1327" s="522" t="s">
        <v>4749</v>
      </c>
      <c r="B1327" s="73" t="s">
        <v>4751</v>
      </c>
      <c r="C1327" s="910"/>
    </row>
    <row r="1328" spans="1:3" x14ac:dyDescent="0.35">
      <c r="A1328" s="522" t="s">
        <v>4752</v>
      </c>
      <c r="B1328" s="73" t="s">
        <v>4753</v>
      </c>
      <c r="C1328" s="910"/>
    </row>
    <row r="1329" spans="1:3" x14ac:dyDescent="0.35">
      <c r="A1329" s="522" t="s">
        <v>4754</v>
      </c>
      <c r="B1329" s="73" t="s">
        <v>4755</v>
      </c>
      <c r="C1329" s="910"/>
    </row>
    <row r="1330" spans="1:3" x14ac:dyDescent="0.35">
      <c r="A1330" s="522" t="s">
        <v>4756</v>
      </c>
      <c r="B1330" s="73" t="s">
        <v>4785</v>
      </c>
      <c r="C1330" s="910"/>
    </row>
    <row r="1331" spans="1:3" x14ac:dyDescent="0.35">
      <c r="A1331" s="522" t="s">
        <v>4829</v>
      </c>
      <c r="B1331" s="73" t="s">
        <v>4835</v>
      </c>
      <c r="C1331" s="910"/>
    </row>
    <row r="1332" spans="1:3" x14ac:dyDescent="0.35">
      <c r="A1332" s="522" t="s">
        <v>4827</v>
      </c>
      <c r="B1332" s="73" t="s">
        <v>4854</v>
      </c>
      <c r="C1332" s="910"/>
    </row>
    <row r="1333" spans="1:3" x14ac:dyDescent="0.35">
      <c r="A1333" s="522" t="s">
        <v>4828</v>
      </c>
      <c r="B1333" s="73" t="s">
        <v>4856</v>
      </c>
      <c r="C1333" s="910"/>
    </row>
    <row r="1334" spans="1:3" x14ac:dyDescent="0.35">
      <c r="A1334" s="522" t="s">
        <v>4833</v>
      </c>
      <c r="B1334" s="73" t="s">
        <v>4836</v>
      </c>
      <c r="C1334" s="910"/>
    </row>
    <row r="1335" spans="1:3" x14ac:dyDescent="0.35">
      <c r="A1335" s="522" t="s">
        <v>4834</v>
      </c>
      <c r="B1335" s="73" t="s">
        <v>4837</v>
      </c>
      <c r="C1335" s="910"/>
    </row>
    <row r="1336" spans="1:3" x14ac:dyDescent="0.35">
      <c r="A1336" s="522" t="s">
        <v>4949</v>
      </c>
      <c r="B1336" s="220" t="s">
        <v>1191</v>
      </c>
      <c r="C1336" s="910"/>
    </row>
    <row r="1337" spans="1:3" x14ac:dyDescent="0.35">
      <c r="A1337" s="450" t="s">
        <v>4967</v>
      </c>
      <c r="B1337" s="451" t="s">
        <v>4968</v>
      </c>
      <c r="C1337" s="910"/>
    </row>
    <row r="1338" spans="1:3" x14ac:dyDescent="0.35">
      <c r="A1338" s="450" t="s">
        <v>4976</v>
      </c>
      <c r="B1338" s="451" t="s">
        <v>4977</v>
      </c>
      <c r="C1338" s="910"/>
    </row>
    <row r="1339" spans="1:3" x14ac:dyDescent="0.35">
      <c r="A1339" s="522" t="s">
        <v>4987</v>
      </c>
      <c r="B1339" s="220" t="s">
        <v>4988</v>
      </c>
      <c r="C1339" s="910"/>
    </row>
    <row r="1340" spans="1:3" x14ac:dyDescent="0.35">
      <c r="A1340" s="522" t="s">
        <v>5085</v>
      </c>
      <c r="B1340" s="220" t="s">
        <v>5119</v>
      </c>
      <c r="C1340" s="910"/>
    </row>
    <row r="1341" spans="1:3" x14ac:dyDescent="0.35">
      <c r="A1341" s="522" t="s">
        <v>5098</v>
      </c>
      <c r="B1341" s="73" t="s">
        <v>5097</v>
      </c>
      <c r="C1341" s="910"/>
    </row>
    <row r="1342" spans="1:3" x14ac:dyDescent="0.35">
      <c r="A1342" s="522" t="s">
        <v>5100</v>
      </c>
      <c r="B1342" s="73" t="s">
        <v>5101</v>
      </c>
      <c r="C1342" s="910"/>
    </row>
    <row r="1343" spans="1:3" x14ac:dyDescent="0.35">
      <c r="A1343" s="522" t="s">
        <v>5130</v>
      </c>
      <c r="B1343" s="73" t="s">
        <v>5129</v>
      </c>
      <c r="C1343" s="910"/>
    </row>
    <row r="1344" spans="1:3" x14ac:dyDescent="0.35">
      <c r="A1344" s="450" t="s">
        <v>5669</v>
      </c>
      <c r="B1344" s="995" t="s">
        <v>6047</v>
      </c>
      <c r="C1344" s="910"/>
    </row>
    <row r="1345" spans="1:3" x14ac:dyDescent="0.35">
      <c r="A1345" s="450" t="s">
        <v>5670</v>
      </c>
      <c r="B1345" s="995" t="s">
        <v>6048</v>
      </c>
      <c r="C1345" s="910"/>
    </row>
    <row r="1346" spans="1:3" x14ac:dyDescent="0.35">
      <c r="A1346" s="450" t="s">
        <v>5671</v>
      </c>
      <c r="B1346" s="995" t="s">
        <v>5673</v>
      </c>
      <c r="C1346" s="910"/>
    </row>
    <row r="1347" spans="1:3" s="910" customFormat="1" x14ac:dyDescent="0.35">
      <c r="A1347" s="1055" t="s">
        <v>7971</v>
      </c>
      <c r="B1347" s="482" t="s">
        <v>7972</v>
      </c>
    </row>
    <row r="1348" spans="1:3" x14ac:dyDescent="0.35">
      <c r="A1348" s="450" t="s">
        <v>5672</v>
      </c>
      <c r="B1348" s="995" t="s">
        <v>5789</v>
      </c>
      <c r="C1348" s="910"/>
    </row>
    <row r="1349" spans="1:3" s="910" customFormat="1" x14ac:dyDescent="0.35">
      <c r="A1349" s="1055" t="s">
        <v>7822</v>
      </c>
      <c r="B1349" s="482" t="s">
        <v>7826</v>
      </c>
    </row>
    <row r="1350" spans="1:3" s="910" customFormat="1" x14ac:dyDescent="0.35">
      <c r="A1350" s="1055" t="s">
        <v>7823</v>
      </c>
      <c r="B1350" s="482" t="s">
        <v>7825</v>
      </c>
    </row>
    <row r="1351" spans="1:3" s="910" customFormat="1" x14ac:dyDescent="0.35">
      <c r="A1351" s="1055" t="s">
        <v>7824</v>
      </c>
      <c r="B1351" s="482" t="s">
        <v>8041</v>
      </c>
    </row>
    <row r="1352" spans="1:3" s="910" customFormat="1" x14ac:dyDescent="0.35">
      <c r="A1352" s="1069" t="s">
        <v>7874</v>
      </c>
      <c r="B1352" s="1070" t="s">
        <v>7933</v>
      </c>
    </row>
    <row r="1353" spans="1:3" s="910" customFormat="1" x14ac:dyDescent="0.35">
      <c r="A1353" s="1069" t="s">
        <v>7875</v>
      </c>
      <c r="B1353" s="1070" t="s">
        <v>7932</v>
      </c>
    </row>
    <row r="1354" spans="1:3" s="910" customFormat="1" x14ac:dyDescent="0.35">
      <c r="A1354" s="1069" t="s">
        <v>7876</v>
      </c>
      <c r="B1354" s="1070" t="s">
        <v>7934</v>
      </c>
    </row>
    <row r="1355" spans="1:3" s="910" customFormat="1" x14ac:dyDescent="0.35">
      <c r="A1355" s="1069" t="s">
        <v>7877</v>
      </c>
      <c r="B1355" s="1070" t="s">
        <v>7942</v>
      </c>
    </row>
    <row r="1356" spans="1:3" s="910" customFormat="1" x14ac:dyDescent="0.35">
      <c r="A1356" s="1069" t="s">
        <v>7878</v>
      </c>
      <c r="B1356" s="1070" t="s">
        <v>7935</v>
      </c>
    </row>
    <row r="1357" spans="1:3" s="910" customFormat="1" x14ac:dyDescent="0.35">
      <c r="A1357" s="1069" t="s">
        <v>7879</v>
      </c>
      <c r="B1357" s="1070" t="s">
        <v>7936</v>
      </c>
    </row>
    <row r="1358" spans="1:3" s="910" customFormat="1" x14ac:dyDescent="0.35">
      <c r="A1358" s="1069" t="s">
        <v>7881</v>
      </c>
      <c r="B1358" s="1070" t="s">
        <v>7880</v>
      </c>
    </row>
    <row r="1359" spans="1:3" s="910" customFormat="1" x14ac:dyDescent="0.35">
      <c r="A1359" s="1069" t="s">
        <v>7882</v>
      </c>
      <c r="B1359" s="1070" t="s">
        <v>7937</v>
      </c>
    </row>
    <row r="1360" spans="1:3" s="910" customFormat="1" x14ac:dyDescent="0.35">
      <c r="A1360" s="1069" t="s">
        <v>7883</v>
      </c>
      <c r="B1360" s="1070" t="s">
        <v>7938</v>
      </c>
    </row>
    <row r="1361" spans="1:2" s="910" customFormat="1" x14ac:dyDescent="0.35">
      <c r="A1361" s="1069" t="s">
        <v>7884</v>
      </c>
      <c r="B1361" s="1070" t="s">
        <v>7943</v>
      </c>
    </row>
    <row r="1362" spans="1:2" s="910" customFormat="1" x14ac:dyDescent="0.35">
      <c r="A1362" s="1069" t="s">
        <v>7886</v>
      </c>
      <c r="B1362" s="1070" t="s">
        <v>7885</v>
      </c>
    </row>
    <row r="1363" spans="1:2" s="910" customFormat="1" x14ac:dyDescent="0.35">
      <c r="A1363" s="1069" t="s">
        <v>7889</v>
      </c>
      <c r="B1363" s="1070" t="s">
        <v>7939</v>
      </c>
    </row>
    <row r="1364" spans="1:2" s="910" customFormat="1" x14ac:dyDescent="0.35">
      <c r="A1364" s="1069" t="s">
        <v>7891</v>
      </c>
      <c r="B1364" s="1070" t="s">
        <v>7940</v>
      </c>
    </row>
    <row r="1365" spans="1:2" s="910" customFormat="1" x14ac:dyDescent="0.35">
      <c r="A1365" s="1069" t="s">
        <v>7892</v>
      </c>
      <c r="B1365" s="1070" t="s">
        <v>7898</v>
      </c>
    </row>
    <row r="1366" spans="1:2" s="910" customFormat="1" x14ac:dyDescent="0.35">
      <c r="A1366" s="1069" t="s">
        <v>7894</v>
      </c>
      <c r="B1366" s="1070" t="s">
        <v>7899</v>
      </c>
    </row>
    <row r="1367" spans="1:2" s="910" customFormat="1" x14ac:dyDescent="0.35">
      <c r="A1367" s="1069" t="s">
        <v>7895</v>
      </c>
      <c r="B1367" s="1070" t="s">
        <v>7896</v>
      </c>
    </row>
    <row r="1368" spans="1:2" s="910" customFormat="1" x14ac:dyDescent="0.35">
      <c r="A1368" s="1069" t="s">
        <v>7897</v>
      </c>
      <c r="B1368" s="1070" t="s">
        <v>7903</v>
      </c>
    </row>
    <row r="1369" spans="1:2" s="910" customFormat="1" x14ac:dyDescent="0.35">
      <c r="A1369" s="1069" t="s">
        <v>7900</v>
      </c>
      <c r="B1369" s="1070" t="s">
        <v>7893</v>
      </c>
    </row>
    <row r="1370" spans="1:2" s="910" customFormat="1" x14ac:dyDescent="0.35">
      <c r="A1370" s="1069" t="s">
        <v>7908</v>
      </c>
      <c r="B1370" s="1071" t="s">
        <v>7941</v>
      </c>
    </row>
    <row r="1371" spans="1:2" s="910" customFormat="1" x14ac:dyDescent="0.35">
      <c r="A1371" s="1069" t="s">
        <v>7909</v>
      </c>
      <c r="B1371" s="1071" t="s">
        <v>7944</v>
      </c>
    </row>
    <row r="1372" spans="1:2" s="910" customFormat="1" x14ac:dyDescent="0.35">
      <c r="A1372" s="1069" t="s">
        <v>7948</v>
      </c>
      <c r="B1372" s="1071" t="s">
        <v>7954</v>
      </c>
    </row>
    <row r="1373" spans="1:2" s="910" customFormat="1" x14ac:dyDescent="0.35">
      <c r="A1373" s="1069" t="s">
        <v>7949</v>
      </c>
      <c r="B1373" s="1070" t="s">
        <v>7953</v>
      </c>
    </row>
    <row r="1374" spans="1:2" s="910" customFormat="1" x14ac:dyDescent="0.35">
      <c r="A1374" s="1069" t="s">
        <v>7950</v>
      </c>
      <c r="B1374" s="1071" t="s">
        <v>8486</v>
      </c>
    </row>
    <row r="1375" spans="1:2" s="910" customFormat="1" x14ac:dyDescent="0.35">
      <c r="A1375" s="1055" t="s">
        <v>7979</v>
      </c>
      <c r="B1375" s="482" t="s">
        <v>7972</v>
      </c>
    </row>
    <row r="1376" spans="1:2" s="910" customFormat="1" x14ac:dyDescent="0.35">
      <c r="A1376" s="1069" t="s">
        <v>8023</v>
      </c>
      <c r="B1376" s="1070" t="s">
        <v>8024</v>
      </c>
    </row>
    <row r="1377" spans="1:2" s="910" customFormat="1" x14ac:dyDescent="0.35">
      <c r="A1377" s="1264" t="s">
        <v>8138</v>
      </c>
      <c r="B1377" s="1265" t="s">
        <v>4841</v>
      </c>
    </row>
    <row r="1378" spans="1:2" s="910" customFormat="1" x14ac:dyDescent="0.35">
      <c r="A1378" s="1264" t="s">
        <v>8139</v>
      </c>
      <c r="B1378" s="1266" t="s">
        <v>4838</v>
      </c>
    </row>
    <row r="1379" spans="1:2" s="910" customFormat="1" x14ac:dyDescent="0.35">
      <c r="A1379" s="1264" t="s">
        <v>8140</v>
      </c>
      <c r="B1379" s="1265" t="s">
        <v>4856</v>
      </c>
    </row>
    <row r="1380" spans="1:2" s="910" customFormat="1" x14ac:dyDescent="0.35">
      <c r="A1380" s="1264" t="s">
        <v>8141</v>
      </c>
      <c r="B1380" s="1265" t="s">
        <v>3733</v>
      </c>
    </row>
    <row r="1381" spans="1:2" s="910" customFormat="1" x14ac:dyDescent="0.35">
      <c r="A1381" s="1264" t="s">
        <v>8142</v>
      </c>
      <c r="B1381" s="1265" t="s">
        <v>3735</v>
      </c>
    </row>
    <row r="1382" spans="1:2" s="910" customFormat="1" x14ac:dyDescent="0.35">
      <c r="A1382" s="1264" t="s">
        <v>8143</v>
      </c>
      <c r="B1382" s="1265" t="s">
        <v>3737</v>
      </c>
    </row>
    <row r="1383" spans="1:2" s="910" customFormat="1" x14ac:dyDescent="0.35">
      <c r="A1383" s="1264" t="s">
        <v>8144</v>
      </c>
      <c r="B1383" s="1265" t="s">
        <v>3758</v>
      </c>
    </row>
    <row r="1384" spans="1:2" s="910" customFormat="1" x14ac:dyDescent="0.35">
      <c r="A1384" s="1264" t="s">
        <v>8145</v>
      </c>
      <c r="B1384" s="1265" t="s">
        <v>3731</v>
      </c>
    </row>
    <row r="1385" spans="1:2" s="910" customFormat="1" x14ac:dyDescent="0.35">
      <c r="A1385" s="1264" t="s">
        <v>8146</v>
      </c>
      <c r="B1385" s="1265" t="s">
        <v>4845</v>
      </c>
    </row>
    <row r="1386" spans="1:2" s="910" customFormat="1" x14ac:dyDescent="0.35">
      <c r="A1386" s="1264" t="s">
        <v>8147</v>
      </c>
      <c r="B1386" s="1265" t="s">
        <v>4837</v>
      </c>
    </row>
    <row r="1387" spans="1:2" s="910" customFormat="1" x14ac:dyDescent="0.35">
      <c r="A1387" s="1264" t="s">
        <v>8148</v>
      </c>
      <c r="B1387" s="1265" t="s">
        <v>4905</v>
      </c>
    </row>
    <row r="1388" spans="1:2" s="910" customFormat="1" x14ac:dyDescent="0.35">
      <c r="A1388" s="1264" t="s">
        <v>8134</v>
      </c>
      <c r="B1388" s="1265" t="s">
        <v>8149</v>
      </c>
    </row>
    <row r="1389" spans="1:2" s="910" customFormat="1" x14ac:dyDescent="0.35">
      <c r="A1389" s="1264" t="s">
        <v>8323</v>
      </c>
      <c r="B1389" s="1265" t="s">
        <v>8349</v>
      </c>
    </row>
    <row r="1390" spans="1:2" s="910" customFormat="1" x14ac:dyDescent="0.35">
      <c r="A1390" s="1264" t="s">
        <v>8324</v>
      </c>
      <c r="B1390" s="1265" t="s">
        <v>185</v>
      </c>
    </row>
    <row r="1391" spans="1:2" s="910" customFormat="1" x14ac:dyDescent="0.35">
      <c r="A1391" s="1264" t="s">
        <v>8325</v>
      </c>
      <c r="B1391" s="1265" t="s">
        <v>186</v>
      </c>
    </row>
    <row r="1392" spans="1:2" s="910" customFormat="1" x14ac:dyDescent="0.35">
      <c r="A1392" s="1264" t="s">
        <v>8326</v>
      </c>
      <c r="B1392" s="1265" t="s">
        <v>187</v>
      </c>
    </row>
    <row r="1393" spans="1:2" s="910" customFormat="1" x14ac:dyDescent="0.35">
      <c r="A1393" s="1264" t="s">
        <v>8186</v>
      </c>
      <c r="B1393" s="1265" t="s">
        <v>1296</v>
      </c>
    </row>
    <row r="1394" spans="1:2" s="910" customFormat="1" x14ac:dyDescent="0.35">
      <c r="A1394" s="1264" t="s">
        <v>8327</v>
      </c>
      <c r="B1394" s="1265" t="s">
        <v>8350</v>
      </c>
    </row>
    <row r="1395" spans="1:2" s="910" customFormat="1" x14ac:dyDescent="0.35">
      <c r="A1395" s="1264" t="s">
        <v>8328</v>
      </c>
      <c r="B1395" s="1265" t="s">
        <v>7998</v>
      </c>
    </row>
    <row r="1396" spans="1:2" s="910" customFormat="1" x14ac:dyDescent="0.35">
      <c r="A1396" s="1264" t="s">
        <v>8329</v>
      </c>
      <c r="B1396" s="1265" t="s">
        <v>3851</v>
      </c>
    </row>
    <row r="1397" spans="1:2" s="910" customFormat="1" x14ac:dyDescent="0.35">
      <c r="A1397" s="1264" t="s">
        <v>8330</v>
      </c>
      <c r="B1397" s="1265" t="s">
        <v>4839</v>
      </c>
    </row>
    <row r="1398" spans="1:2" s="910" customFormat="1" x14ac:dyDescent="0.35">
      <c r="A1398" s="1264" t="s">
        <v>8331</v>
      </c>
      <c r="B1398" s="1265" t="s">
        <v>4840</v>
      </c>
    </row>
    <row r="1399" spans="1:2" s="910" customFormat="1" x14ac:dyDescent="0.35">
      <c r="A1399" s="1264" t="s">
        <v>8332</v>
      </c>
      <c r="B1399" s="1265" t="s">
        <v>3698</v>
      </c>
    </row>
    <row r="1400" spans="1:2" s="910" customFormat="1" x14ac:dyDescent="0.35">
      <c r="A1400" s="1264" t="s">
        <v>8333</v>
      </c>
      <c r="B1400" s="1265" t="s">
        <v>3745</v>
      </c>
    </row>
    <row r="1401" spans="1:2" s="910" customFormat="1" x14ac:dyDescent="0.35">
      <c r="A1401" s="1264" t="s">
        <v>8334</v>
      </c>
      <c r="B1401" s="1265" t="s">
        <v>4596</v>
      </c>
    </row>
    <row r="1402" spans="1:2" s="910" customFormat="1" x14ac:dyDescent="0.35">
      <c r="A1402" s="1264" t="s">
        <v>8335</v>
      </c>
      <c r="B1402" s="1265" t="s">
        <v>4897</v>
      </c>
    </row>
    <row r="1403" spans="1:2" s="910" customFormat="1" x14ac:dyDescent="0.35">
      <c r="A1403" s="1264" t="s">
        <v>8336</v>
      </c>
      <c r="B1403" s="1265" t="s">
        <v>6841</v>
      </c>
    </row>
    <row r="1404" spans="1:2" s="910" customFormat="1" x14ac:dyDescent="0.35">
      <c r="A1404" s="1264" t="s">
        <v>8337</v>
      </c>
      <c r="B1404" s="1265" t="s">
        <v>6840</v>
      </c>
    </row>
    <row r="1405" spans="1:2" s="910" customFormat="1" x14ac:dyDescent="0.35">
      <c r="A1405" s="1264" t="s">
        <v>8338</v>
      </c>
      <c r="B1405" s="1265" t="s">
        <v>3749</v>
      </c>
    </row>
    <row r="1406" spans="1:2" s="910" customFormat="1" x14ac:dyDescent="0.35">
      <c r="A1406" s="1264" t="s">
        <v>8339</v>
      </c>
      <c r="B1406" s="1265" t="s">
        <v>3673</v>
      </c>
    </row>
    <row r="1407" spans="1:2" s="910" customFormat="1" x14ac:dyDescent="0.35">
      <c r="A1407" s="1264" t="s">
        <v>8340</v>
      </c>
      <c r="B1407" s="1265" t="s">
        <v>3806</v>
      </c>
    </row>
    <row r="1408" spans="1:2" s="910" customFormat="1" x14ac:dyDescent="0.35">
      <c r="A1408" s="1264" t="s">
        <v>8341</v>
      </c>
      <c r="B1408" s="1265" t="s">
        <v>3808</v>
      </c>
    </row>
    <row r="1409" spans="1:2" s="910" customFormat="1" x14ac:dyDescent="0.35">
      <c r="A1409" s="1264" t="s">
        <v>8342</v>
      </c>
      <c r="B1409" s="1265" t="s">
        <v>4255</v>
      </c>
    </row>
    <row r="1410" spans="1:2" s="910" customFormat="1" x14ac:dyDescent="0.35">
      <c r="A1410" s="1264" t="s">
        <v>8343</v>
      </c>
      <c r="B1410" s="1265" t="s">
        <v>4968</v>
      </c>
    </row>
    <row r="1411" spans="1:2" s="910" customFormat="1" x14ac:dyDescent="0.35">
      <c r="A1411" s="1264" t="s">
        <v>8344</v>
      </c>
      <c r="B1411" s="1265" t="s">
        <v>5107</v>
      </c>
    </row>
    <row r="1412" spans="1:2" s="910" customFormat="1" x14ac:dyDescent="0.35">
      <c r="A1412" s="1264" t="s">
        <v>8345</v>
      </c>
      <c r="B1412" s="1265" t="s">
        <v>5578</v>
      </c>
    </row>
    <row r="1413" spans="1:2" s="910" customFormat="1" x14ac:dyDescent="0.35">
      <c r="A1413" s="1264" t="s">
        <v>8346</v>
      </c>
      <c r="B1413" s="1265" t="s">
        <v>5788</v>
      </c>
    </row>
    <row r="1414" spans="1:2" s="910" customFormat="1" x14ac:dyDescent="0.35">
      <c r="A1414" s="1264" t="s">
        <v>8347</v>
      </c>
      <c r="B1414" s="1265" t="s">
        <v>6077</v>
      </c>
    </row>
    <row r="1415" spans="1:2" s="910" customFormat="1" x14ac:dyDescent="0.35">
      <c r="A1415" s="1264" t="s">
        <v>8236</v>
      </c>
      <c r="B1415" s="1265" t="s">
        <v>8193</v>
      </c>
    </row>
    <row r="1416" spans="1:2" s="910" customFormat="1" x14ac:dyDescent="0.35">
      <c r="A1416" s="1264" t="s">
        <v>8237</v>
      </c>
      <c r="B1416" s="1265" t="s">
        <v>8198</v>
      </c>
    </row>
    <row r="1417" spans="1:2" s="910" customFormat="1" x14ac:dyDescent="0.35">
      <c r="A1417" s="1264" t="s">
        <v>8238</v>
      </c>
      <c r="B1417" s="1265" t="s">
        <v>8196</v>
      </c>
    </row>
    <row r="1418" spans="1:2" s="910" customFormat="1" x14ac:dyDescent="0.35">
      <c r="A1418" s="1264" t="s">
        <v>8239</v>
      </c>
      <c r="B1418" s="1265" t="s">
        <v>8197</v>
      </c>
    </row>
    <row r="1419" spans="1:2" s="910" customFormat="1" x14ac:dyDescent="0.35">
      <c r="A1419" s="1264" t="s">
        <v>8240</v>
      </c>
      <c r="B1419" s="1265" t="s">
        <v>8426</v>
      </c>
    </row>
    <row r="1420" spans="1:2" s="910" customFormat="1" x14ac:dyDescent="0.35">
      <c r="A1420" s="1264" t="s">
        <v>8241</v>
      </c>
      <c r="B1420" s="1265" t="s">
        <v>8208</v>
      </c>
    </row>
    <row r="1421" spans="1:2" s="910" customFormat="1" x14ac:dyDescent="0.35">
      <c r="A1421" s="1264" t="s">
        <v>8242</v>
      </c>
      <c r="B1421" s="1265" t="s">
        <v>8209</v>
      </c>
    </row>
    <row r="1422" spans="1:2" s="910" customFormat="1" x14ac:dyDescent="0.35">
      <c r="A1422" s="1264" t="s">
        <v>8243</v>
      </c>
      <c r="B1422" s="1265" t="s">
        <v>8211</v>
      </c>
    </row>
    <row r="1423" spans="1:2" s="910" customFormat="1" x14ac:dyDescent="0.35">
      <c r="A1423" s="1264" t="s">
        <v>8244</v>
      </c>
      <c r="B1423" s="1265" t="s">
        <v>8228</v>
      </c>
    </row>
    <row r="1424" spans="1:2" s="910" customFormat="1" x14ac:dyDescent="0.35">
      <c r="A1424" s="1264" t="s">
        <v>8245</v>
      </c>
      <c r="B1424" s="1265" t="s">
        <v>8227</v>
      </c>
    </row>
    <row r="1425" spans="1:3" s="910" customFormat="1" x14ac:dyDescent="0.35">
      <c r="A1425" s="1264" t="s">
        <v>8246</v>
      </c>
      <c r="B1425" s="1265" t="s">
        <v>8255</v>
      </c>
    </row>
    <row r="1426" spans="1:3" s="910" customFormat="1" x14ac:dyDescent="0.35">
      <c r="A1426" s="1473" t="s">
        <v>8480</v>
      </c>
      <c r="B1426" s="1474" t="s">
        <v>8481</v>
      </c>
    </row>
    <row r="1427" spans="1:3" s="910" customFormat="1" x14ac:dyDescent="0.35">
      <c r="A1427" s="1473" t="s">
        <v>8482</v>
      </c>
      <c r="B1427" s="1474" t="s">
        <v>8483</v>
      </c>
    </row>
    <row r="1428" spans="1:3" s="910" customFormat="1" x14ac:dyDescent="0.35">
      <c r="A1428" s="1473" t="s">
        <v>8484</v>
      </c>
      <c r="B1428" s="1474" t="s">
        <v>8485</v>
      </c>
    </row>
    <row r="1429" spans="1:3" x14ac:dyDescent="0.35">
      <c r="A1429" s="521" t="s">
        <v>1325</v>
      </c>
      <c r="B1429" s="220" t="s">
        <v>1324</v>
      </c>
      <c r="C1429" s="910"/>
    </row>
    <row r="1430" spans="1:3" x14ac:dyDescent="0.35">
      <c r="A1430" s="1113" t="s">
        <v>1323</v>
      </c>
      <c r="B1430" s="220" t="s">
        <v>1322</v>
      </c>
      <c r="C1430" s="910"/>
    </row>
    <row r="1431" spans="1:3" x14ac:dyDescent="0.35">
      <c r="A1431" s="521" t="s">
        <v>1321</v>
      </c>
      <c r="B1431" s="220" t="s">
        <v>197</v>
      </c>
      <c r="C1431" s="910"/>
    </row>
    <row r="1432" spans="1:3" x14ac:dyDescent="0.35">
      <c r="A1432" s="521" t="s">
        <v>1320</v>
      </c>
      <c r="B1432" s="220" t="s">
        <v>1319</v>
      </c>
      <c r="C1432" s="910"/>
    </row>
    <row r="1433" spans="1:3" x14ac:dyDescent="0.35">
      <c r="A1433" s="521" t="s">
        <v>679</v>
      </c>
      <c r="B1433" s="220" t="s">
        <v>472</v>
      </c>
      <c r="C1433" s="910"/>
    </row>
    <row r="1434" spans="1:3" x14ac:dyDescent="0.35">
      <c r="A1434" s="521" t="s">
        <v>680</v>
      </c>
      <c r="B1434" s="220" t="s">
        <v>473</v>
      </c>
      <c r="C1434" s="910"/>
    </row>
    <row r="1435" spans="1:3" x14ac:dyDescent="0.35">
      <c r="A1435" s="521" t="s">
        <v>682</v>
      </c>
      <c r="B1435" s="220" t="s">
        <v>474</v>
      </c>
      <c r="C1435" s="910"/>
    </row>
    <row r="1436" spans="1:3" x14ac:dyDescent="0.35">
      <c r="A1436" s="521" t="s">
        <v>681</v>
      </c>
      <c r="B1436" s="220" t="s">
        <v>475</v>
      </c>
      <c r="C1436" s="910"/>
    </row>
    <row r="1437" spans="1:3" x14ac:dyDescent="0.35">
      <c r="A1437" s="521" t="s">
        <v>689</v>
      </c>
      <c r="B1437" s="220" t="s">
        <v>477</v>
      </c>
      <c r="C1437" s="910"/>
    </row>
    <row r="1438" spans="1:3" x14ac:dyDescent="0.35">
      <c r="A1438" s="521" t="s">
        <v>690</v>
      </c>
      <c r="B1438" s="220" t="s">
        <v>478</v>
      </c>
      <c r="C1438" s="910"/>
    </row>
    <row r="1439" spans="1:3" x14ac:dyDescent="0.35">
      <c r="A1439" s="521" t="s">
        <v>692</v>
      </c>
      <c r="B1439" s="220" t="s">
        <v>480</v>
      </c>
      <c r="C1439" s="910"/>
    </row>
    <row r="1440" spans="1:3" x14ac:dyDescent="0.35">
      <c r="A1440" s="521" t="s">
        <v>691</v>
      </c>
      <c r="B1440" s="220" t="s">
        <v>479</v>
      </c>
      <c r="C1440" s="910"/>
    </row>
    <row r="1441" spans="1:3" x14ac:dyDescent="0.35">
      <c r="A1441" s="521" t="s">
        <v>1318</v>
      </c>
      <c r="B1441" s="220" t="s">
        <v>1317</v>
      </c>
      <c r="C1441" s="910"/>
    </row>
    <row r="1442" spans="1:3" x14ac:dyDescent="0.35">
      <c r="A1442" s="521" t="s">
        <v>1316</v>
      </c>
      <c r="B1442" s="220" t="s">
        <v>1315</v>
      </c>
      <c r="C1442" s="910"/>
    </row>
    <row r="1443" spans="1:3" x14ac:dyDescent="0.35">
      <c r="A1443" s="521" t="s">
        <v>1314</v>
      </c>
      <c r="B1443" s="220" t="s">
        <v>1313</v>
      </c>
      <c r="C1443" s="910"/>
    </row>
    <row r="1444" spans="1:3" x14ac:dyDescent="0.35">
      <c r="A1444" s="521" t="s">
        <v>1312</v>
      </c>
      <c r="B1444" s="220" t="s">
        <v>1311</v>
      </c>
      <c r="C1444" s="910"/>
    </row>
    <row r="1445" spans="1:3" x14ac:dyDescent="0.35">
      <c r="A1445" s="521" t="s">
        <v>1310</v>
      </c>
      <c r="B1445" s="220" t="s">
        <v>1309</v>
      </c>
      <c r="C1445" s="910"/>
    </row>
    <row r="1446" spans="1:3" x14ac:dyDescent="0.35">
      <c r="A1446" s="521" t="s">
        <v>1308</v>
      </c>
      <c r="B1446" s="220" t="s">
        <v>181</v>
      </c>
      <c r="C1446" s="910"/>
    </row>
    <row r="1447" spans="1:3" x14ac:dyDescent="0.35">
      <c r="A1447" s="521" t="s">
        <v>1307</v>
      </c>
      <c r="B1447" s="220" t="s">
        <v>1306</v>
      </c>
      <c r="C1447" s="910"/>
    </row>
    <row r="1448" spans="1:3" x14ac:dyDescent="0.35">
      <c r="A1448" s="521" t="s">
        <v>1305</v>
      </c>
      <c r="B1448" s="220" t="s">
        <v>182</v>
      </c>
      <c r="C1448" s="910"/>
    </row>
    <row r="1449" spans="1:3" x14ac:dyDescent="0.35">
      <c r="A1449" s="521" t="s">
        <v>1304</v>
      </c>
      <c r="B1449" s="220" t="s">
        <v>183</v>
      </c>
      <c r="C1449" s="910"/>
    </row>
    <row r="1450" spans="1:3" x14ac:dyDescent="0.35">
      <c r="A1450" s="521" t="s">
        <v>1303</v>
      </c>
      <c r="B1450" s="220" t="s">
        <v>184</v>
      </c>
      <c r="C1450" s="910"/>
    </row>
    <row r="1451" spans="1:3" x14ac:dyDescent="0.35">
      <c r="A1451" s="521" t="s">
        <v>1302</v>
      </c>
      <c r="B1451" s="220" t="s">
        <v>185</v>
      </c>
      <c r="C1451" s="910"/>
    </row>
    <row r="1452" spans="1:3" x14ac:dyDescent="0.35">
      <c r="A1452" s="521" t="s">
        <v>1301</v>
      </c>
      <c r="B1452" s="220" t="s">
        <v>186</v>
      </c>
      <c r="C1452" s="910"/>
    </row>
    <row r="1453" spans="1:3" x14ac:dyDescent="0.35">
      <c r="A1453" s="521" t="s">
        <v>1300</v>
      </c>
      <c r="B1453" s="220" t="s">
        <v>187</v>
      </c>
      <c r="C1453" s="910"/>
    </row>
    <row r="1454" spans="1:3" x14ac:dyDescent="0.35">
      <c r="A1454" s="521" t="s">
        <v>1299</v>
      </c>
      <c r="B1454" s="220" t="s">
        <v>188</v>
      </c>
      <c r="C1454" s="910"/>
    </row>
    <row r="1455" spans="1:3" x14ac:dyDescent="0.35">
      <c r="A1455" s="521" t="s">
        <v>1298</v>
      </c>
      <c r="B1455" s="220" t="s">
        <v>192</v>
      </c>
      <c r="C1455" s="910"/>
    </row>
    <row r="1456" spans="1:3" x14ac:dyDescent="0.35">
      <c r="A1456" s="521" t="s">
        <v>797</v>
      </c>
      <c r="B1456" s="220" t="s">
        <v>189</v>
      </c>
      <c r="C1456" s="910"/>
    </row>
    <row r="1457" spans="1:3" x14ac:dyDescent="0.35">
      <c r="A1457" s="521" t="s">
        <v>1297</v>
      </c>
      <c r="B1457" s="220" t="s">
        <v>1296</v>
      </c>
      <c r="C1457" s="910"/>
    </row>
    <row r="1458" spans="1:3" x14ac:dyDescent="0.35">
      <c r="A1458" s="521" t="s">
        <v>1295</v>
      </c>
      <c r="B1458" s="220" t="s">
        <v>1293</v>
      </c>
      <c r="C1458" s="910"/>
    </row>
    <row r="1459" spans="1:3" x14ac:dyDescent="0.35">
      <c r="A1459" s="521" t="s">
        <v>1294</v>
      </c>
      <c r="B1459" s="220" t="s">
        <v>1293</v>
      </c>
      <c r="C1459" s="910"/>
    </row>
    <row r="1460" spans="1:3" x14ac:dyDescent="0.35">
      <c r="A1460" s="521" t="s">
        <v>1292</v>
      </c>
      <c r="B1460" s="220" t="s">
        <v>1291</v>
      </c>
      <c r="C1460" s="910"/>
    </row>
    <row r="1461" spans="1:3" x14ac:dyDescent="0.35">
      <c r="A1461" s="521" t="s">
        <v>1290</v>
      </c>
      <c r="B1461" s="220" t="s">
        <v>1289</v>
      </c>
      <c r="C1461" s="910"/>
    </row>
    <row r="1462" spans="1:3" x14ac:dyDescent="0.35">
      <c r="A1462" s="521" t="s">
        <v>1288</v>
      </c>
      <c r="B1462" s="220" t="s">
        <v>204</v>
      </c>
      <c r="C1462" s="910"/>
    </row>
    <row r="1463" spans="1:3" x14ac:dyDescent="0.35">
      <c r="A1463" s="521" t="s">
        <v>1287</v>
      </c>
      <c r="B1463" s="220" t="s">
        <v>1286</v>
      </c>
      <c r="C1463" s="910"/>
    </row>
    <row r="1464" spans="1:3" x14ac:dyDescent="0.35">
      <c r="A1464" s="521" t="s">
        <v>1285</v>
      </c>
      <c r="B1464" s="220" t="s">
        <v>1284</v>
      </c>
      <c r="C1464" s="910"/>
    </row>
    <row r="1465" spans="1:3" x14ac:dyDescent="0.35">
      <c r="A1465" s="521" t="s">
        <v>772</v>
      </c>
      <c r="B1465" s="220" t="s">
        <v>196</v>
      </c>
      <c r="C1465" s="910"/>
    </row>
    <row r="1466" spans="1:3" x14ac:dyDescent="0.35">
      <c r="A1466" s="521" t="s">
        <v>1283</v>
      </c>
      <c r="B1466" s="220" t="s">
        <v>198</v>
      </c>
      <c r="C1466" s="910"/>
    </row>
    <row r="1467" spans="1:3" x14ac:dyDescent="0.35">
      <c r="A1467" s="521" t="s">
        <v>1282</v>
      </c>
      <c r="B1467" s="220" t="s">
        <v>199</v>
      </c>
      <c r="C1467" s="910"/>
    </row>
    <row r="1468" spans="1:3" x14ac:dyDescent="0.35">
      <c r="A1468" s="521" t="s">
        <v>1281</v>
      </c>
      <c r="B1468" s="220" t="s">
        <v>1280</v>
      </c>
      <c r="C1468" s="910"/>
    </row>
    <row r="1469" spans="1:3" x14ac:dyDescent="0.35">
      <c r="A1469" s="521" t="s">
        <v>1279</v>
      </c>
      <c r="B1469" s="220" t="s">
        <v>1278</v>
      </c>
      <c r="C1469" s="910"/>
    </row>
    <row r="1470" spans="1:3" x14ac:dyDescent="0.35">
      <c r="A1470" s="521" t="s">
        <v>1277</v>
      </c>
      <c r="B1470" s="220" t="s">
        <v>871</v>
      </c>
      <c r="C1470" s="910"/>
    </row>
    <row r="1471" spans="1:3" x14ac:dyDescent="0.35">
      <c r="A1471" s="521" t="s">
        <v>1276</v>
      </c>
      <c r="B1471" s="220" t="s">
        <v>3826</v>
      </c>
      <c r="C1471" s="910"/>
    </row>
    <row r="1472" spans="1:3" x14ac:dyDescent="0.35">
      <c r="A1472" s="521" t="s">
        <v>1275</v>
      </c>
      <c r="B1472" s="220" t="s">
        <v>574</v>
      </c>
      <c r="C1472" s="910"/>
    </row>
    <row r="1473" spans="1:3" x14ac:dyDescent="0.35">
      <c r="A1473" s="521" t="s">
        <v>1274</v>
      </c>
      <c r="B1473" s="220" t="s">
        <v>1273</v>
      </c>
      <c r="C1473" s="910"/>
    </row>
    <row r="1474" spans="1:3" x14ac:dyDescent="0.35">
      <c r="A1474" s="521" t="s">
        <v>1272</v>
      </c>
      <c r="B1474" s="220" t="s">
        <v>6938</v>
      </c>
      <c r="C1474" s="910"/>
    </row>
    <row r="1475" spans="1:3" x14ac:dyDescent="0.35">
      <c r="A1475" s="521" t="s">
        <v>1271</v>
      </c>
      <c r="B1475" s="220" t="s">
        <v>1270</v>
      </c>
      <c r="C1475" s="910"/>
    </row>
    <row r="1476" spans="1:3" x14ac:dyDescent="0.35">
      <c r="A1476" s="521" t="s">
        <v>1269</v>
      </c>
      <c r="B1476" s="220" t="s">
        <v>434</v>
      </c>
      <c r="C1476" s="910"/>
    </row>
    <row r="1477" spans="1:3" x14ac:dyDescent="0.35">
      <c r="A1477" s="521" t="s">
        <v>1268</v>
      </c>
      <c r="B1477" s="220" t="s">
        <v>1267</v>
      </c>
      <c r="C1477" s="910"/>
    </row>
    <row r="1478" spans="1:3" x14ac:dyDescent="0.35">
      <c r="A1478" s="521" t="s">
        <v>1266</v>
      </c>
      <c r="B1478" s="220" t="s">
        <v>1265</v>
      </c>
      <c r="C1478" s="910"/>
    </row>
    <row r="1479" spans="1:3" x14ac:dyDescent="0.35">
      <c r="A1479" s="521" t="s">
        <v>1264</v>
      </c>
      <c r="B1479" s="220" t="s">
        <v>1263</v>
      </c>
      <c r="C1479" s="910"/>
    </row>
    <row r="1480" spans="1:3" x14ac:dyDescent="0.35">
      <c r="A1480" s="521" t="s">
        <v>1262</v>
      </c>
      <c r="B1480" s="220" t="s">
        <v>1261</v>
      </c>
      <c r="C1480" s="910"/>
    </row>
    <row r="1481" spans="1:3" x14ac:dyDescent="0.35">
      <c r="A1481" s="521" t="s">
        <v>1260</v>
      </c>
      <c r="B1481" s="220" t="s">
        <v>1259</v>
      </c>
      <c r="C1481" s="910"/>
    </row>
    <row r="1482" spans="1:3" x14ac:dyDescent="0.35">
      <c r="A1482" s="521" t="s">
        <v>1258</v>
      </c>
      <c r="B1482" s="220" t="s">
        <v>1257</v>
      </c>
      <c r="C1482" s="910"/>
    </row>
    <row r="1483" spans="1:3" x14ac:dyDescent="0.35">
      <c r="A1483" s="521" t="s">
        <v>1256</v>
      </c>
      <c r="B1483" s="220" t="s">
        <v>1255</v>
      </c>
      <c r="C1483" s="910"/>
    </row>
    <row r="1484" spans="1:3" x14ac:dyDescent="0.35">
      <c r="A1484" s="521" t="s">
        <v>1254</v>
      </c>
      <c r="B1484" s="220" t="s">
        <v>280</v>
      </c>
      <c r="C1484" s="910"/>
    </row>
    <row r="1485" spans="1:3" x14ac:dyDescent="0.35">
      <c r="A1485" s="521" t="s">
        <v>1253</v>
      </c>
      <c r="B1485" s="220" t="s">
        <v>1252</v>
      </c>
      <c r="C1485" s="910"/>
    </row>
    <row r="1486" spans="1:3" x14ac:dyDescent="0.35">
      <c r="A1486" s="521" t="s">
        <v>1251</v>
      </c>
      <c r="B1486" s="220" t="s">
        <v>6930</v>
      </c>
      <c r="C1486" s="910"/>
    </row>
    <row r="1487" spans="1:3" x14ac:dyDescent="0.35">
      <c r="A1487" s="521" t="s">
        <v>1250</v>
      </c>
      <c r="B1487" s="220" t="s">
        <v>1249</v>
      </c>
      <c r="C1487" s="910"/>
    </row>
    <row r="1488" spans="1:3" x14ac:dyDescent="0.35">
      <c r="A1488" s="521" t="s">
        <v>1248</v>
      </c>
      <c r="B1488" s="220" t="s">
        <v>1247</v>
      </c>
      <c r="C1488" s="910"/>
    </row>
    <row r="1489" spans="1:3" x14ac:dyDescent="0.35">
      <c r="A1489" s="521" t="s">
        <v>1246</v>
      </c>
      <c r="B1489" s="220" t="s">
        <v>1245</v>
      </c>
      <c r="C1489" s="910"/>
    </row>
    <row r="1490" spans="1:3" x14ac:dyDescent="0.35">
      <c r="A1490" s="521" t="s">
        <v>1244</v>
      </c>
      <c r="B1490" s="220" t="s">
        <v>1243</v>
      </c>
      <c r="C1490" s="910"/>
    </row>
    <row r="1491" spans="1:3" x14ac:dyDescent="0.35">
      <c r="A1491" s="521" t="s">
        <v>1242</v>
      </c>
      <c r="B1491" s="220" t="s">
        <v>1241</v>
      </c>
      <c r="C1491" s="910"/>
    </row>
    <row r="1492" spans="1:3" x14ac:dyDescent="0.35">
      <c r="A1492" s="521" t="s">
        <v>1240</v>
      </c>
      <c r="B1492" s="220" t="s">
        <v>1239</v>
      </c>
      <c r="C1492" s="910"/>
    </row>
    <row r="1493" spans="1:3" x14ac:dyDescent="0.35">
      <c r="A1493" s="521" t="s">
        <v>1238</v>
      </c>
      <c r="B1493" s="220" t="s">
        <v>1237</v>
      </c>
      <c r="C1493" s="910"/>
    </row>
    <row r="1494" spans="1:3" x14ac:dyDescent="0.35">
      <c r="A1494" s="521" t="s">
        <v>1236</v>
      </c>
      <c r="B1494" s="220" t="s">
        <v>1235</v>
      </c>
      <c r="C1494" s="910"/>
    </row>
    <row r="1495" spans="1:3" x14ac:dyDescent="0.35">
      <c r="A1495" s="521" t="s">
        <v>1234</v>
      </c>
      <c r="B1495" s="220" t="s">
        <v>1233</v>
      </c>
      <c r="C1495" s="910"/>
    </row>
    <row r="1496" spans="1:3" x14ac:dyDescent="0.35">
      <c r="A1496" s="521" t="s">
        <v>1232</v>
      </c>
      <c r="B1496" s="220" t="s">
        <v>1231</v>
      </c>
      <c r="C1496" s="910"/>
    </row>
    <row r="1497" spans="1:3" x14ac:dyDescent="0.35">
      <c r="A1497" s="521" t="s">
        <v>1230</v>
      </c>
      <c r="B1497" s="220" t="s">
        <v>1229</v>
      </c>
      <c r="C1497" s="910"/>
    </row>
    <row r="1498" spans="1:3" x14ac:dyDescent="0.35">
      <c r="A1498" s="521" t="s">
        <v>1228</v>
      </c>
      <c r="B1498" s="220" t="s">
        <v>1213</v>
      </c>
      <c r="C1498" s="910"/>
    </row>
    <row r="1499" spans="1:3" x14ac:dyDescent="0.35">
      <c r="A1499" s="521" t="s">
        <v>1227</v>
      </c>
      <c r="B1499" s="220" t="s">
        <v>1211</v>
      </c>
      <c r="C1499" s="910"/>
    </row>
    <row r="1500" spans="1:3" x14ac:dyDescent="0.35">
      <c r="A1500" s="521" t="s">
        <v>1226</v>
      </c>
      <c r="B1500" s="220" t="s">
        <v>1225</v>
      </c>
      <c r="C1500" s="910"/>
    </row>
    <row r="1501" spans="1:3" x14ac:dyDescent="0.35">
      <c r="A1501" s="521" t="s">
        <v>1224</v>
      </c>
      <c r="B1501" s="220" t="s">
        <v>1223</v>
      </c>
      <c r="C1501" s="910"/>
    </row>
    <row r="1502" spans="1:3" x14ac:dyDescent="0.35">
      <c r="A1502" s="521" t="s">
        <v>1222</v>
      </c>
      <c r="B1502" s="220" t="s">
        <v>1221</v>
      </c>
      <c r="C1502" s="910"/>
    </row>
    <row r="1503" spans="1:3" x14ac:dyDescent="0.35">
      <c r="A1503" s="521" t="s">
        <v>1220</v>
      </c>
      <c r="B1503" s="220" t="s">
        <v>1219</v>
      </c>
      <c r="C1503" s="910"/>
    </row>
    <row r="1504" spans="1:3" x14ac:dyDescent="0.35">
      <c r="A1504" s="521" t="s">
        <v>1218</v>
      </c>
      <c r="B1504" s="220" t="s">
        <v>1217</v>
      </c>
      <c r="C1504" s="910"/>
    </row>
    <row r="1505" spans="1:3" x14ac:dyDescent="0.35">
      <c r="A1505" s="521" t="s">
        <v>1216</v>
      </c>
      <c r="B1505" s="220" t="s">
        <v>1215</v>
      </c>
      <c r="C1505" s="910"/>
    </row>
    <row r="1506" spans="1:3" x14ac:dyDescent="0.35">
      <c r="A1506" s="521" t="s">
        <v>1214</v>
      </c>
      <c r="B1506" s="220" t="s">
        <v>1213</v>
      </c>
      <c r="C1506" s="910"/>
    </row>
    <row r="1507" spans="1:3" x14ac:dyDescent="0.35">
      <c r="A1507" s="521" t="s">
        <v>1212</v>
      </c>
      <c r="B1507" s="220" t="s">
        <v>1211</v>
      </c>
      <c r="C1507" s="910"/>
    </row>
    <row r="1508" spans="1:3" x14ac:dyDescent="0.35">
      <c r="A1508" s="521" t="s">
        <v>1210</v>
      </c>
      <c r="B1508" s="220" t="s">
        <v>1209</v>
      </c>
      <c r="C1508" s="910"/>
    </row>
    <row r="1509" spans="1:3" x14ac:dyDescent="0.35">
      <c r="A1509" s="521" t="s">
        <v>1208</v>
      </c>
      <c r="B1509" s="220" t="s">
        <v>1207</v>
      </c>
      <c r="C1509" s="910"/>
    </row>
    <row r="1510" spans="1:3" x14ac:dyDescent="0.35">
      <c r="A1510" s="521" t="s">
        <v>1206</v>
      </c>
      <c r="B1510" s="220" t="s">
        <v>1205</v>
      </c>
      <c r="C1510" s="910"/>
    </row>
    <row r="1511" spans="1:3" x14ac:dyDescent="0.35">
      <c r="A1511" s="521" t="s">
        <v>1204</v>
      </c>
      <c r="B1511" s="220" t="s">
        <v>1203</v>
      </c>
      <c r="C1511" s="910"/>
    </row>
    <row r="1512" spans="1:3" x14ac:dyDescent="0.35">
      <c r="A1512" s="521" t="s">
        <v>1202</v>
      </c>
      <c r="B1512" s="220" t="s">
        <v>1201</v>
      </c>
      <c r="C1512" s="910"/>
    </row>
    <row r="1513" spans="1:3" x14ac:dyDescent="0.35">
      <c r="A1513" s="521" t="s">
        <v>1200</v>
      </c>
      <c r="B1513" s="220" t="s">
        <v>1199</v>
      </c>
      <c r="C1513" s="910"/>
    </row>
    <row r="1514" spans="1:3" x14ac:dyDescent="0.35">
      <c r="A1514" s="521" t="s">
        <v>1198</v>
      </c>
      <c r="B1514" s="220" t="s">
        <v>1197</v>
      </c>
      <c r="C1514" s="910"/>
    </row>
    <row r="1515" spans="1:3" x14ac:dyDescent="0.35">
      <c r="A1515" s="521" t="s">
        <v>1196</v>
      </c>
      <c r="B1515" s="220" t="s">
        <v>1195</v>
      </c>
      <c r="C1515" s="910"/>
    </row>
    <row r="1516" spans="1:3" x14ac:dyDescent="0.35">
      <c r="A1516" s="521" t="s">
        <v>1194</v>
      </c>
      <c r="B1516" s="220" t="s">
        <v>1193</v>
      </c>
      <c r="C1516" s="910"/>
    </row>
    <row r="1517" spans="1:3" x14ac:dyDescent="0.35">
      <c r="A1517" s="521" t="s">
        <v>1192</v>
      </c>
      <c r="B1517" s="220" t="s">
        <v>1191</v>
      </c>
      <c r="C1517" s="910"/>
    </row>
    <row r="1518" spans="1:3" x14ac:dyDescent="0.35">
      <c r="A1518" s="521" t="s">
        <v>1190</v>
      </c>
      <c r="B1518" s="220" t="s">
        <v>1189</v>
      </c>
      <c r="C1518" s="910"/>
    </row>
    <row r="1519" spans="1:3" x14ac:dyDescent="0.35">
      <c r="A1519" s="521" t="s">
        <v>1188</v>
      </c>
      <c r="B1519" s="220" t="s">
        <v>1187</v>
      </c>
      <c r="C1519" s="910"/>
    </row>
    <row r="1520" spans="1:3" x14ac:dyDescent="0.35">
      <c r="A1520" s="521" t="s">
        <v>1186</v>
      </c>
      <c r="B1520" s="220" t="s">
        <v>1185</v>
      </c>
      <c r="C1520" s="910"/>
    </row>
    <row r="1521" spans="1:3" x14ac:dyDescent="0.35">
      <c r="A1521" s="521" t="s">
        <v>1184</v>
      </c>
      <c r="B1521" s="220" t="s">
        <v>865</v>
      </c>
      <c r="C1521" s="910"/>
    </row>
    <row r="1522" spans="1:3" x14ac:dyDescent="0.35">
      <c r="A1522" s="521" t="s">
        <v>1183</v>
      </c>
      <c r="B1522" s="220" t="s">
        <v>3827</v>
      </c>
      <c r="C1522" s="910"/>
    </row>
    <row r="1523" spans="1:3" x14ac:dyDescent="0.35">
      <c r="A1523" s="521" t="s">
        <v>1182</v>
      </c>
      <c r="B1523" s="220" t="s">
        <v>866</v>
      </c>
      <c r="C1523" s="910"/>
    </row>
    <row r="1524" spans="1:3" x14ac:dyDescent="0.35">
      <c r="A1524" s="521" t="s">
        <v>1181</v>
      </c>
      <c r="B1524" s="220" t="s">
        <v>867</v>
      </c>
      <c r="C1524" s="910"/>
    </row>
    <row r="1525" spans="1:3" x14ac:dyDescent="0.35">
      <c r="A1525" s="521" t="s">
        <v>1180</v>
      </c>
      <c r="B1525" s="220" t="s">
        <v>868</v>
      </c>
      <c r="C1525" s="910"/>
    </row>
    <row r="1526" spans="1:3" x14ac:dyDescent="0.35">
      <c r="A1526" s="521" t="s">
        <v>1179</v>
      </c>
      <c r="B1526" s="220" t="s">
        <v>869</v>
      </c>
      <c r="C1526" s="910"/>
    </row>
    <row r="1527" spans="1:3" x14ac:dyDescent="0.35">
      <c r="A1527" s="521" t="s">
        <v>1178</v>
      </c>
      <c r="B1527" s="220" t="s">
        <v>870</v>
      </c>
      <c r="C1527" s="910"/>
    </row>
    <row r="1528" spans="1:3" x14ac:dyDescent="0.35">
      <c r="A1528" s="521" t="s">
        <v>1177</v>
      </c>
      <c r="B1528" s="220" t="s">
        <v>955</v>
      </c>
      <c r="C1528" s="910"/>
    </row>
    <row r="1529" spans="1:3" x14ac:dyDescent="0.35">
      <c r="A1529" s="521" t="s">
        <v>1176</v>
      </c>
      <c r="B1529" s="220" t="s">
        <v>956</v>
      </c>
      <c r="C1529" s="910"/>
    </row>
    <row r="1530" spans="1:3" x14ac:dyDescent="0.35">
      <c r="A1530" s="521" t="s">
        <v>1175</v>
      </c>
      <c r="B1530" s="220" t="s">
        <v>957</v>
      </c>
      <c r="C1530" s="910"/>
    </row>
    <row r="1531" spans="1:3" x14ac:dyDescent="0.35">
      <c r="A1531" s="521" t="s">
        <v>1174</v>
      </c>
      <c r="B1531" s="220" t="s">
        <v>958</v>
      </c>
      <c r="C1531" s="910"/>
    </row>
    <row r="1532" spans="1:3" x14ac:dyDescent="0.35">
      <c r="A1532" s="521" t="s">
        <v>1173</v>
      </c>
      <c r="B1532" s="220" t="s">
        <v>959</v>
      </c>
      <c r="C1532" s="910"/>
    </row>
    <row r="1533" spans="1:3" x14ac:dyDescent="0.35">
      <c r="A1533" s="521" t="s">
        <v>1172</v>
      </c>
      <c r="B1533" s="220" t="s">
        <v>960</v>
      </c>
      <c r="C1533" s="910"/>
    </row>
    <row r="1534" spans="1:3" x14ac:dyDescent="0.35">
      <c r="A1534" s="521" t="s">
        <v>1171</v>
      </c>
      <c r="B1534" s="220" t="s">
        <v>961</v>
      </c>
      <c r="C1534" s="910"/>
    </row>
    <row r="1535" spans="1:3" x14ac:dyDescent="0.35">
      <c r="A1535" s="521" t="s">
        <v>1170</v>
      </c>
      <c r="B1535" s="220" t="s">
        <v>874</v>
      </c>
      <c r="C1535" s="910"/>
    </row>
    <row r="1536" spans="1:3" x14ac:dyDescent="0.35">
      <c r="A1536" s="521" t="s">
        <v>1169</v>
      </c>
      <c r="B1536" s="220" t="s">
        <v>875</v>
      </c>
      <c r="C1536" s="910"/>
    </row>
    <row r="1537" spans="1:3" x14ac:dyDescent="0.35">
      <c r="A1537" s="521" t="s">
        <v>1168</v>
      </c>
      <c r="B1537" s="220" t="s">
        <v>876</v>
      </c>
      <c r="C1537" s="910"/>
    </row>
    <row r="1538" spans="1:3" x14ac:dyDescent="0.35">
      <c r="A1538" s="521" t="s">
        <v>1167</v>
      </c>
      <c r="B1538" s="220" t="s">
        <v>877</v>
      </c>
      <c r="C1538" s="910"/>
    </row>
    <row r="1539" spans="1:3" x14ac:dyDescent="0.35">
      <c r="A1539" s="521" t="s">
        <v>1166</v>
      </c>
      <c r="B1539" s="220" t="s">
        <v>878</v>
      </c>
      <c r="C1539" s="910"/>
    </row>
    <row r="1540" spans="1:3" x14ac:dyDescent="0.35">
      <c r="A1540" s="521" t="s">
        <v>1165</v>
      </c>
      <c r="B1540" s="220" t="s">
        <v>879</v>
      </c>
      <c r="C1540" s="910"/>
    </row>
    <row r="1541" spans="1:3" x14ac:dyDescent="0.35">
      <c r="A1541" s="521" t="s">
        <v>1164</v>
      </c>
      <c r="B1541" s="220" t="s">
        <v>880</v>
      </c>
      <c r="C1541" s="910"/>
    </row>
    <row r="1542" spans="1:3" x14ac:dyDescent="0.35">
      <c r="A1542" s="521" t="s">
        <v>1163</v>
      </c>
      <c r="B1542" s="220" t="s">
        <v>3828</v>
      </c>
      <c r="C1542" s="910"/>
    </row>
    <row r="1543" spans="1:3" x14ac:dyDescent="0.35">
      <c r="A1543" s="521" t="s">
        <v>1162</v>
      </c>
      <c r="B1543" s="220" t="s">
        <v>1161</v>
      </c>
      <c r="C1543" s="910"/>
    </row>
    <row r="1544" spans="1:3" x14ac:dyDescent="0.35">
      <c r="A1544" s="521" t="s">
        <v>1160</v>
      </c>
      <c r="B1544" s="220" t="s">
        <v>435</v>
      </c>
      <c r="C1544" s="910"/>
    </row>
    <row r="1545" spans="1:3" x14ac:dyDescent="0.35">
      <c r="A1545" s="521" t="s">
        <v>1159</v>
      </c>
      <c r="B1545" s="220" t="s">
        <v>570</v>
      </c>
      <c r="C1545" s="910"/>
    </row>
    <row r="1546" spans="1:3" x14ac:dyDescent="0.35">
      <c r="A1546" s="521" t="s">
        <v>1158</v>
      </c>
      <c r="B1546" s="220" t="s">
        <v>571</v>
      </c>
      <c r="C1546" s="910"/>
    </row>
    <row r="1547" spans="1:3" x14ac:dyDescent="0.35">
      <c r="A1547" s="521" t="s">
        <v>1157</v>
      </c>
      <c r="B1547" s="220" t="s">
        <v>572</v>
      </c>
      <c r="C1547" s="910"/>
    </row>
    <row r="1548" spans="1:3" x14ac:dyDescent="0.35">
      <c r="A1548" s="521" t="s">
        <v>1156</v>
      </c>
      <c r="B1548" s="220" t="s">
        <v>573</v>
      </c>
      <c r="C1548" s="910"/>
    </row>
    <row r="1549" spans="1:3" x14ac:dyDescent="0.35">
      <c r="A1549" s="521" t="s">
        <v>1155</v>
      </c>
      <c r="B1549" s="220" t="s">
        <v>4787</v>
      </c>
      <c r="C1549" s="910"/>
    </row>
    <row r="1550" spans="1:3" x14ac:dyDescent="0.35">
      <c r="A1550" s="521" t="s">
        <v>1154</v>
      </c>
      <c r="B1550" s="220" t="s">
        <v>4788</v>
      </c>
      <c r="C1550" s="910"/>
    </row>
    <row r="1551" spans="1:3" x14ac:dyDescent="0.35">
      <c r="A1551" s="1204" t="s">
        <v>1153</v>
      </c>
      <c r="B1551" s="451" t="s">
        <v>6211</v>
      </c>
      <c r="C1551" s="910"/>
    </row>
    <row r="1552" spans="1:3" x14ac:dyDescent="0.35">
      <c r="A1552" s="521" t="s">
        <v>1152</v>
      </c>
      <c r="B1552" s="220" t="s">
        <v>579</v>
      </c>
      <c r="C1552" s="910"/>
    </row>
    <row r="1553" spans="1:3" x14ac:dyDescent="0.35">
      <c r="A1553" s="521" t="s">
        <v>1151</v>
      </c>
      <c r="B1553" s="220" t="s">
        <v>580</v>
      </c>
      <c r="C1553" s="910"/>
    </row>
    <row r="1554" spans="1:3" x14ac:dyDescent="0.35">
      <c r="A1554" s="521" t="s">
        <v>1150</v>
      </c>
      <c r="B1554" s="220" t="s">
        <v>581</v>
      </c>
      <c r="C1554" s="910"/>
    </row>
    <row r="1555" spans="1:3" x14ac:dyDescent="0.35">
      <c r="A1555" s="521" t="s">
        <v>1149</v>
      </c>
      <c r="B1555" s="220" t="s">
        <v>4264</v>
      </c>
      <c r="C1555" s="910"/>
    </row>
    <row r="1556" spans="1:3" x14ac:dyDescent="0.35">
      <c r="A1556" s="521" t="s">
        <v>1148</v>
      </c>
      <c r="B1556" s="220" t="s">
        <v>582</v>
      </c>
      <c r="C1556" s="910"/>
    </row>
    <row r="1557" spans="1:3" x14ac:dyDescent="0.35">
      <c r="A1557" s="521" t="s">
        <v>1147</v>
      </c>
      <c r="B1557" s="220" t="s">
        <v>583</v>
      </c>
      <c r="C1557" s="910"/>
    </row>
    <row r="1558" spans="1:3" x14ac:dyDescent="0.35">
      <c r="A1558" s="521" t="s">
        <v>1146</v>
      </c>
      <c r="B1558" s="220" t="s">
        <v>4789</v>
      </c>
      <c r="C1558" s="910"/>
    </row>
    <row r="1559" spans="1:3" x14ac:dyDescent="0.35">
      <c r="A1559" s="521" t="s">
        <v>1145</v>
      </c>
      <c r="B1559" s="220" t="s">
        <v>584</v>
      </c>
      <c r="C1559" s="910"/>
    </row>
    <row r="1560" spans="1:3" x14ac:dyDescent="0.35">
      <c r="A1560" s="521" t="s">
        <v>1144</v>
      </c>
      <c r="B1560" s="220" t="s">
        <v>585</v>
      </c>
      <c r="C1560" s="910"/>
    </row>
    <row r="1561" spans="1:3" x14ac:dyDescent="0.35">
      <c r="A1561" s="521" t="s">
        <v>1143</v>
      </c>
      <c r="B1561" s="220" t="s">
        <v>6943</v>
      </c>
      <c r="C1561" s="910"/>
    </row>
    <row r="1562" spans="1:3" x14ac:dyDescent="0.35">
      <c r="A1562" s="521" t="s">
        <v>1142</v>
      </c>
      <c r="B1562" s="220" t="s">
        <v>586</v>
      </c>
      <c r="C1562" s="910"/>
    </row>
    <row r="1563" spans="1:3" x14ac:dyDescent="0.35">
      <c r="A1563" s="521" t="s">
        <v>1141</v>
      </c>
      <c r="B1563" s="220" t="s">
        <v>587</v>
      </c>
      <c r="C1563" s="910"/>
    </row>
    <row r="1564" spans="1:3" x14ac:dyDescent="0.35">
      <c r="A1564" s="521" t="s">
        <v>1140</v>
      </c>
      <c r="B1564" s="220" t="s">
        <v>588</v>
      </c>
      <c r="C1564" s="910"/>
    </row>
    <row r="1565" spans="1:3" x14ac:dyDescent="0.35">
      <c r="A1565" s="521" t="s">
        <v>1139</v>
      </c>
      <c r="B1565" s="220" t="s">
        <v>6939</v>
      </c>
      <c r="C1565" s="910"/>
    </row>
    <row r="1566" spans="1:3" x14ac:dyDescent="0.35">
      <c r="A1566" s="521" t="s">
        <v>1138</v>
      </c>
      <c r="B1566" s="220" t="s">
        <v>6940</v>
      </c>
      <c r="C1566" s="910"/>
    </row>
    <row r="1567" spans="1:3" x14ac:dyDescent="0.35">
      <c r="A1567" s="521" t="s">
        <v>1137</v>
      </c>
      <c r="B1567" s="220" t="s">
        <v>6941</v>
      </c>
      <c r="C1567" s="910"/>
    </row>
    <row r="1568" spans="1:3" x14ac:dyDescent="0.35">
      <c r="A1568" s="521" t="s">
        <v>1136</v>
      </c>
      <c r="B1568" s="220" t="s">
        <v>1135</v>
      </c>
      <c r="C1568" s="910"/>
    </row>
    <row r="1569" spans="1:3" x14ac:dyDescent="0.35">
      <c r="A1569" s="1204" t="s">
        <v>1134</v>
      </c>
      <c r="B1569" s="451" t="s">
        <v>6205</v>
      </c>
      <c r="C1569" s="910"/>
    </row>
    <row r="1570" spans="1:3" x14ac:dyDescent="0.35">
      <c r="A1570" s="1204" t="s">
        <v>1133</v>
      </c>
      <c r="B1570" s="451" t="s">
        <v>6206</v>
      </c>
      <c r="C1570" s="910"/>
    </row>
    <row r="1571" spans="1:3" x14ac:dyDescent="0.35">
      <c r="A1571" s="1204" t="s">
        <v>1132</v>
      </c>
      <c r="B1571" s="451" t="s">
        <v>6207</v>
      </c>
      <c r="C1571" s="910"/>
    </row>
    <row r="1572" spans="1:3" x14ac:dyDescent="0.35">
      <c r="A1572" s="1204" t="s">
        <v>1131</v>
      </c>
      <c r="B1572" s="451" t="s">
        <v>6208</v>
      </c>
      <c r="C1572" s="910"/>
    </row>
    <row r="1573" spans="1:3" x14ac:dyDescent="0.35">
      <c r="A1573" s="1204" t="s">
        <v>1130</v>
      </c>
      <c r="B1573" s="451" t="s">
        <v>6209</v>
      </c>
      <c r="C1573" s="910"/>
    </row>
    <row r="1574" spans="1:3" x14ac:dyDescent="0.35">
      <c r="A1574" s="1204" t="s">
        <v>1129</v>
      </c>
      <c r="B1574" s="451" t="s">
        <v>6204</v>
      </c>
      <c r="C1574" s="910"/>
    </row>
    <row r="1575" spans="1:3" x14ac:dyDescent="0.35">
      <c r="A1575" s="521" t="s">
        <v>1128</v>
      </c>
      <c r="B1575" s="220" t="s">
        <v>577</v>
      </c>
      <c r="C1575" s="910"/>
    </row>
    <row r="1576" spans="1:3" x14ac:dyDescent="0.35">
      <c r="A1576" s="521" t="s">
        <v>1127</v>
      </c>
      <c r="B1576" s="220" t="s">
        <v>578</v>
      </c>
      <c r="C1576" s="910"/>
    </row>
    <row r="1577" spans="1:3" x14ac:dyDescent="0.35">
      <c r="A1577" s="521" t="s">
        <v>1126</v>
      </c>
      <c r="B1577" s="220" t="s">
        <v>6942</v>
      </c>
      <c r="C1577" s="910"/>
    </row>
    <row r="1578" spans="1:3" x14ac:dyDescent="0.35">
      <c r="A1578" s="521" t="s">
        <v>1125</v>
      </c>
      <c r="B1578" s="220" t="s">
        <v>575</v>
      </c>
      <c r="C1578" s="910"/>
    </row>
    <row r="1579" spans="1:3" x14ac:dyDescent="0.35">
      <c r="A1579" s="521" t="s">
        <v>1124</v>
      </c>
      <c r="B1579" s="220" t="s">
        <v>1123</v>
      </c>
      <c r="C1579" s="910"/>
    </row>
    <row r="1580" spans="1:3" x14ac:dyDescent="0.35">
      <c r="A1580" s="521" t="s">
        <v>1122</v>
      </c>
      <c r="B1580" s="220" t="s">
        <v>576</v>
      </c>
      <c r="C1580" s="910"/>
    </row>
    <row r="1581" spans="1:3" x14ac:dyDescent="0.35">
      <c r="A1581" s="521" t="s">
        <v>1121</v>
      </c>
      <c r="B1581" s="220" t="s">
        <v>305</v>
      </c>
      <c r="C1581" s="910"/>
    </row>
    <row r="1582" spans="1:3" x14ac:dyDescent="0.35">
      <c r="A1582" s="521" t="s">
        <v>1120</v>
      </c>
      <c r="B1582" s="220" t="s">
        <v>589</v>
      </c>
      <c r="C1582" s="910"/>
    </row>
    <row r="1583" spans="1:3" x14ac:dyDescent="0.35">
      <c r="A1583" s="521" t="s">
        <v>1119</v>
      </c>
      <c r="B1583" s="220" t="s">
        <v>590</v>
      </c>
      <c r="C1583" s="910"/>
    </row>
    <row r="1584" spans="1:3" x14ac:dyDescent="0.35">
      <c r="A1584" s="1204" t="s">
        <v>1118</v>
      </c>
      <c r="B1584" s="451" t="s">
        <v>6210</v>
      </c>
      <c r="C1584" s="910"/>
    </row>
    <row r="1585" spans="1:3" x14ac:dyDescent="0.35">
      <c r="A1585" s="1204" t="s">
        <v>1117</v>
      </c>
      <c r="B1585" s="451" t="s">
        <v>591</v>
      </c>
      <c r="C1585" s="910"/>
    </row>
    <row r="1586" spans="1:3" x14ac:dyDescent="0.35">
      <c r="A1586" s="1204" t="s">
        <v>1116</v>
      </c>
      <c r="B1586" s="451" t="s">
        <v>1115</v>
      </c>
      <c r="C1586" s="910"/>
    </row>
    <row r="1587" spans="1:3" x14ac:dyDescent="0.35">
      <c r="A1587" s="1204" t="s">
        <v>1114</v>
      </c>
      <c r="B1587" s="451" t="s">
        <v>592</v>
      </c>
      <c r="C1587" s="910"/>
    </row>
    <row r="1588" spans="1:3" x14ac:dyDescent="0.35">
      <c r="A1588" s="1204" t="s">
        <v>1113</v>
      </c>
      <c r="B1588" s="451" t="s">
        <v>594</v>
      </c>
      <c r="C1588" s="910"/>
    </row>
    <row r="1589" spans="1:3" x14ac:dyDescent="0.35">
      <c r="A1589" s="1204" t="s">
        <v>1112</v>
      </c>
      <c r="B1589" s="451" t="s">
        <v>593</v>
      </c>
      <c r="C1589" s="910"/>
    </row>
    <row r="1590" spans="1:3" x14ac:dyDescent="0.35">
      <c r="A1590" s="1204" t="s">
        <v>1111</v>
      </c>
      <c r="B1590" s="451" t="s">
        <v>595</v>
      </c>
      <c r="C1590" s="910"/>
    </row>
    <row r="1591" spans="1:3" x14ac:dyDescent="0.35">
      <c r="A1591" s="1204" t="s">
        <v>1110</v>
      </c>
      <c r="B1591" s="451" t="s">
        <v>596</v>
      </c>
      <c r="C1591" s="910"/>
    </row>
    <row r="1592" spans="1:3" x14ac:dyDescent="0.35">
      <c r="A1592" s="1204" t="s">
        <v>1109</v>
      </c>
      <c r="B1592" s="451" t="s">
        <v>6203</v>
      </c>
      <c r="C1592" s="910"/>
    </row>
    <row r="1593" spans="1:3" x14ac:dyDescent="0.35">
      <c r="A1593" s="521" t="s">
        <v>1108</v>
      </c>
      <c r="B1593" s="220" t="s">
        <v>597</v>
      </c>
      <c r="C1593" s="910"/>
    </row>
    <row r="1594" spans="1:3" x14ac:dyDescent="0.35">
      <c r="A1594" s="521" t="s">
        <v>1107</v>
      </c>
      <c r="B1594" s="220" t="s">
        <v>598</v>
      </c>
      <c r="C1594" s="910"/>
    </row>
    <row r="1595" spans="1:3" x14ac:dyDescent="0.35">
      <c r="A1595" s="521" t="s">
        <v>1106</v>
      </c>
      <c r="B1595" s="220" t="s">
        <v>599</v>
      </c>
      <c r="C1595" s="910"/>
    </row>
    <row r="1596" spans="1:3" x14ac:dyDescent="0.35">
      <c r="A1596" s="521" t="s">
        <v>1105</v>
      </c>
      <c r="B1596" s="220" t="s">
        <v>600</v>
      </c>
      <c r="C1596" s="910"/>
    </row>
    <row r="1597" spans="1:3" x14ac:dyDescent="0.35">
      <c r="A1597" s="521" t="s">
        <v>1104</v>
      </c>
      <c r="B1597" s="220" t="s">
        <v>601</v>
      </c>
      <c r="C1597" s="910"/>
    </row>
    <row r="1598" spans="1:3" x14ac:dyDescent="0.35">
      <c r="A1598" s="521" t="s">
        <v>1103</v>
      </c>
      <c r="B1598" s="220" t="s">
        <v>4791</v>
      </c>
      <c r="C1598" s="910"/>
    </row>
    <row r="1599" spans="1:3" x14ac:dyDescent="0.35">
      <c r="A1599" s="521" t="s">
        <v>1102</v>
      </c>
      <c r="B1599" s="220" t="s">
        <v>602</v>
      </c>
      <c r="C1599" s="910"/>
    </row>
    <row r="1600" spans="1:3" x14ac:dyDescent="0.35">
      <c r="A1600" s="521" t="s">
        <v>1101</v>
      </c>
      <c r="B1600" s="220" t="s">
        <v>603</v>
      </c>
      <c r="C1600" s="910"/>
    </row>
    <row r="1601" spans="1:3" x14ac:dyDescent="0.35">
      <c r="A1601" s="521" t="s">
        <v>1100</v>
      </c>
      <c r="B1601" s="220" t="s">
        <v>604</v>
      </c>
      <c r="C1601" s="910"/>
    </row>
    <row r="1602" spans="1:3" x14ac:dyDescent="0.35">
      <c r="A1602" s="521" t="s">
        <v>1099</v>
      </c>
      <c r="B1602" s="220" t="s">
        <v>605</v>
      </c>
      <c r="C1602" s="910"/>
    </row>
    <row r="1603" spans="1:3" x14ac:dyDescent="0.35">
      <c r="A1603" s="521" t="s">
        <v>1098</v>
      </c>
      <c r="B1603" s="220" t="s">
        <v>4792</v>
      </c>
      <c r="C1603" s="910"/>
    </row>
    <row r="1604" spans="1:3" x14ac:dyDescent="0.35">
      <c r="A1604" s="521" t="s">
        <v>1097</v>
      </c>
      <c r="B1604" s="220" t="s">
        <v>606</v>
      </c>
      <c r="C1604" s="910"/>
    </row>
    <row r="1605" spans="1:3" x14ac:dyDescent="0.35">
      <c r="A1605" s="521" t="s">
        <v>1096</v>
      </c>
      <c r="B1605" s="220" t="s">
        <v>607</v>
      </c>
      <c r="C1605" s="910"/>
    </row>
    <row r="1606" spans="1:3" x14ac:dyDescent="0.35">
      <c r="A1606" s="521" t="s">
        <v>1095</v>
      </c>
      <c r="B1606" s="220" t="s">
        <v>1094</v>
      </c>
      <c r="C1606" s="910"/>
    </row>
    <row r="1607" spans="1:3" x14ac:dyDescent="0.35">
      <c r="A1607" s="521" t="s">
        <v>1093</v>
      </c>
      <c r="B1607" s="220" t="s">
        <v>1092</v>
      </c>
      <c r="C1607" s="910"/>
    </row>
    <row r="1608" spans="1:3" x14ac:dyDescent="0.35">
      <c r="A1608" s="521" t="s">
        <v>1091</v>
      </c>
      <c r="B1608" s="220" t="s">
        <v>231</v>
      </c>
      <c r="C1608" s="910"/>
    </row>
    <row r="1609" spans="1:3" x14ac:dyDescent="0.35">
      <c r="A1609" s="521" t="s">
        <v>1090</v>
      </c>
      <c r="B1609" s="220" t="s">
        <v>243</v>
      </c>
      <c r="C1609" s="910"/>
    </row>
    <row r="1610" spans="1:3" x14ac:dyDescent="0.35">
      <c r="A1610" s="521" t="s">
        <v>1089</v>
      </c>
      <c r="B1610" s="220" t="s">
        <v>273</v>
      </c>
      <c r="C1610" s="910"/>
    </row>
    <row r="1611" spans="1:3" x14ac:dyDescent="0.35">
      <c r="A1611" s="521" t="s">
        <v>1088</v>
      </c>
      <c r="B1611" s="220" t="s">
        <v>1087</v>
      </c>
      <c r="C1611" s="910"/>
    </row>
    <row r="1612" spans="1:3" x14ac:dyDescent="0.35">
      <c r="A1612" s="521" t="s">
        <v>1086</v>
      </c>
      <c r="B1612" s="220" t="s">
        <v>281</v>
      </c>
      <c r="C1612" s="910"/>
    </row>
    <row r="1613" spans="1:3" x14ac:dyDescent="0.35">
      <c r="A1613" s="521" t="s">
        <v>1085</v>
      </c>
      <c r="B1613" s="220" t="s">
        <v>1084</v>
      </c>
      <c r="C1613" s="910"/>
    </row>
    <row r="1614" spans="1:3" x14ac:dyDescent="0.35">
      <c r="A1614" s="521" t="s">
        <v>1083</v>
      </c>
      <c r="B1614" s="220" t="s">
        <v>1082</v>
      </c>
      <c r="C1614" s="910"/>
    </row>
    <row r="1615" spans="1:3" x14ac:dyDescent="0.35">
      <c r="A1615" s="521" t="s">
        <v>1081</v>
      </c>
      <c r="B1615" s="220" t="s">
        <v>1080</v>
      </c>
      <c r="C1615" s="910"/>
    </row>
    <row r="1616" spans="1:3" x14ac:dyDescent="0.35">
      <c r="A1616" s="521" t="s">
        <v>1079</v>
      </c>
      <c r="B1616" s="220" t="s">
        <v>289</v>
      </c>
      <c r="C1616" s="910"/>
    </row>
    <row r="1617" spans="1:3" x14ac:dyDescent="0.35">
      <c r="A1617" s="521" t="s">
        <v>1078</v>
      </c>
      <c r="B1617" s="220" t="s">
        <v>293</v>
      </c>
      <c r="C1617" s="910"/>
    </row>
    <row r="1618" spans="1:3" x14ac:dyDescent="0.35">
      <c r="A1618" s="521" t="s">
        <v>1077</v>
      </c>
      <c r="B1618" s="220" t="s">
        <v>1076</v>
      </c>
      <c r="C1618" s="910"/>
    </row>
    <row r="1619" spans="1:3" x14ac:dyDescent="0.35">
      <c r="A1619" s="521">
        <v>4197</v>
      </c>
      <c r="B1619" s="220" t="s">
        <v>1075</v>
      </c>
      <c r="C1619" s="910"/>
    </row>
    <row r="1620" spans="1:3" s="910" customFormat="1" x14ac:dyDescent="0.35">
      <c r="A1620" s="1043" t="s">
        <v>7973</v>
      </c>
      <c r="B1620" s="482" t="s">
        <v>3714</v>
      </c>
    </row>
    <row r="1621" spans="1:3" s="910" customFormat="1" x14ac:dyDescent="0.35">
      <c r="A1621" s="1043" t="s">
        <v>7978</v>
      </c>
      <c r="B1621" s="482" t="s">
        <v>7972</v>
      </c>
    </row>
    <row r="1622" spans="1:3" x14ac:dyDescent="0.35">
      <c r="A1622" s="132" t="s">
        <v>2750</v>
      </c>
      <c r="B1622" s="220" t="s">
        <v>3046</v>
      </c>
      <c r="C1622" s="910"/>
    </row>
    <row r="1623" spans="1:3" x14ac:dyDescent="0.35">
      <c r="A1623" s="132" t="s">
        <v>3039</v>
      </c>
      <c r="B1623" s="220" t="s">
        <v>3048</v>
      </c>
      <c r="C1623" s="910"/>
    </row>
    <row r="1624" spans="1:3" x14ac:dyDescent="0.35">
      <c r="A1624" s="484" t="s">
        <v>6238</v>
      </c>
      <c r="B1624" s="451" t="s">
        <v>6239</v>
      </c>
      <c r="C1624" s="910"/>
    </row>
    <row r="1625" spans="1:3" s="910" customFormat="1" x14ac:dyDescent="0.35">
      <c r="A1625" s="484" t="s">
        <v>7758</v>
      </c>
      <c r="B1625" s="451" t="s">
        <v>998</v>
      </c>
    </row>
    <row r="1626" spans="1:3" s="910" customFormat="1" x14ac:dyDescent="0.35">
      <c r="A1626" s="1043" t="s">
        <v>8011</v>
      </c>
      <c r="B1626" s="483" t="s">
        <v>4632</v>
      </c>
    </row>
    <row r="1627" spans="1:3" x14ac:dyDescent="0.35">
      <c r="A1627" s="132" t="s">
        <v>3042</v>
      </c>
      <c r="B1627" s="220" t="s">
        <v>3049</v>
      </c>
      <c r="C1627" s="910"/>
    </row>
    <row r="1628" spans="1:3" x14ac:dyDescent="0.35">
      <c r="A1628" s="132" t="s">
        <v>3044</v>
      </c>
      <c r="B1628" s="220" t="s">
        <v>4273</v>
      </c>
      <c r="C1628" s="910"/>
    </row>
    <row r="1629" spans="1:3" x14ac:dyDescent="0.35">
      <c r="A1629" s="484" t="s">
        <v>6883</v>
      </c>
      <c r="B1629" s="451" t="s">
        <v>6884</v>
      </c>
      <c r="C1629" s="910"/>
    </row>
    <row r="1630" spans="1:3" x14ac:dyDescent="0.35">
      <c r="A1630" s="484" t="s">
        <v>6890</v>
      </c>
      <c r="B1630" s="451" t="s">
        <v>6651</v>
      </c>
      <c r="C1630" s="910"/>
    </row>
    <row r="1631" spans="1:3" s="910" customFormat="1" x14ac:dyDescent="0.35">
      <c r="A1631" s="484" t="s">
        <v>7662</v>
      </c>
      <c r="B1631" s="451" t="s">
        <v>7663</v>
      </c>
    </row>
    <row r="1632" spans="1:3" s="910" customFormat="1" x14ac:dyDescent="0.35">
      <c r="A1632" s="1043" t="s">
        <v>7997</v>
      </c>
      <c r="B1632" s="483" t="s">
        <v>7998</v>
      </c>
    </row>
    <row r="1633" spans="1:3" x14ac:dyDescent="0.35">
      <c r="A1633" s="1204" t="s">
        <v>1074</v>
      </c>
      <c r="B1633" s="451" t="s">
        <v>6857</v>
      </c>
      <c r="C1633" s="910"/>
    </row>
    <row r="1634" spans="1:3" x14ac:dyDescent="0.35">
      <c r="A1634" s="133" t="s">
        <v>3239</v>
      </c>
      <c r="B1634" s="73" t="s">
        <v>3240</v>
      </c>
      <c r="C1634" s="910"/>
    </row>
    <row r="1635" spans="1:3" x14ac:dyDescent="0.35">
      <c r="A1635" s="132" t="s">
        <v>3243</v>
      </c>
      <c r="B1635" s="73" t="s">
        <v>3244</v>
      </c>
      <c r="C1635" s="910"/>
    </row>
    <row r="1636" spans="1:3" x14ac:dyDescent="0.35">
      <c r="A1636" s="132" t="s">
        <v>3829</v>
      </c>
      <c r="B1636" s="73" t="s">
        <v>3830</v>
      </c>
      <c r="C1636" s="910"/>
    </row>
    <row r="1637" spans="1:3" x14ac:dyDescent="0.35">
      <c r="A1637" s="133" t="s">
        <v>3831</v>
      </c>
      <c r="B1637" s="73" t="s">
        <v>3832</v>
      </c>
      <c r="C1637" s="910"/>
    </row>
    <row r="1638" spans="1:3" x14ac:dyDescent="0.35">
      <c r="A1638" s="133" t="s">
        <v>3833</v>
      </c>
      <c r="B1638" s="73" t="s">
        <v>4691</v>
      </c>
      <c r="C1638" s="910"/>
    </row>
    <row r="1639" spans="1:3" x14ac:dyDescent="0.35">
      <c r="A1639" s="133" t="s">
        <v>3834</v>
      </c>
      <c r="B1639" s="73" t="s">
        <v>3835</v>
      </c>
      <c r="C1639" s="910"/>
    </row>
    <row r="1640" spans="1:3" x14ac:dyDescent="0.35">
      <c r="A1640" s="132" t="s">
        <v>3836</v>
      </c>
      <c r="B1640" s="73" t="s">
        <v>3837</v>
      </c>
      <c r="C1640" s="910"/>
    </row>
    <row r="1641" spans="1:3" x14ac:dyDescent="0.35">
      <c r="A1641" s="133" t="s">
        <v>3838</v>
      </c>
      <c r="B1641" s="73" t="s">
        <v>3839</v>
      </c>
      <c r="C1641" s="910"/>
    </row>
    <row r="1642" spans="1:3" x14ac:dyDescent="0.35">
      <c r="A1642" s="133" t="s">
        <v>3840</v>
      </c>
      <c r="B1642" s="73" t="s">
        <v>3841</v>
      </c>
      <c r="C1642" s="910"/>
    </row>
    <row r="1643" spans="1:3" x14ac:dyDescent="0.35">
      <c r="A1643" s="133" t="s">
        <v>3842</v>
      </c>
      <c r="B1643" s="73" t="s">
        <v>3843</v>
      </c>
      <c r="C1643" s="910"/>
    </row>
    <row r="1644" spans="1:3" x14ac:dyDescent="0.35">
      <c r="A1644" s="133" t="s">
        <v>3844</v>
      </c>
      <c r="B1644" s="73" t="s">
        <v>3845</v>
      </c>
      <c r="C1644" s="910"/>
    </row>
    <row r="1645" spans="1:3" x14ac:dyDescent="0.35">
      <c r="A1645" s="133" t="s">
        <v>3846</v>
      </c>
      <c r="B1645" s="73" t="s">
        <v>3847</v>
      </c>
      <c r="C1645" s="910"/>
    </row>
    <row r="1646" spans="1:3" x14ac:dyDescent="0.35">
      <c r="A1646" s="133" t="s">
        <v>3848</v>
      </c>
      <c r="B1646" s="73" t="s">
        <v>3849</v>
      </c>
      <c r="C1646" s="910"/>
    </row>
    <row r="1647" spans="1:3" x14ac:dyDescent="0.35">
      <c r="A1647" s="133" t="s">
        <v>3850</v>
      </c>
      <c r="B1647" s="73" t="s">
        <v>3851</v>
      </c>
      <c r="C1647" s="910"/>
    </row>
    <row r="1648" spans="1:3" x14ac:dyDescent="0.35">
      <c r="A1648" s="132" t="s">
        <v>3852</v>
      </c>
      <c r="B1648" s="73" t="s">
        <v>4501</v>
      </c>
      <c r="C1648" s="910"/>
    </row>
    <row r="1649" spans="1:3" x14ac:dyDescent="0.35">
      <c r="A1649" s="133" t="s">
        <v>3853</v>
      </c>
      <c r="B1649" s="73" t="s">
        <v>3854</v>
      </c>
      <c r="C1649" s="910"/>
    </row>
    <row r="1650" spans="1:3" x14ac:dyDescent="0.35">
      <c r="A1650" s="133" t="s">
        <v>3855</v>
      </c>
      <c r="B1650" s="73" t="s">
        <v>3856</v>
      </c>
      <c r="C1650" s="910"/>
    </row>
    <row r="1651" spans="1:3" x14ac:dyDescent="0.35">
      <c r="A1651" s="133" t="s">
        <v>3857</v>
      </c>
      <c r="B1651" s="73" t="s">
        <v>3858</v>
      </c>
      <c r="C1651" s="910"/>
    </row>
    <row r="1652" spans="1:3" x14ac:dyDescent="0.35">
      <c r="A1652" s="133" t="s">
        <v>3859</v>
      </c>
      <c r="B1652" s="73" t="s">
        <v>3860</v>
      </c>
      <c r="C1652" s="910"/>
    </row>
    <row r="1653" spans="1:3" x14ac:dyDescent="0.35">
      <c r="A1653" s="133" t="s">
        <v>4188</v>
      </c>
      <c r="B1653" s="73" t="s">
        <v>4192</v>
      </c>
      <c r="C1653" s="910"/>
    </row>
    <row r="1654" spans="1:3" x14ac:dyDescent="0.35">
      <c r="A1654" s="133" t="s">
        <v>4189</v>
      </c>
      <c r="B1654" s="73" t="s">
        <v>4200</v>
      </c>
      <c r="C1654" s="910"/>
    </row>
    <row r="1655" spans="1:3" x14ac:dyDescent="0.35">
      <c r="A1655" s="133" t="s">
        <v>4190</v>
      </c>
      <c r="B1655" s="73" t="s">
        <v>4199</v>
      </c>
      <c r="C1655" s="910"/>
    </row>
    <row r="1656" spans="1:3" x14ac:dyDescent="0.35">
      <c r="A1656" s="133" t="s">
        <v>4191</v>
      </c>
      <c r="B1656" s="73" t="s">
        <v>4198</v>
      </c>
      <c r="C1656" s="910"/>
    </row>
    <row r="1657" spans="1:3" x14ac:dyDescent="0.35">
      <c r="A1657" s="133" t="s">
        <v>4193</v>
      </c>
      <c r="B1657" s="73" t="s">
        <v>4197</v>
      </c>
      <c r="C1657" s="910"/>
    </row>
    <row r="1658" spans="1:3" x14ac:dyDescent="0.35">
      <c r="A1658" s="133" t="s">
        <v>4194</v>
      </c>
      <c r="B1658" s="73" t="s">
        <v>4204</v>
      </c>
      <c r="C1658" s="910"/>
    </row>
    <row r="1659" spans="1:3" x14ac:dyDescent="0.35">
      <c r="A1659" s="133" t="s">
        <v>4195</v>
      </c>
      <c r="B1659" s="73" t="s">
        <v>4205</v>
      </c>
      <c r="C1659" s="910"/>
    </row>
    <row r="1660" spans="1:3" x14ac:dyDescent="0.35">
      <c r="A1660" s="133" t="s">
        <v>4196</v>
      </c>
      <c r="B1660" s="73" t="s">
        <v>4213</v>
      </c>
      <c r="C1660" s="910"/>
    </row>
    <row r="1661" spans="1:3" x14ac:dyDescent="0.35">
      <c r="A1661" s="133" t="s">
        <v>4214</v>
      </c>
      <c r="B1661" s="73" t="s">
        <v>4216</v>
      </c>
      <c r="C1661" s="910"/>
    </row>
    <row r="1662" spans="1:3" x14ac:dyDescent="0.35">
      <c r="A1662" s="133" t="s">
        <v>4215</v>
      </c>
      <c r="B1662" s="73" t="s">
        <v>4217</v>
      </c>
      <c r="C1662" s="910"/>
    </row>
    <row r="1663" spans="1:3" x14ac:dyDescent="0.35">
      <c r="A1663" s="133" t="s">
        <v>4238</v>
      </c>
      <c r="B1663" s="73" t="s">
        <v>4240</v>
      </c>
      <c r="C1663" s="910"/>
    </row>
    <row r="1664" spans="1:3" x14ac:dyDescent="0.35">
      <c r="A1664" s="133" t="s">
        <v>4239</v>
      </c>
      <c r="B1664" s="73" t="s">
        <v>4241</v>
      </c>
      <c r="C1664" s="910"/>
    </row>
    <row r="1665" spans="1:3" x14ac:dyDescent="0.35">
      <c r="A1665" s="132" t="s">
        <v>4257</v>
      </c>
      <c r="B1665" s="73" t="s">
        <v>4571</v>
      </c>
      <c r="C1665" s="910"/>
    </row>
    <row r="1666" spans="1:3" x14ac:dyDescent="0.35">
      <c r="A1666" s="133" t="s">
        <v>4258</v>
      </c>
      <c r="B1666" s="73" t="s">
        <v>4572</v>
      </c>
      <c r="C1666" s="910"/>
    </row>
    <row r="1667" spans="1:3" x14ac:dyDescent="0.35">
      <c r="A1667" s="133" t="s">
        <v>4267</v>
      </c>
      <c r="B1667" s="73" t="s">
        <v>4270</v>
      </c>
      <c r="C1667" s="910"/>
    </row>
    <row r="1668" spans="1:3" x14ac:dyDescent="0.35">
      <c r="A1668" s="133" t="s">
        <v>4268</v>
      </c>
      <c r="B1668" s="73" t="s">
        <v>4271</v>
      </c>
      <c r="C1668" s="910"/>
    </row>
    <row r="1669" spans="1:3" x14ac:dyDescent="0.35">
      <c r="A1669" s="133" t="s">
        <v>4269</v>
      </c>
      <c r="B1669" s="73" t="s">
        <v>4574</v>
      </c>
      <c r="C1669" s="910"/>
    </row>
    <row r="1670" spans="1:3" x14ac:dyDescent="0.35">
      <c r="A1670" s="133" t="s">
        <v>4272</v>
      </c>
      <c r="B1670" s="73" t="s">
        <v>4275</v>
      </c>
      <c r="C1670" s="910"/>
    </row>
    <row r="1671" spans="1:3" x14ac:dyDescent="0.35">
      <c r="A1671" s="133" t="s">
        <v>4276</v>
      </c>
      <c r="B1671" s="73" t="s">
        <v>4277</v>
      </c>
      <c r="C1671" s="910"/>
    </row>
    <row r="1672" spans="1:3" x14ac:dyDescent="0.35">
      <c r="A1672" s="133" t="s">
        <v>4297</v>
      </c>
      <c r="B1672" s="73" t="s">
        <v>4298</v>
      </c>
      <c r="C1672" s="910"/>
    </row>
    <row r="1673" spans="1:3" x14ac:dyDescent="0.35">
      <c r="A1673" s="133" t="s">
        <v>4320</v>
      </c>
      <c r="B1673" s="73" t="s">
        <v>4321</v>
      </c>
      <c r="C1673" s="910"/>
    </row>
    <row r="1674" spans="1:3" x14ac:dyDescent="0.35">
      <c r="A1674" s="133" t="s">
        <v>4328</v>
      </c>
      <c r="B1674" s="73" t="s">
        <v>4330</v>
      </c>
      <c r="C1674" s="910"/>
    </row>
    <row r="1675" spans="1:3" x14ac:dyDescent="0.35">
      <c r="A1675" s="133" t="s">
        <v>4329</v>
      </c>
      <c r="B1675" s="73" t="s">
        <v>4331</v>
      </c>
      <c r="C1675" s="910"/>
    </row>
    <row r="1676" spans="1:3" x14ac:dyDescent="0.35">
      <c r="A1676" s="133" t="s">
        <v>4332</v>
      </c>
      <c r="B1676" s="73" t="s">
        <v>4340</v>
      </c>
      <c r="C1676" s="910"/>
    </row>
    <row r="1677" spans="1:3" x14ac:dyDescent="0.35">
      <c r="A1677" s="133" t="s">
        <v>4333</v>
      </c>
      <c r="B1677" s="73" t="s">
        <v>4334</v>
      </c>
      <c r="C1677" s="910"/>
    </row>
    <row r="1678" spans="1:3" x14ac:dyDescent="0.35">
      <c r="A1678" s="133" t="s">
        <v>4335</v>
      </c>
      <c r="B1678" s="73" t="s">
        <v>4793</v>
      </c>
      <c r="C1678" s="910"/>
    </row>
    <row r="1679" spans="1:3" x14ac:dyDescent="0.35">
      <c r="A1679" s="133" t="s">
        <v>4336</v>
      </c>
      <c r="B1679" s="73" t="s">
        <v>4794</v>
      </c>
      <c r="C1679" s="910"/>
    </row>
    <row r="1680" spans="1:3" x14ac:dyDescent="0.35">
      <c r="A1680" s="133" t="s">
        <v>4337</v>
      </c>
      <c r="B1680" s="73" t="s">
        <v>4795</v>
      </c>
      <c r="C1680" s="910"/>
    </row>
    <row r="1681" spans="1:3" x14ac:dyDescent="0.35">
      <c r="A1681" s="133" t="s">
        <v>4338</v>
      </c>
      <c r="B1681" s="73" t="s">
        <v>4341</v>
      </c>
      <c r="C1681" s="910"/>
    </row>
    <row r="1682" spans="1:3" x14ac:dyDescent="0.35">
      <c r="A1682" s="133" t="s">
        <v>4339</v>
      </c>
      <c r="B1682" s="73" t="s">
        <v>4601</v>
      </c>
      <c r="C1682" s="910"/>
    </row>
    <row r="1683" spans="1:3" x14ac:dyDescent="0.35">
      <c r="A1683" s="133" t="s">
        <v>4361</v>
      </c>
      <c r="B1683" s="73" t="s">
        <v>4362</v>
      </c>
      <c r="C1683" s="910"/>
    </row>
    <row r="1684" spans="1:3" x14ac:dyDescent="0.35">
      <c r="A1684" s="133" t="s">
        <v>4366</v>
      </c>
      <c r="B1684" s="73" t="s">
        <v>4367</v>
      </c>
      <c r="C1684" s="910"/>
    </row>
    <row r="1685" spans="1:3" x14ac:dyDescent="0.35">
      <c r="A1685" s="133" t="s">
        <v>4371</v>
      </c>
      <c r="B1685" s="73" t="s">
        <v>4382</v>
      </c>
      <c r="C1685" s="910"/>
    </row>
    <row r="1686" spans="1:3" x14ac:dyDescent="0.35">
      <c r="A1686" s="133" t="s">
        <v>4573</v>
      </c>
      <c r="B1686" s="73" t="s">
        <v>4587</v>
      </c>
      <c r="C1686" s="910"/>
    </row>
    <row r="1687" spans="1:3" x14ac:dyDescent="0.35">
      <c r="A1687" s="133" t="s">
        <v>4586</v>
      </c>
      <c r="B1687" s="73" t="s">
        <v>6160</v>
      </c>
      <c r="C1687" s="910"/>
    </row>
    <row r="1688" spans="1:3" x14ac:dyDescent="0.35">
      <c r="A1688" s="133" t="s">
        <v>4765</v>
      </c>
      <c r="B1688" s="220" t="s">
        <v>4766</v>
      </c>
      <c r="C1688" s="910"/>
    </row>
    <row r="1689" spans="1:3" x14ac:dyDescent="0.35">
      <c r="A1689" s="486" t="s">
        <v>4790</v>
      </c>
      <c r="B1689" s="451" t="s">
        <v>6491</v>
      </c>
      <c r="C1689" s="910"/>
    </row>
    <row r="1690" spans="1:3" x14ac:dyDescent="0.35">
      <c r="A1690" s="133" t="s">
        <v>4826</v>
      </c>
      <c r="B1690" s="220" t="s">
        <v>4841</v>
      </c>
      <c r="C1690" s="910"/>
    </row>
    <row r="1691" spans="1:3" x14ac:dyDescent="0.35">
      <c r="A1691" s="133" t="s">
        <v>4830</v>
      </c>
      <c r="B1691" s="220" t="s">
        <v>4838</v>
      </c>
      <c r="C1691" s="910"/>
    </row>
    <row r="1692" spans="1:3" x14ac:dyDescent="0.35">
      <c r="A1692" s="133" t="s">
        <v>4831</v>
      </c>
      <c r="B1692" s="220" t="s">
        <v>4839</v>
      </c>
      <c r="C1692" s="910"/>
    </row>
    <row r="1693" spans="1:3" x14ac:dyDescent="0.35">
      <c r="A1693" s="133" t="s">
        <v>4832</v>
      </c>
      <c r="B1693" s="220" t="s">
        <v>4840</v>
      </c>
      <c r="C1693" s="910"/>
    </row>
    <row r="1694" spans="1:3" x14ac:dyDescent="0.35">
      <c r="A1694" s="133" t="s">
        <v>4847</v>
      </c>
      <c r="B1694" s="73" t="s">
        <v>4848</v>
      </c>
      <c r="C1694" s="910"/>
    </row>
    <row r="1695" spans="1:3" x14ac:dyDescent="0.35">
      <c r="A1695" s="486" t="s">
        <v>4866</v>
      </c>
      <c r="B1695" s="995" t="s">
        <v>6632</v>
      </c>
      <c r="C1695" s="910"/>
    </row>
    <row r="1696" spans="1:3" x14ac:dyDescent="0.35">
      <c r="A1696" s="133" t="s">
        <v>4875</v>
      </c>
      <c r="B1696" s="73" t="s">
        <v>3698</v>
      </c>
      <c r="C1696" s="910"/>
    </row>
    <row r="1697" spans="1:3" x14ac:dyDescent="0.35">
      <c r="A1697" s="133" t="s">
        <v>4876</v>
      </c>
      <c r="B1697" s="73" t="s">
        <v>4856</v>
      </c>
      <c r="C1697" s="910"/>
    </row>
    <row r="1698" spans="1:3" x14ac:dyDescent="0.35">
      <c r="A1698" s="133" t="s">
        <v>4877</v>
      </c>
      <c r="B1698" s="73" t="s">
        <v>3733</v>
      </c>
      <c r="C1698" s="910"/>
    </row>
    <row r="1699" spans="1:3" x14ac:dyDescent="0.35">
      <c r="A1699" s="133" t="s">
        <v>4878</v>
      </c>
      <c r="B1699" s="73" t="s">
        <v>3735</v>
      </c>
      <c r="C1699" s="910"/>
    </row>
    <row r="1700" spans="1:3" x14ac:dyDescent="0.35">
      <c r="A1700" s="133" t="s">
        <v>4880</v>
      </c>
      <c r="B1700" s="73" t="s">
        <v>3737</v>
      </c>
      <c r="C1700" s="910"/>
    </row>
    <row r="1701" spans="1:3" x14ac:dyDescent="0.35">
      <c r="A1701" s="133" t="s">
        <v>4881</v>
      </c>
      <c r="B1701" s="73" t="s">
        <v>3758</v>
      </c>
      <c r="C1701" s="910"/>
    </row>
    <row r="1702" spans="1:3" x14ac:dyDescent="0.35">
      <c r="A1702" s="133" t="s">
        <v>4882</v>
      </c>
      <c r="B1702" s="73" t="s">
        <v>3731</v>
      </c>
      <c r="C1702" s="910"/>
    </row>
    <row r="1703" spans="1:3" x14ac:dyDescent="0.35">
      <c r="A1703" s="133" t="s">
        <v>4883</v>
      </c>
      <c r="B1703" s="73" t="s">
        <v>3745</v>
      </c>
      <c r="C1703" s="910"/>
    </row>
    <row r="1704" spans="1:3" x14ac:dyDescent="0.35">
      <c r="A1704" s="133" t="s">
        <v>4884</v>
      </c>
      <c r="B1704" s="73" t="s">
        <v>4596</v>
      </c>
      <c r="C1704" s="910"/>
    </row>
    <row r="1705" spans="1:3" x14ac:dyDescent="0.35">
      <c r="A1705" s="133" t="s">
        <v>4885</v>
      </c>
      <c r="B1705" s="73" t="s">
        <v>4897</v>
      </c>
      <c r="C1705" s="910"/>
    </row>
    <row r="1706" spans="1:3" x14ac:dyDescent="0.35">
      <c r="A1706" s="486" t="s">
        <v>4886</v>
      </c>
      <c r="B1706" s="995" t="s">
        <v>6841</v>
      </c>
      <c r="C1706" s="910"/>
    </row>
    <row r="1707" spans="1:3" x14ac:dyDescent="0.35">
      <c r="A1707" s="486" t="s">
        <v>4887</v>
      </c>
      <c r="B1707" s="995" t="s">
        <v>6840</v>
      </c>
      <c r="C1707" s="910"/>
    </row>
    <row r="1708" spans="1:3" x14ac:dyDescent="0.35">
      <c r="A1708" s="133" t="s">
        <v>4888</v>
      </c>
      <c r="B1708" s="73" t="s">
        <v>3749</v>
      </c>
      <c r="C1708" s="910"/>
    </row>
    <row r="1709" spans="1:3" x14ac:dyDescent="0.35">
      <c r="A1709" s="133" t="s">
        <v>4889</v>
      </c>
      <c r="B1709" s="73" t="s">
        <v>3673</v>
      </c>
      <c r="C1709" s="910"/>
    </row>
    <row r="1710" spans="1:3" x14ac:dyDescent="0.35">
      <c r="A1710" s="133" t="s">
        <v>4890</v>
      </c>
      <c r="B1710" s="73" t="s">
        <v>3806</v>
      </c>
      <c r="C1710" s="910"/>
    </row>
    <row r="1711" spans="1:3" x14ac:dyDescent="0.35">
      <c r="A1711" s="133" t="s">
        <v>4891</v>
      </c>
      <c r="B1711" s="73" t="s">
        <v>3808</v>
      </c>
      <c r="C1711" s="910"/>
    </row>
    <row r="1712" spans="1:3" x14ac:dyDescent="0.35">
      <c r="A1712" s="133" t="s">
        <v>4894</v>
      </c>
      <c r="B1712" s="73" t="s">
        <v>4845</v>
      </c>
      <c r="C1712" s="910"/>
    </row>
    <row r="1713" spans="1:3" x14ac:dyDescent="0.35">
      <c r="A1713" s="133" t="s">
        <v>4892</v>
      </c>
      <c r="B1713" s="73" t="s">
        <v>4837</v>
      </c>
      <c r="C1713" s="910"/>
    </row>
    <row r="1714" spans="1:3" x14ac:dyDescent="0.35">
      <c r="A1714" s="133" t="s">
        <v>4893</v>
      </c>
      <c r="B1714" s="73" t="s">
        <v>4255</v>
      </c>
      <c r="C1714" s="910"/>
    </row>
    <row r="1715" spans="1:3" x14ac:dyDescent="0.35">
      <c r="A1715" s="132" t="s">
        <v>4904</v>
      </c>
      <c r="B1715" s="73" t="s">
        <v>4905</v>
      </c>
      <c r="C1715" s="910"/>
    </row>
    <row r="1716" spans="1:3" x14ac:dyDescent="0.35">
      <c r="A1716" s="132" t="s">
        <v>4917</v>
      </c>
      <c r="B1716" s="73" t="s">
        <v>4918</v>
      </c>
      <c r="C1716" s="910"/>
    </row>
    <row r="1717" spans="1:3" x14ac:dyDescent="0.35">
      <c r="A1717" s="132" t="s">
        <v>5081</v>
      </c>
      <c r="B1717" s="73" t="s">
        <v>4968</v>
      </c>
      <c r="C1717" s="910"/>
    </row>
    <row r="1718" spans="1:3" x14ac:dyDescent="0.35">
      <c r="A1718" s="132" t="s">
        <v>5082</v>
      </c>
      <c r="B1718" s="73" t="s">
        <v>4531</v>
      </c>
      <c r="C1718" s="910"/>
    </row>
    <row r="1719" spans="1:3" x14ac:dyDescent="0.35">
      <c r="A1719" s="132" t="s">
        <v>5106</v>
      </c>
      <c r="B1719" s="73" t="s">
        <v>5107</v>
      </c>
      <c r="C1719" s="910"/>
    </row>
    <row r="1720" spans="1:3" x14ac:dyDescent="0.35">
      <c r="A1720" s="132" t="s">
        <v>5577</v>
      </c>
      <c r="B1720" s="73" t="s">
        <v>5578</v>
      </c>
      <c r="C1720" s="910"/>
    </row>
    <row r="1721" spans="1:3" x14ac:dyDescent="0.35">
      <c r="A1721" s="484" t="s">
        <v>5665</v>
      </c>
      <c r="B1721" s="995" t="s">
        <v>5668</v>
      </c>
      <c r="C1721" s="910"/>
    </row>
    <row r="1722" spans="1:3" x14ac:dyDescent="0.35">
      <c r="A1722" s="484" t="s">
        <v>5666</v>
      </c>
      <c r="B1722" s="995" t="s">
        <v>5667</v>
      </c>
      <c r="C1722" s="910"/>
    </row>
    <row r="1723" spans="1:3" x14ac:dyDescent="0.35">
      <c r="A1723" s="484" t="s">
        <v>5674</v>
      </c>
      <c r="B1723" s="995" t="s">
        <v>5788</v>
      </c>
      <c r="C1723" s="910"/>
    </row>
    <row r="1724" spans="1:3" x14ac:dyDescent="0.35">
      <c r="A1724" s="484" t="s">
        <v>6076</v>
      </c>
      <c r="B1724" s="451" t="s">
        <v>6077</v>
      </c>
      <c r="C1724" s="910"/>
    </row>
    <row r="1725" spans="1:3" x14ac:dyDescent="0.35">
      <c r="A1725" s="484" t="s">
        <v>6118</v>
      </c>
      <c r="B1725" s="451" t="s">
        <v>6120</v>
      </c>
      <c r="C1725" s="910"/>
    </row>
    <row r="1726" spans="1:3" x14ac:dyDescent="0.35">
      <c r="A1726" s="484" t="s">
        <v>6119</v>
      </c>
      <c r="B1726" s="451" t="s">
        <v>6121</v>
      </c>
      <c r="C1726" s="910"/>
    </row>
    <row r="1727" spans="1:3" x14ac:dyDescent="0.35">
      <c r="A1727" s="484" t="s">
        <v>6188</v>
      </c>
      <c r="B1727" s="451" t="s">
        <v>6190</v>
      </c>
      <c r="C1727" s="910"/>
    </row>
    <row r="1728" spans="1:3" x14ac:dyDescent="0.35">
      <c r="A1728" s="484" t="s">
        <v>6189</v>
      </c>
      <c r="B1728" s="451" t="s">
        <v>6191</v>
      </c>
      <c r="C1728" s="910"/>
    </row>
    <row r="1729" spans="1:3" x14ac:dyDescent="0.35">
      <c r="A1729" s="484" t="s">
        <v>6192</v>
      </c>
      <c r="B1729" s="451" t="s">
        <v>6193</v>
      </c>
      <c r="C1729" s="910"/>
    </row>
    <row r="1730" spans="1:3" x14ac:dyDescent="0.35">
      <c r="A1730" s="484" t="s">
        <v>6194</v>
      </c>
      <c r="B1730" s="451" t="s">
        <v>6195</v>
      </c>
      <c r="C1730" s="910"/>
    </row>
    <row r="1731" spans="1:3" x14ac:dyDescent="0.35">
      <c r="A1731" s="484" t="s">
        <v>6200</v>
      </c>
      <c r="B1731" s="451" t="s">
        <v>6201</v>
      </c>
      <c r="C1731" s="910"/>
    </row>
    <row r="1732" spans="1:3" x14ac:dyDescent="0.35">
      <c r="A1732" s="484" t="s">
        <v>6375</v>
      </c>
      <c r="B1732" s="451" t="s">
        <v>6373</v>
      </c>
      <c r="C1732" s="910"/>
    </row>
    <row r="1733" spans="1:3" x14ac:dyDescent="0.35">
      <c r="A1733" s="484" t="s">
        <v>6376</v>
      </c>
      <c r="B1733" s="451" t="s">
        <v>6377</v>
      </c>
      <c r="C1733" s="910"/>
    </row>
    <row r="1734" spans="1:3" x14ac:dyDescent="0.35">
      <c r="A1734" s="484" t="s">
        <v>6481</v>
      </c>
      <c r="B1734" s="451" t="s">
        <v>4583</v>
      </c>
      <c r="C1734" s="910"/>
    </row>
    <row r="1735" spans="1:3" x14ac:dyDescent="0.35">
      <c r="A1735" s="484" t="s">
        <v>6479</v>
      </c>
      <c r="B1735" s="451" t="s">
        <v>4533</v>
      </c>
      <c r="C1735" s="910"/>
    </row>
    <row r="1736" spans="1:3" x14ac:dyDescent="0.35">
      <c r="A1736" s="484" t="s">
        <v>6483</v>
      </c>
      <c r="B1736" s="451" t="s">
        <v>4584</v>
      </c>
      <c r="C1736" s="910"/>
    </row>
    <row r="1737" spans="1:3" x14ac:dyDescent="0.35">
      <c r="A1737" s="484" t="s">
        <v>6484</v>
      </c>
      <c r="B1737" s="451" t="s">
        <v>6489</v>
      </c>
      <c r="C1737" s="910"/>
    </row>
    <row r="1738" spans="1:3" x14ac:dyDescent="0.35">
      <c r="A1738" s="484" t="s">
        <v>6488</v>
      </c>
      <c r="B1738" s="451" t="s">
        <v>6490</v>
      </c>
      <c r="C1738" s="910"/>
    </row>
    <row r="1739" spans="1:3" x14ac:dyDescent="0.35">
      <c r="A1739" s="484" t="s">
        <v>6547</v>
      </c>
      <c r="B1739" s="451" t="s">
        <v>464</v>
      </c>
      <c r="C1739" s="910"/>
    </row>
    <row r="1740" spans="1:3" x14ac:dyDescent="0.35">
      <c r="A1740" s="484" t="s">
        <v>6692</v>
      </c>
      <c r="B1740" s="451" t="s">
        <v>6693</v>
      </c>
      <c r="C1740" s="910"/>
    </row>
    <row r="1741" spans="1:3" x14ac:dyDescent="0.35">
      <c r="A1741" s="484" t="s">
        <v>6694</v>
      </c>
      <c r="B1741" s="451" t="s">
        <v>6695</v>
      </c>
      <c r="C1741" s="910"/>
    </row>
    <row r="1742" spans="1:3" x14ac:dyDescent="0.35">
      <c r="A1742" s="484" t="s">
        <v>6696</v>
      </c>
      <c r="B1742" s="451" t="s">
        <v>6697</v>
      </c>
      <c r="C1742" s="910"/>
    </row>
    <row r="1743" spans="1:3" x14ac:dyDescent="0.35">
      <c r="A1743" s="484" t="s">
        <v>6698</v>
      </c>
      <c r="B1743" s="451" t="s">
        <v>6699</v>
      </c>
      <c r="C1743" s="910"/>
    </row>
    <row r="1744" spans="1:3" x14ac:dyDescent="0.35">
      <c r="A1744" s="484" t="s">
        <v>6700</v>
      </c>
      <c r="B1744" s="451" t="s">
        <v>6701</v>
      </c>
      <c r="C1744" s="910"/>
    </row>
    <row r="1745" spans="1:3" x14ac:dyDescent="0.35">
      <c r="A1745" s="484" t="s">
        <v>6702</v>
      </c>
      <c r="B1745" s="451" t="s">
        <v>6703</v>
      </c>
      <c r="C1745" s="910"/>
    </row>
    <row r="1746" spans="1:3" x14ac:dyDescent="0.35">
      <c r="A1746" s="484" t="s">
        <v>6704</v>
      </c>
      <c r="B1746" s="451" t="s">
        <v>6705</v>
      </c>
      <c r="C1746" s="910"/>
    </row>
    <row r="1747" spans="1:3" x14ac:dyDescent="0.35">
      <c r="A1747" s="484" t="s">
        <v>6706</v>
      </c>
      <c r="B1747" s="451" t="s">
        <v>6707</v>
      </c>
      <c r="C1747" s="910"/>
    </row>
    <row r="1748" spans="1:3" x14ac:dyDescent="0.35">
      <c r="A1748" s="484" t="s">
        <v>6708</v>
      </c>
      <c r="B1748" s="451" t="s">
        <v>1716</v>
      </c>
      <c r="C1748" s="910"/>
    </row>
    <row r="1749" spans="1:3" x14ac:dyDescent="0.35">
      <c r="A1749" s="484" t="s">
        <v>6733</v>
      </c>
      <c r="B1749" s="451" t="s">
        <v>6734</v>
      </c>
      <c r="C1749" s="910"/>
    </row>
    <row r="1750" spans="1:3" x14ac:dyDescent="0.35">
      <c r="A1750" s="484" t="s">
        <v>6736</v>
      </c>
      <c r="B1750" s="451" t="s">
        <v>6735</v>
      </c>
      <c r="C1750" s="910"/>
    </row>
    <row r="1751" spans="1:3" x14ac:dyDescent="0.35">
      <c r="A1751" s="484" t="s">
        <v>6739</v>
      </c>
      <c r="B1751" s="451" t="s">
        <v>6738</v>
      </c>
      <c r="C1751" s="910"/>
    </row>
    <row r="1752" spans="1:3" x14ac:dyDescent="0.35">
      <c r="A1752" s="484" t="s">
        <v>6741</v>
      </c>
      <c r="B1752" s="451" t="s">
        <v>6789</v>
      </c>
      <c r="C1752" s="910"/>
    </row>
    <row r="1753" spans="1:3" x14ac:dyDescent="0.35">
      <c r="A1753" s="484" t="s">
        <v>6742</v>
      </c>
      <c r="B1753" s="451" t="s">
        <v>6790</v>
      </c>
      <c r="C1753" s="910"/>
    </row>
    <row r="1754" spans="1:3" x14ac:dyDescent="0.35">
      <c r="A1754" s="484" t="s">
        <v>6791</v>
      </c>
      <c r="B1754" s="451" t="s">
        <v>6792</v>
      </c>
      <c r="C1754" s="910"/>
    </row>
    <row r="1755" spans="1:3" x14ac:dyDescent="0.35">
      <c r="A1755" s="484" t="s">
        <v>6793</v>
      </c>
      <c r="B1755" s="451" t="s">
        <v>6794</v>
      </c>
      <c r="C1755" s="910"/>
    </row>
    <row r="1756" spans="1:3" x14ac:dyDescent="0.35">
      <c r="A1756" s="484" t="s">
        <v>6795</v>
      </c>
      <c r="B1756" s="451" t="s">
        <v>6796</v>
      </c>
      <c r="C1756" s="910"/>
    </row>
    <row r="1757" spans="1:3" x14ac:dyDescent="0.35">
      <c r="A1757" s="484" t="s">
        <v>6797</v>
      </c>
      <c r="B1757" s="451" t="s">
        <v>6798</v>
      </c>
      <c r="C1757" s="910"/>
    </row>
    <row r="1758" spans="1:3" x14ac:dyDescent="0.35">
      <c r="A1758" s="484" t="s">
        <v>6799</v>
      </c>
      <c r="B1758" s="451" t="s">
        <v>6800</v>
      </c>
      <c r="C1758" s="910"/>
    </row>
    <row r="1759" spans="1:3" x14ac:dyDescent="0.35">
      <c r="A1759" s="484" t="s">
        <v>6801</v>
      </c>
      <c r="B1759" s="451" t="s">
        <v>6802</v>
      </c>
      <c r="C1759" s="910"/>
    </row>
    <row r="1760" spans="1:3" x14ac:dyDescent="0.35">
      <c r="A1760" s="484" t="s">
        <v>6803</v>
      </c>
      <c r="B1760" s="451" t="s">
        <v>6804</v>
      </c>
      <c r="C1760" s="910"/>
    </row>
    <row r="1761" spans="1:3" x14ac:dyDescent="0.35">
      <c r="A1761" s="484" t="s">
        <v>6805</v>
      </c>
      <c r="B1761" s="451" t="s">
        <v>6806</v>
      </c>
      <c r="C1761" s="910"/>
    </row>
    <row r="1762" spans="1:3" x14ac:dyDescent="0.35">
      <c r="A1762" s="484" t="s">
        <v>6807</v>
      </c>
      <c r="B1762" s="451" t="s">
        <v>6808</v>
      </c>
      <c r="C1762" s="910"/>
    </row>
    <row r="1763" spans="1:3" x14ac:dyDescent="0.35">
      <c r="A1763" s="484" t="s">
        <v>6809</v>
      </c>
      <c r="B1763" s="451" t="s">
        <v>6810</v>
      </c>
      <c r="C1763" s="910"/>
    </row>
    <row r="1764" spans="1:3" x14ac:dyDescent="0.35">
      <c r="A1764" s="484" t="s">
        <v>6813</v>
      </c>
      <c r="B1764" s="451" t="s">
        <v>6814</v>
      </c>
      <c r="C1764" s="910"/>
    </row>
    <row r="1765" spans="1:3" x14ac:dyDescent="0.35">
      <c r="A1765" s="484" t="s">
        <v>6815</v>
      </c>
      <c r="B1765" s="451" t="s">
        <v>6816</v>
      </c>
      <c r="C1765" s="910"/>
    </row>
    <row r="1766" spans="1:3" s="910" customFormat="1" x14ac:dyDescent="0.35">
      <c r="A1766" s="484" t="s">
        <v>6817</v>
      </c>
      <c r="B1766" s="451" t="s">
        <v>6818</v>
      </c>
    </row>
    <row r="1767" spans="1:3" s="910" customFormat="1" x14ac:dyDescent="0.35">
      <c r="A1767" s="1043" t="s">
        <v>7827</v>
      </c>
      <c r="B1767" s="482" t="s">
        <v>8041</v>
      </c>
    </row>
    <row r="1768" spans="1:3" s="910" customFormat="1" x14ac:dyDescent="0.35">
      <c r="A1768" s="1138" t="s">
        <v>8126</v>
      </c>
      <c r="B1768" s="1137" t="s">
        <v>8108</v>
      </c>
    </row>
    <row r="1769" spans="1:3" x14ac:dyDescent="0.35">
      <c r="A1769" s="1138" t="s">
        <v>8125</v>
      </c>
      <c r="B1769" s="1137" t="s">
        <v>4714</v>
      </c>
      <c r="C1769" s="910"/>
    </row>
    <row r="1770" spans="1:3" x14ac:dyDescent="0.35"/>
    <row r="1771" spans="1:3" x14ac:dyDescent="0.35"/>
    <row r="1772" spans="1:3" hidden="1" x14ac:dyDescent="0.35"/>
    <row r="1773" spans="1:3" hidden="1" x14ac:dyDescent="0.35"/>
    <row r="1774" spans="1:3" hidden="1" x14ac:dyDescent="0.35"/>
    <row r="1775" spans="1:3" hidden="1" x14ac:dyDescent="0.35"/>
    <row r="1776" spans="1:3" hidden="1" x14ac:dyDescent="0.35"/>
    <row r="1777" hidden="1" x14ac:dyDescent="0.35"/>
    <row r="1778" hidden="1" x14ac:dyDescent="0.35"/>
    <row r="1779" hidden="1" x14ac:dyDescent="0.35"/>
    <row r="1780" hidden="1" x14ac:dyDescent="0.35"/>
    <row r="1781" hidden="1" x14ac:dyDescent="0.35"/>
    <row r="1782" hidden="1" x14ac:dyDescent="0.35"/>
    <row r="1783" hidden="1" x14ac:dyDescent="0.35"/>
    <row r="1784" hidden="1" x14ac:dyDescent="0.35"/>
    <row r="1785" hidden="1" x14ac:dyDescent="0.35"/>
    <row r="1786" hidden="1" x14ac:dyDescent="0.35"/>
    <row r="1787" hidden="1" x14ac:dyDescent="0.35"/>
    <row r="1788" hidden="1" x14ac:dyDescent="0.35"/>
    <row r="1789" hidden="1" x14ac:dyDescent="0.35"/>
    <row r="1790" hidden="1" x14ac:dyDescent="0.35"/>
    <row r="1791" hidden="1" x14ac:dyDescent="0.35"/>
    <row r="1792" hidden="1" x14ac:dyDescent="0.35"/>
    <row r="1793" hidden="1" x14ac:dyDescent="0.35"/>
    <row r="1794" hidden="1" x14ac:dyDescent="0.35"/>
    <row r="1795" hidden="1" x14ac:dyDescent="0.35"/>
    <row r="1796" hidden="1" x14ac:dyDescent="0.35"/>
    <row r="1797" hidden="1" x14ac:dyDescent="0.35"/>
    <row r="1798" hidden="1" x14ac:dyDescent="0.35"/>
    <row r="1799" hidden="1" x14ac:dyDescent="0.35"/>
    <row r="1800" hidden="1" x14ac:dyDescent="0.35"/>
    <row r="1801" hidden="1" x14ac:dyDescent="0.35"/>
    <row r="1802" hidden="1" x14ac:dyDescent="0.35"/>
    <row r="1803" hidden="1" x14ac:dyDescent="0.35"/>
    <row r="1804" hidden="1" x14ac:dyDescent="0.35"/>
    <row r="1805" hidden="1" x14ac:dyDescent="0.35"/>
    <row r="1806" hidden="1" x14ac:dyDescent="0.35"/>
    <row r="1807" hidden="1" x14ac:dyDescent="0.35"/>
    <row r="1808" hidden="1" x14ac:dyDescent="0.35"/>
    <row r="1809" hidden="1" x14ac:dyDescent="0.35"/>
    <row r="1810" hidden="1" x14ac:dyDescent="0.35"/>
    <row r="1811" hidden="1" x14ac:dyDescent="0.35"/>
    <row r="1812" hidden="1" x14ac:dyDescent="0.35"/>
    <row r="1813" hidden="1" x14ac:dyDescent="0.35"/>
    <row r="1814" hidden="1" x14ac:dyDescent="0.35"/>
    <row r="1815" hidden="1" x14ac:dyDescent="0.35"/>
    <row r="1816" hidden="1" x14ac:dyDescent="0.35"/>
    <row r="1817" hidden="1" x14ac:dyDescent="0.35"/>
    <row r="1818" hidden="1" x14ac:dyDescent="0.35"/>
    <row r="1819" hidden="1" x14ac:dyDescent="0.35"/>
    <row r="1820" hidden="1" x14ac:dyDescent="0.35"/>
    <row r="1821" hidden="1" x14ac:dyDescent="0.35"/>
    <row r="1822" hidden="1" x14ac:dyDescent="0.35"/>
    <row r="1823" hidden="1" x14ac:dyDescent="0.35"/>
    <row r="1824" hidden="1" x14ac:dyDescent="0.35"/>
    <row r="1825" hidden="1" x14ac:dyDescent="0.35"/>
    <row r="1826" hidden="1" x14ac:dyDescent="0.35"/>
    <row r="1827" hidden="1" x14ac:dyDescent="0.35"/>
    <row r="1828" hidden="1" x14ac:dyDescent="0.35"/>
    <row r="1829" hidden="1" x14ac:dyDescent="0.35"/>
    <row r="1830" hidden="1" x14ac:dyDescent="0.35"/>
    <row r="1831" hidden="1" x14ac:dyDescent="0.35"/>
  </sheetData>
  <autoFilter ref="A1:B1795" xr:uid="{6F7F07C6-4B13-4CBA-AE87-9C47EC6F883F}"/>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5"/>
  <sheetViews>
    <sheetView zoomScaleNormal="100" workbookViewId="0">
      <pane xSplit="2" ySplit="2" topLeftCell="D6" activePane="bottomRight" state="frozen"/>
      <selection activeCell="L6" sqref="L6"/>
      <selection pane="topRight" activeCell="L6" sqref="L6"/>
      <selection pane="bottomLeft" activeCell="L6" sqref="L6"/>
      <selection pane="bottomRight" activeCell="B3" sqref="B3:B28"/>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1796875" style="39" customWidth="1"/>
    <col min="7" max="7" width="13.81640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88"/>
      <c r="B1" s="1479"/>
      <c r="C1" s="1479"/>
      <c r="D1" s="1479"/>
      <c r="E1" s="1479"/>
      <c r="F1" s="289"/>
      <c r="G1" s="288"/>
      <c r="H1" s="293"/>
      <c r="I1" s="289"/>
      <c r="J1" s="288"/>
    </row>
    <row r="2" spans="1:10" s="281" customFormat="1" ht="24" customHeight="1" x14ac:dyDescent="0.35">
      <c r="A2" s="339"/>
      <c r="B2" s="75" t="s">
        <v>56</v>
      </c>
      <c r="C2" s="75" t="s">
        <v>1</v>
      </c>
      <c r="D2" s="75" t="s">
        <v>58</v>
      </c>
      <c r="E2" s="75" t="s">
        <v>26</v>
      </c>
      <c r="F2" s="75" t="s">
        <v>2484</v>
      </c>
      <c r="G2" s="75" t="s">
        <v>2483</v>
      </c>
      <c r="H2" s="75" t="s">
        <v>2482</v>
      </c>
      <c r="I2" s="75"/>
      <c r="J2" s="334"/>
    </row>
    <row r="3" spans="1:10" ht="36" x14ac:dyDescent="0.35">
      <c r="A3" s="288"/>
      <c r="B3" s="1482" t="s">
        <v>42</v>
      </c>
      <c r="C3" s="1484" t="s">
        <v>3</v>
      </c>
      <c r="D3" s="1484" t="s">
        <v>4507</v>
      </c>
      <c r="E3" s="1482" t="s">
        <v>506</v>
      </c>
      <c r="F3" s="70" t="s">
        <v>2489</v>
      </c>
      <c r="G3" s="48" t="s">
        <v>177</v>
      </c>
      <c r="H3" s="47" t="s">
        <v>2243</v>
      </c>
      <c r="I3" s="70" t="str">
        <f>VLOOKUP(H3,CódigosRetorno!A:B,2,FALSE)</f>
        <v>El XML no contiene el tag ext:UBLExtensions/ext:UBLExtension/ext:ExtensionContent/ds:Signature/@Id</v>
      </c>
      <c r="J3" s="288"/>
    </row>
    <row r="4" spans="1:10" ht="24" x14ac:dyDescent="0.35">
      <c r="A4" s="288"/>
      <c r="B4" s="1482"/>
      <c r="C4" s="1484"/>
      <c r="D4" s="1484"/>
      <c r="E4" s="1482"/>
      <c r="F4" s="70" t="s">
        <v>2735</v>
      </c>
      <c r="G4" s="48" t="s">
        <v>177</v>
      </c>
      <c r="H4" s="47" t="s">
        <v>2244</v>
      </c>
      <c r="I4" s="70" t="s">
        <v>508</v>
      </c>
      <c r="J4" s="288"/>
    </row>
    <row r="5" spans="1:10" ht="36" x14ac:dyDescent="0.35">
      <c r="A5" s="288"/>
      <c r="B5" s="1482"/>
      <c r="C5" s="1484"/>
      <c r="D5" s="1484"/>
      <c r="E5" s="1482" t="s">
        <v>509</v>
      </c>
      <c r="F5" s="70" t="s">
        <v>2489</v>
      </c>
      <c r="G5" s="48" t="s">
        <v>177</v>
      </c>
      <c r="H5" s="47" t="s">
        <v>2240</v>
      </c>
      <c r="I5" s="70" t="s">
        <v>510</v>
      </c>
      <c r="J5" s="288"/>
    </row>
    <row r="6" spans="1:10" ht="30.75" customHeight="1" x14ac:dyDescent="0.35">
      <c r="A6" s="288"/>
      <c r="B6" s="1482"/>
      <c r="C6" s="1484"/>
      <c r="D6" s="1484"/>
      <c r="E6" s="1482"/>
      <c r="F6" s="70" t="s">
        <v>2735</v>
      </c>
      <c r="G6" s="48" t="s">
        <v>177</v>
      </c>
      <c r="H6" s="47" t="s">
        <v>2242</v>
      </c>
      <c r="I6" s="70" t="s">
        <v>2241</v>
      </c>
      <c r="J6" s="288"/>
    </row>
    <row r="7" spans="1:10" ht="36" x14ac:dyDescent="0.35">
      <c r="A7" s="288"/>
      <c r="B7" s="1482"/>
      <c r="C7" s="1484"/>
      <c r="D7" s="1484"/>
      <c r="E7" s="1482" t="s">
        <v>511</v>
      </c>
      <c r="F7" s="70" t="s">
        <v>2489</v>
      </c>
      <c r="G7" s="48" t="s">
        <v>177</v>
      </c>
      <c r="H7" s="47" t="s">
        <v>2238</v>
      </c>
      <c r="I7" s="70" t="s">
        <v>513</v>
      </c>
      <c r="J7" s="288"/>
    </row>
    <row r="8" spans="1:10" ht="26.25" customHeight="1" x14ac:dyDescent="0.35">
      <c r="A8" s="288"/>
      <c r="B8" s="1482"/>
      <c r="C8" s="1484"/>
      <c r="D8" s="1484"/>
      <c r="E8" s="1482"/>
      <c r="F8" s="70" t="s">
        <v>2735</v>
      </c>
      <c r="G8" s="48" t="s">
        <v>177</v>
      </c>
      <c r="H8" s="47" t="s">
        <v>2239</v>
      </c>
      <c r="I8" s="70" t="s">
        <v>512</v>
      </c>
      <c r="J8" s="288"/>
    </row>
    <row r="9" spans="1:10" ht="24" x14ac:dyDescent="0.35">
      <c r="A9" s="288"/>
      <c r="B9" s="1482"/>
      <c r="C9" s="1484"/>
      <c r="D9" s="1484"/>
      <c r="E9" s="1482" t="s">
        <v>628</v>
      </c>
      <c r="F9" s="70" t="s">
        <v>2489</v>
      </c>
      <c r="G9" s="48" t="s">
        <v>177</v>
      </c>
      <c r="H9" s="47" t="s">
        <v>2236</v>
      </c>
      <c r="I9" s="70" t="s">
        <v>514</v>
      </c>
      <c r="J9" s="288"/>
    </row>
    <row r="10" spans="1:10" ht="24" x14ac:dyDescent="0.35">
      <c r="A10" s="288"/>
      <c r="B10" s="1482"/>
      <c r="C10" s="1484"/>
      <c r="D10" s="1484"/>
      <c r="E10" s="1482"/>
      <c r="F10" s="70" t="s">
        <v>2491</v>
      </c>
      <c r="G10" s="48" t="s">
        <v>177</v>
      </c>
      <c r="H10" s="47" t="s">
        <v>2237</v>
      </c>
      <c r="I10" s="70" t="s">
        <v>515</v>
      </c>
      <c r="J10" s="288"/>
    </row>
    <row r="11" spans="1:10" ht="36" x14ac:dyDescent="0.35">
      <c r="A11" s="288"/>
      <c r="B11" s="1482"/>
      <c r="C11" s="1484"/>
      <c r="D11" s="1484"/>
      <c r="E11" s="1480" t="s">
        <v>629</v>
      </c>
      <c r="F11" s="70" t="s">
        <v>2489</v>
      </c>
      <c r="G11" s="48" t="s">
        <v>177</v>
      </c>
      <c r="H11" s="47" t="s">
        <v>2234</v>
      </c>
      <c r="I11" s="70" t="s">
        <v>516</v>
      </c>
      <c r="J11" s="288"/>
    </row>
    <row r="12" spans="1:10" ht="24" x14ac:dyDescent="0.35">
      <c r="A12" s="288"/>
      <c r="B12" s="1482"/>
      <c r="C12" s="1484"/>
      <c r="D12" s="1484"/>
      <c r="E12" s="1481"/>
      <c r="F12" s="70" t="s">
        <v>2735</v>
      </c>
      <c r="G12" s="48" t="s">
        <v>177</v>
      </c>
      <c r="H12" s="47" t="s">
        <v>2235</v>
      </c>
      <c r="I12" s="70" t="s">
        <v>517</v>
      </c>
      <c r="J12" s="288"/>
    </row>
    <row r="13" spans="1:10" ht="36" x14ac:dyDescent="0.35">
      <c r="A13" s="288"/>
      <c r="B13" s="1482"/>
      <c r="C13" s="1484"/>
      <c r="D13" s="1484"/>
      <c r="E13" s="1482" t="s">
        <v>630</v>
      </c>
      <c r="F13" s="70" t="s">
        <v>2489</v>
      </c>
      <c r="G13" s="48" t="s">
        <v>177</v>
      </c>
      <c r="H13" s="47" t="s">
        <v>2232</v>
      </c>
      <c r="I13" s="70" t="s">
        <v>518</v>
      </c>
      <c r="J13" s="288"/>
    </row>
    <row r="14" spans="1:10" ht="24" x14ac:dyDescent="0.35">
      <c r="A14" s="288"/>
      <c r="B14" s="1482"/>
      <c r="C14" s="1484"/>
      <c r="D14" s="1484"/>
      <c r="E14" s="1482"/>
      <c r="F14" s="70" t="s">
        <v>2735</v>
      </c>
      <c r="G14" s="48" t="s">
        <v>177</v>
      </c>
      <c r="H14" s="47" t="s">
        <v>2233</v>
      </c>
      <c r="I14" s="70" t="s">
        <v>519</v>
      </c>
      <c r="J14" s="288"/>
    </row>
    <row r="15" spans="1:10" ht="36" x14ac:dyDescent="0.35">
      <c r="A15" s="288"/>
      <c r="B15" s="1482"/>
      <c r="C15" s="1484"/>
      <c r="D15" s="1484"/>
      <c r="E15" s="70" t="s">
        <v>631</v>
      </c>
      <c r="F15" s="70" t="s">
        <v>2489</v>
      </c>
      <c r="G15" s="48" t="s">
        <v>177</v>
      </c>
      <c r="H15" s="47" t="s">
        <v>2229</v>
      </c>
      <c r="I15" s="70" t="s">
        <v>520</v>
      </c>
      <c r="J15" s="288"/>
    </row>
    <row r="16" spans="1:10" ht="24" x14ac:dyDescent="0.35">
      <c r="A16" s="288"/>
      <c r="B16" s="1482"/>
      <c r="C16" s="1484"/>
      <c r="D16" s="1484"/>
      <c r="E16" s="1482" t="s">
        <v>632</v>
      </c>
      <c r="F16" s="70" t="s">
        <v>2489</v>
      </c>
      <c r="G16" s="48" t="s">
        <v>177</v>
      </c>
      <c r="H16" s="47" t="s">
        <v>2227</v>
      </c>
      <c r="I16" s="70" t="s">
        <v>522</v>
      </c>
      <c r="J16" s="288"/>
    </row>
    <row r="17" spans="1:10" ht="24" x14ac:dyDescent="0.35">
      <c r="A17" s="288"/>
      <c r="B17" s="1482"/>
      <c r="C17" s="1484"/>
      <c r="D17" s="1484"/>
      <c r="E17" s="1482"/>
      <c r="F17" s="70" t="s">
        <v>2492</v>
      </c>
      <c r="G17" s="48" t="s">
        <v>177</v>
      </c>
      <c r="H17" s="47" t="s">
        <v>2228</v>
      </c>
      <c r="I17" s="70" t="s">
        <v>521</v>
      </c>
      <c r="J17" s="288"/>
    </row>
    <row r="18" spans="1:10" ht="36" x14ac:dyDescent="0.35">
      <c r="A18" s="288"/>
      <c r="B18" s="1482"/>
      <c r="C18" s="1484"/>
      <c r="D18" s="1484"/>
      <c r="E18" s="1482" t="s">
        <v>633</v>
      </c>
      <c r="F18" s="70" t="s">
        <v>2489</v>
      </c>
      <c r="G18" s="48" t="s">
        <v>177</v>
      </c>
      <c r="H18" s="47" t="s">
        <v>2225</v>
      </c>
      <c r="I18" s="70" t="s">
        <v>523</v>
      </c>
      <c r="J18" s="288"/>
    </row>
    <row r="19" spans="1:10" ht="24" x14ac:dyDescent="0.35">
      <c r="A19" s="288"/>
      <c r="B19" s="1482"/>
      <c r="C19" s="1484"/>
      <c r="D19" s="1484"/>
      <c r="E19" s="1482"/>
      <c r="F19" s="70" t="s">
        <v>2492</v>
      </c>
      <c r="G19" s="48" t="s">
        <v>177</v>
      </c>
      <c r="H19" s="47" t="s">
        <v>2226</v>
      </c>
      <c r="I19" s="70" t="s">
        <v>524</v>
      </c>
      <c r="J19" s="288"/>
    </row>
    <row r="20" spans="1:10" x14ac:dyDescent="0.35">
      <c r="A20" s="288"/>
      <c r="B20" s="1482"/>
      <c r="C20" s="1484"/>
      <c r="D20" s="1484"/>
      <c r="E20" s="71" t="s">
        <v>496</v>
      </c>
      <c r="F20" s="70"/>
      <c r="G20" s="134" t="s">
        <v>169</v>
      </c>
      <c r="H20" s="48" t="s">
        <v>169</v>
      </c>
      <c r="I20" s="70" t="s">
        <v>169</v>
      </c>
      <c r="J20" s="288"/>
    </row>
    <row r="21" spans="1:10" ht="15" customHeight="1" x14ac:dyDescent="0.35">
      <c r="A21" s="288"/>
      <c r="B21" s="1482"/>
      <c r="C21" s="1484"/>
      <c r="D21" s="1484"/>
      <c r="E21" s="1482" t="s">
        <v>495</v>
      </c>
      <c r="F21" s="70" t="s">
        <v>2489</v>
      </c>
      <c r="G21" s="48" t="s">
        <v>177</v>
      </c>
      <c r="H21" s="47" t="s">
        <v>2252</v>
      </c>
      <c r="I21" s="70" t="s">
        <v>497</v>
      </c>
      <c r="J21" s="288"/>
    </row>
    <row r="22" spans="1:10" ht="24" customHeight="1" x14ac:dyDescent="0.35">
      <c r="A22" s="288"/>
      <c r="B22" s="1482"/>
      <c r="C22" s="1484"/>
      <c r="D22" s="1484"/>
      <c r="E22" s="1482"/>
      <c r="F22" s="70" t="s">
        <v>2735</v>
      </c>
      <c r="G22" s="48" t="s">
        <v>177</v>
      </c>
      <c r="H22" s="47" t="s">
        <v>2251</v>
      </c>
      <c r="I22" s="70" t="s">
        <v>498</v>
      </c>
      <c r="J22" s="288"/>
    </row>
    <row r="23" spans="1:10" ht="26.25" customHeight="1" x14ac:dyDescent="0.35">
      <c r="A23" s="288"/>
      <c r="B23" s="1482"/>
      <c r="C23" s="1484"/>
      <c r="D23" s="1484"/>
      <c r="E23" s="1482" t="s">
        <v>499</v>
      </c>
      <c r="F23" s="70" t="s">
        <v>2489</v>
      </c>
      <c r="G23" s="48" t="s">
        <v>177</v>
      </c>
      <c r="H23" s="47" t="s">
        <v>2249</v>
      </c>
      <c r="I23" s="70" t="s">
        <v>501</v>
      </c>
      <c r="J23" s="288"/>
    </row>
    <row r="24" spans="1:10" ht="24" x14ac:dyDescent="0.35">
      <c r="A24" s="288"/>
      <c r="B24" s="1482"/>
      <c r="C24" s="1484"/>
      <c r="D24" s="1484"/>
      <c r="E24" s="1482"/>
      <c r="F24" s="70" t="s">
        <v>2493</v>
      </c>
      <c r="G24" s="48" t="s">
        <v>177</v>
      </c>
      <c r="H24" s="47" t="s">
        <v>2250</v>
      </c>
      <c r="I24" s="70" t="s">
        <v>500</v>
      </c>
      <c r="J24" s="288"/>
    </row>
    <row r="25" spans="1:10" ht="24" x14ac:dyDescent="0.35">
      <c r="A25" s="288"/>
      <c r="B25" s="1482"/>
      <c r="C25" s="1484"/>
      <c r="D25" s="1484"/>
      <c r="E25" s="1483" t="s">
        <v>2494</v>
      </c>
      <c r="F25" s="70" t="s">
        <v>2489</v>
      </c>
      <c r="G25" s="48" t="s">
        <v>177</v>
      </c>
      <c r="H25" s="47" t="s">
        <v>2247</v>
      </c>
      <c r="I25" s="70" t="s">
        <v>503</v>
      </c>
      <c r="J25" s="288"/>
    </row>
    <row r="26" spans="1:10" ht="24" x14ac:dyDescent="0.35">
      <c r="A26" s="288"/>
      <c r="B26" s="1482"/>
      <c r="C26" s="1484"/>
      <c r="D26" s="1484"/>
      <c r="E26" s="1483"/>
      <c r="F26" s="70" t="s">
        <v>2735</v>
      </c>
      <c r="G26" s="48" t="s">
        <v>177</v>
      </c>
      <c r="H26" s="47" t="s">
        <v>2248</v>
      </c>
      <c r="I26" s="70" t="s">
        <v>502</v>
      </c>
      <c r="J26" s="288"/>
    </row>
    <row r="27" spans="1:10" ht="36" x14ac:dyDescent="0.35">
      <c r="A27" s="288"/>
      <c r="B27" s="1482"/>
      <c r="C27" s="1484"/>
      <c r="D27" s="1484"/>
      <c r="E27" s="1482" t="s">
        <v>2495</v>
      </c>
      <c r="F27" s="70" t="s">
        <v>2489</v>
      </c>
      <c r="G27" s="48" t="s">
        <v>177</v>
      </c>
      <c r="H27" s="47" t="s">
        <v>2245</v>
      </c>
      <c r="I27" s="70" t="s">
        <v>504</v>
      </c>
      <c r="J27" s="288"/>
    </row>
    <row r="28" spans="1:10" ht="24" x14ac:dyDescent="0.35">
      <c r="A28" s="288"/>
      <c r="B28" s="1482"/>
      <c r="C28" s="1484"/>
      <c r="D28" s="1484"/>
      <c r="E28" s="1482"/>
      <c r="F28" s="70" t="s">
        <v>2735</v>
      </c>
      <c r="G28" s="48" t="s">
        <v>177</v>
      </c>
      <c r="H28" s="47" t="s">
        <v>2246</v>
      </c>
      <c r="I28" s="70" t="s">
        <v>505</v>
      </c>
      <c r="J28" s="288"/>
    </row>
    <row r="29" spans="1:10" s="288" customFormat="1" ht="12" customHeight="1" x14ac:dyDescent="0.35">
      <c r="C29" s="290"/>
      <c r="D29" s="290"/>
      <c r="E29" s="289"/>
      <c r="F29" s="289"/>
      <c r="G29" s="291"/>
      <c r="H29" s="292"/>
      <c r="I29" s="289"/>
    </row>
    <row r="30" spans="1:10" hidden="1" x14ac:dyDescent="0.35">
      <c r="A30" s="288"/>
      <c r="G30" s="46"/>
      <c r="H30" s="56"/>
      <c r="J30" s="288"/>
    </row>
    <row r="31" spans="1:10" hidden="1" x14ac:dyDescent="0.35">
      <c r="A31" s="288"/>
      <c r="G31" s="46"/>
      <c r="H31" s="56"/>
      <c r="J31" s="288"/>
    </row>
    <row r="32" spans="1:10" hidden="1" x14ac:dyDescent="0.35">
      <c r="A32" s="288"/>
      <c r="G32" s="46"/>
      <c r="H32" s="56"/>
      <c r="J32" s="288"/>
    </row>
    <row r="33" spans="1:10" hidden="1" x14ac:dyDescent="0.35">
      <c r="A33" s="288"/>
      <c r="G33" s="46"/>
      <c r="H33" s="56"/>
      <c r="J33" s="288"/>
    </row>
    <row r="34" spans="1:10" hidden="1" x14ac:dyDescent="0.35">
      <c r="A34" s="288"/>
      <c r="G34" s="46"/>
      <c r="H34" s="56"/>
      <c r="J34" s="288"/>
    </row>
    <row r="35" spans="1:10" hidden="1" x14ac:dyDescent="0.35">
      <c r="A35" s="288"/>
      <c r="G35" s="46"/>
      <c r="H35" s="56"/>
      <c r="J35" s="288"/>
    </row>
    <row r="36" spans="1:10" hidden="1" x14ac:dyDescent="0.35">
      <c r="A36" s="288"/>
      <c r="G36" s="46"/>
      <c r="H36" s="56"/>
      <c r="J36" s="288"/>
    </row>
    <row r="37" spans="1:10" hidden="1" x14ac:dyDescent="0.35">
      <c r="A37" s="288"/>
      <c r="G37" s="46"/>
      <c r="H37" s="56"/>
      <c r="J37" s="288"/>
    </row>
    <row r="38" spans="1:10" hidden="1" x14ac:dyDescent="0.35">
      <c r="A38" s="288"/>
      <c r="G38" s="46"/>
      <c r="H38" s="56"/>
      <c r="J38" s="288"/>
    </row>
    <row r="39" spans="1:10" hidden="1" x14ac:dyDescent="0.35">
      <c r="A39" s="288"/>
      <c r="G39" s="46"/>
      <c r="H39" s="56"/>
      <c r="J39" s="288"/>
    </row>
    <row r="40" spans="1:10" hidden="1" x14ac:dyDescent="0.35">
      <c r="A40" s="288"/>
      <c r="G40" s="46"/>
      <c r="H40" s="56"/>
      <c r="J40" s="288"/>
    </row>
    <row r="41" spans="1:10" hidden="1" x14ac:dyDescent="0.35">
      <c r="A41" s="288"/>
      <c r="G41" s="46"/>
      <c r="H41" s="56"/>
      <c r="J41" s="288"/>
    </row>
    <row r="42" spans="1:10" hidden="1" x14ac:dyDescent="0.35">
      <c r="A42" s="288"/>
      <c r="G42" s="46"/>
      <c r="H42" s="56"/>
      <c r="J42" s="288"/>
    </row>
    <row r="43" spans="1:10" hidden="1" x14ac:dyDescent="0.35">
      <c r="A43" s="288"/>
      <c r="G43" s="46"/>
      <c r="H43" s="56"/>
      <c r="J43" s="288"/>
    </row>
    <row r="44" spans="1:10" hidden="1" x14ac:dyDescent="0.35">
      <c r="A44" s="288"/>
      <c r="G44" s="46"/>
      <c r="H44" s="56"/>
      <c r="J44" s="288"/>
    </row>
    <row r="45" spans="1:10" hidden="1" x14ac:dyDescent="0.35">
      <c r="A45" s="288"/>
      <c r="G45" s="46"/>
      <c r="H45" s="56"/>
      <c r="J45" s="288"/>
    </row>
    <row r="46" spans="1:10" hidden="1" x14ac:dyDescent="0.35">
      <c r="A46" s="288"/>
      <c r="G46" s="46"/>
      <c r="H46" s="56"/>
      <c r="J46" s="288"/>
    </row>
    <row r="47" spans="1:10" hidden="1" x14ac:dyDescent="0.35">
      <c r="A47" s="288"/>
      <c r="G47" s="46"/>
      <c r="H47" s="56"/>
      <c r="J47" s="288"/>
    </row>
    <row r="48" spans="1:10" hidden="1" x14ac:dyDescent="0.35">
      <c r="A48" s="288"/>
      <c r="G48" s="46"/>
      <c r="H48" s="56"/>
      <c r="J48" s="288"/>
    </row>
    <row r="49" spans="1:10" hidden="1" x14ac:dyDescent="0.35">
      <c r="A49" s="288"/>
      <c r="G49" s="46"/>
      <c r="H49" s="56"/>
      <c r="J49" s="288"/>
    </row>
    <row r="50" spans="1:10" hidden="1" x14ac:dyDescent="0.35">
      <c r="A50" s="288"/>
      <c r="G50" s="46"/>
      <c r="H50" s="56"/>
      <c r="J50" s="288"/>
    </row>
    <row r="51" spans="1:10" hidden="1" x14ac:dyDescent="0.35">
      <c r="A51" s="288"/>
      <c r="G51" s="46"/>
      <c r="H51" s="56"/>
      <c r="J51" s="288"/>
    </row>
    <row r="52" spans="1:10" hidden="1" x14ac:dyDescent="0.35">
      <c r="A52" s="288"/>
      <c r="G52" s="46"/>
      <c r="H52" s="56"/>
      <c r="J52" s="288"/>
    </row>
    <row r="53" spans="1:10" hidden="1" x14ac:dyDescent="0.35">
      <c r="A53" s="288"/>
      <c r="G53" s="46"/>
      <c r="H53" s="56"/>
      <c r="J53" s="288"/>
    </row>
    <row r="54" spans="1:10" hidden="1" x14ac:dyDescent="0.35">
      <c r="A54" s="288"/>
      <c r="G54" s="46"/>
      <c r="H54" s="56"/>
      <c r="J54" s="288"/>
    </row>
    <row r="55" spans="1:10" hidden="1" x14ac:dyDescent="0.35">
      <c r="A55" s="288"/>
      <c r="G55" s="46"/>
      <c r="H55" s="56"/>
      <c r="J55" s="288"/>
    </row>
    <row r="56" spans="1:10" hidden="1" x14ac:dyDescent="0.35">
      <c r="A56" s="288"/>
      <c r="G56" s="46"/>
      <c r="H56" s="56"/>
      <c r="J56" s="288"/>
    </row>
    <row r="57" spans="1:10" hidden="1" x14ac:dyDescent="0.35">
      <c r="A57" s="288"/>
      <c r="G57" s="46"/>
      <c r="H57" s="56"/>
      <c r="J57" s="288"/>
    </row>
    <row r="58" spans="1:10" hidden="1" x14ac:dyDescent="0.35">
      <c r="A58" s="288"/>
      <c r="G58" s="46"/>
      <c r="H58" s="56"/>
      <c r="J58" s="288"/>
    </row>
    <row r="59" spans="1:10" hidden="1" x14ac:dyDescent="0.35">
      <c r="A59" s="288"/>
      <c r="G59" s="46"/>
      <c r="H59" s="56"/>
      <c r="J59" s="288"/>
    </row>
    <row r="60" spans="1:10" hidden="1" x14ac:dyDescent="0.35">
      <c r="A60" s="288"/>
      <c r="G60" s="46"/>
      <c r="H60" s="56"/>
      <c r="J60" s="288"/>
    </row>
    <row r="61" spans="1:10" hidden="1" x14ac:dyDescent="0.35">
      <c r="A61" s="288"/>
      <c r="G61" s="46"/>
      <c r="H61" s="56"/>
      <c r="J61" s="288"/>
    </row>
    <row r="62" spans="1:10" hidden="1" x14ac:dyDescent="0.35">
      <c r="A62" s="288"/>
      <c r="G62" s="46"/>
      <c r="H62" s="56"/>
      <c r="J62" s="288"/>
    </row>
    <row r="63" spans="1:10" hidden="1" x14ac:dyDescent="0.35">
      <c r="A63" s="288"/>
      <c r="G63" s="46"/>
      <c r="H63" s="56"/>
      <c r="J63" s="288"/>
    </row>
    <row r="64" spans="1:10" hidden="1" x14ac:dyDescent="0.35">
      <c r="A64" s="288"/>
      <c r="G64" s="46"/>
      <c r="H64" s="56"/>
      <c r="J64" s="288"/>
    </row>
    <row r="65" spans="1:10" hidden="1" x14ac:dyDescent="0.35">
      <c r="A65" s="288"/>
      <c r="G65" s="46"/>
      <c r="H65" s="56"/>
      <c r="J65" s="288"/>
    </row>
    <row r="66" spans="1:10" hidden="1" x14ac:dyDescent="0.35">
      <c r="A66" s="288"/>
      <c r="G66" s="46"/>
      <c r="H66" s="56"/>
      <c r="J66" s="288"/>
    </row>
    <row r="67" spans="1:10" hidden="1" x14ac:dyDescent="0.35">
      <c r="A67" s="288"/>
      <c r="G67" s="46"/>
      <c r="H67" s="56"/>
      <c r="J67" s="288"/>
    </row>
    <row r="68" spans="1:10" hidden="1" x14ac:dyDescent="0.35">
      <c r="A68" s="288"/>
      <c r="G68" s="46"/>
      <c r="H68" s="56"/>
      <c r="J68" s="288"/>
    </row>
    <row r="69" spans="1:10" hidden="1" x14ac:dyDescent="0.35">
      <c r="A69" s="288"/>
      <c r="G69" s="46"/>
      <c r="H69" s="56"/>
      <c r="J69" s="288"/>
    </row>
    <row r="70" spans="1:10" hidden="1" x14ac:dyDescent="0.35">
      <c r="A70" s="288"/>
      <c r="G70" s="46"/>
      <c r="H70" s="56"/>
      <c r="J70" s="288"/>
    </row>
    <row r="71" spans="1:10" hidden="1" x14ac:dyDescent="0.35">
      <c r="A71" s="288"/>
      <c r="G71" s="46"/>
      <c r="H71" s="56"/>
      <c r="J71" s="288"/>
    </row>
    <row r="72" spans="1:10" hidden="1" x14ac:dyDescent="0.35">
      <c r="A72" s="288"/>
      <c r="G72" s="46"/>
      <c r="H72" s="56"/>
      <c r="J72" s="288"/>
    </row>
    <row r="73" spans="1:10" hidden="1" x14ac:dyDescent="0.35">
      <c r="A73" s="288"/>
      <c r="G73" s="46"/>
      <c r="H73" s="56"/>
      <c r="J73" s="288"/>
    </row>
    <row r="74" spans="1:10" hidden="1" x14ac:dyDescent="0.35">
      <c r="A74" s="288"/>
      <c r="G74" s="46"/>
      <c r="H74" s="56"/>
      <c r="J74" s="288"/>
    </row>
    <row r="75" spans="1:10" hidden="1" x14ac:dyDescent="0.35">
      <c r="A75" s="288"/>
      <c r="G75" s="46"/>
      <c r="H75" s="56"/>
      <c r="J75" s="288"/>
    </row>
    <row r="76" spans="1:10" hidden="1" x14ac:dyDescent="0.35">
      <c r="A76" s="288"/>
      <c r="G76" s="46"/>
      <c r="H76" s="56"/>
      <c r="J76" s="288"/>
    </row>
    <row r="77" spans="1:10" hidden="1" x14ac:dyDescent="0.35">
      <c r="A77" s="288"/>
      <c r="G77" s="46"/>
      <c r="H77" s="56"/>
      <c r="J77" s="288"/>
    </row>
    <row r="78" spans="1:10" hidden="1" x14ac:dyDescent="0.35">
      <c r="A78" s="288"/>
      <c r="G78" s="46"/>
      <c r="H78" s="56"/>
      <c r="J78" s="288"/>
    </row>
    <row r="79" spans="1:10" hidden="1" x14ac:dyDescent="0.35">
      <c r="A79" s="288"/>
      <c r="G79" s="46"/>
      <c r="H79" s="56"/>
      <c r="J79" s="288"/>
    </row>
    <row r="80" spans="1:10" hidden="1" x14ac:dyDescent="0.35">
      <c r="A80" s="288"/>
      <c r="G80" s="46"/>
      <c r="H80" s="56"/>
      <c r="J80" s="288"/>
    </row>
    <row r="81" spans="1:10" hidden="1" x14ac:dyDescent="0.35">
      <c r="A81" s="288"/>
      <c r="G81" s="46"/>
      <c r="H81" s="56"/>
      <c r="J81" s="288"/>
    </row>
    <row r="82" spans="1:10" hidden="1" x14ac:dyDescent="0.35">
      <c r="A82" s="288"/>
      <c r="G82" s="46"/>
      <c r="H82" s="56"/>
      <c r="J82" s="288"/>
    </row>
    <row r="83" spans="1:10" hidden="1" x14ac:dyDescent="0.35">
      <c r="A83" s="288"/>
      <c r="G83" s="46"/>
      <c r="H83" s="56"/>
      <c r="J83" s="288"/>
    </row>
    <row r="84" spans="1:10" hidden="1" x14ac:dyDescent="0.35">
      <c r="A84" s="288"/>
      <c r="G84" s="46"/>
      <c r="H84" s="56"/>
      <c r="J84" s="288"/>
    </row>
    <row r="85" spans="1:10" hidden="1" x14ac:dyDescent="0.35">
      <c r="A85" s="288"/>
      <c r="G85" s="46"/>
      <c r="H85" s="56"/>
      <c r="J85" s="288"/>
    </row>
    <row r="86" spans="1:10" hidden="1" x14ac:dyDescent="0.35">
      <c r="A86" s="288"/>
      <c r="G86" s="46"/>
      <c r="H86" s="56"/>
      <c r="J86" s="288"/>
    </row>
    <row r="87" spans="1:10" hidden="1" x14ac:dyDescent="0.35">
      <c r="A87" s="288"/>
      <c r="G87" s="46"/>
      <c r="H87" s="56"/>
      <c r="J87" s="288"/>
    </row>
    <row r="88" spans="1:10" hidden="1" x14ac:dyDescent="0.35">
      <c r="A88" s="288"/>
      <c r="G88" s="46"/>
      <c r="H88" s="56"/>
      <c r="J88" s="288"/>
    </row>
    <row r="89" spans="1:10" hidden="1" x14ac:dyDescent="0.35">
      <c r="A89" s="288"/>
      <c r="G89" s="46"/>
      <c r="H89" s="56"/>
      <c r="J89" s="288"/>
    </row>
    <row r="90" spans="1:10" hidden="1" x14ac:dyDescent="0.35">
      <c r="A90" s="288"/>
      <c r="G90" s="46"/>
      <c r="H90" s="56"/>
      <c r="J90" s="288"/>
    </row>
    <row r="91" spans="1:10" hidden="1" x14ac:dyDescent="0.35">
      <c r="A91" s="288"/>
      <c r="G91" s="46"/>
      <c r="H91" s="56"/>
      <c r="J91" s="288"/>
    </row>
    <row r="92" spans="1:10" hidden="1" x14ac:dyDescent="0.35">
      <c r="A92" s="288"/>
      <c r="G92" s="46"/>
      <c r="H92" s="56"/>
      <c r="J92" s="288"/>
    </row>
    <row r="93" spans="1:10" hidden="1" x14ac:dyDescent="0.35">
      <c r="A93" s="288"/>
      <c r="G93" s="46"/>
      <c r="H93" s="56"/>
      <c r="J93" s="288"/>
    </row>
    <row r="94" spans="1:10" hidden="1" x14ac:dyDescent="0.35">
      <c r="A94" s="288"/>
      <c r="G94" s="46"/>
      <c r="H94" s="56"/>
      <c r="J94" s="288"/>
    </row>
    <row r="95" spans="1:10" hidden="1" x14ac:dyDescent="0.35">
      <c r="A95" s="288"/>
      <c r="G95" s="46"/>
      <c r="H95" s="56"/>
      <c r="J95" s="288"/>
    </row>
    <row r="96" spans="1:10" hidden="1" x14ac:dyDescent="0.35">
      <c r="A96" s="288"/>
      <c r="G96" s="46"/>
      <c r="H96" s="56"/>
      <c r="J96" s="288"/>
    </row>
    <row r="97" spans="1:10" hidden="1" x14ac:dyDescent="0.35">
      <c r="A97" s="288"/>
      <c r="G97" s="46"/>
      <c r="H97" s="56"/>
      <c r="J97" s="288"/>
    </row>
    <row r="98" spans="1:10" hidden="1" x14ac:dyDescent="0.35">
      <c r="A98" s="288"/>
      <c r="G98" s="46"/>
      <c r="H98" s="56"/>
      <c r="J98" s="288"/>
    </row>
    <row r="99" spans="1:10" hidden="1" x14ac:dyDescent="0.35">
      <c r="A99" s="288"/>
      <c r="G99" s="46"/>
      <c r="H99" s="56"/>
      <c r="J99" s="288"/>
    </row>
    <row r="100" spans="1:10" hidden="1" x14ac:dyDescent="0.35">
      <c r="A100" s="288"/>
      <c r="G100" s="46"/>
      <c r="H100" s="56"/>
      <c r="J100" s="288"/>
    </row>
    <row r="101" spans="1:10" hidden="1" x14ac:dyDescent="0.35">
      <c r="A101" s="288"/>
      <c r="G101" s="46"/>
      <c r="H101" s="56"/>
      <c r="J101" s="288"/>
    </row>
    <row r="102" spans="1:10" hidden="1" x14ac:dyDescent="0.35">
      <c r="A102" s="288"/>
      <c r="G102" s="46"/>
      <c r="H102" s="56"/>
      <c r="J102" s="288"/>
    </row>
    <row r="103" spans="1:10" hidden="1" x14ac:dyDescent="0.35">
      <c r="A103" s="288"/>
      <c r="G103" s="46"/>
      <c r="H103" s="56"/>
      <c r="J103" s="288"/>
    </row>
    <row r="104" spans="1:10" hidden="1" x14ac:dyDescent="0.35">
      <c r="A104" s="288"/>
      <c r="G104" s="46"/>
      <c r="H104" s="56"/>
      <c r="J104" s="288"/>
    </row>
    <row r="105" spans="1:10" hidden="1" x14ac:dyDescent="0.35">
      <c r="A105" s="288"/>
      <c r="G105" s="46"/>
      <c r="H105" s="56"/>
      <c r="J105" s="288"/>
    </row>
    <row r="106" spans="1:10" hidden="1" x14ac:dyDescent="0.35">
      <c r="A106" s="288"/>
      <c r="G106" s="46"/>
      <c r="H106" s="56"/>
      <c r="J106" s="288"/>
    </row>
    <row r="107" spans="1:10" hidden="1" x14ac:dyDescent="0.35">
      <c r="A107" s="288"/>
      <c r="G107" s="46"/>
      <c r="H107" s="56"/>
      <c r="J107" s="288"/>
    </row>
    <row r="108" spans="1:10" hidden="1" x14ac:dyDescent="0.35">
      <c r="A108" s="288"/>
      <c r="G108" s="46"/>
      <c r="H108" s="56"/>
      <c r="J108" s="288"/>
    </row>
    <row r="109" spans="1:10" hidden="1" x14ac:dyDescent="0.35">
      <c r="A109" s="288"/>
      <c r="G109" s="46"/>
      <c r="H109" s="56"/>
      <c r="J109" s="288"/>
    </row>
    <row r="110" spans="1:10" hidden="1" x14ac:dyDescent="0.35">
      <c r="A110" s="288"/>
      <c r="G110" s="46"/>
      <c r="H110" s="56"/>
      <c r="J110" s="288"/>
    </row>
    <row r="111" spans="1:10" hidden="1" x14ac:dyDescent="0.35">
      <c r="A111" s="288"/>
      <c r="G111" s="46"/>
      <c r="H111" s="56"/>
      <c r="J111" s="288"/>
    </row>
    <row r="112" spans="1:10" hidden="1" x14ac:dyDescent="0.35">
      <c r="A112" s="288"/>
      <c r="G112" s="46"/>
      <c r="H112" s="56"/>
      <c r="J112" s="288"/>
    </row>
    <row r="113" spans="1:10" hidden="1" x14ac:dyDescent="0.35">
      <c r="A113" s="288"/>
      <c r="G113" s="46"/>
      <c r="H113" s="56"/>
      <c r="J113" s="288"/>
    </row>
    <row r="114" spans="1:10" hidden="1" x14ac:dyDescent="0.35">
      <c r="A114" s="288"/>
      <c r="G114" s="46"/>
      <c r="H114" s="56"/>
      <c r="J114" s="288"/>
    </row>
    <row r="115" spans="1:10" hidden="1" x14ac:dyDescent="0.35">
      <c r="A115" s="288"/>
      <c r="G115" s="46"/>
      <c r="H115" s="56"/>
      <c r="J115" s="288"/>
    </row>
    <row r="116" spans="1:10" hidden="1" x14ac:dyDescent="0.35">
      <c r="A116" s="288"/>
      <c r="G116" s="46"/>
      <c r="H116" s="56"/>
      <c r="J116" s="288"/>
    </row>
    <row r="117" spans="1:10" hidden="1" x14ac:dyDescent="0.35">
      <c r="A117" s="288"/>
      <c r="G117" s="46"/>
      <c r="H117" s="56"/>
      <c r="J117" s="288"/>
    </row>
    <row r="118" spans="1:10" hidden="1" x14ac:dyDescent="0.35">
      <c r="A118" s="288"/>
      <c r="G118" s="46"/>
      <c r="H118" s="56"/>
      <c r="J118" s="288"/>
    </row>
    <row r="119" spans="1:10" hidden="1" x14ac:dyDescent="0.35">
      <c r="A119" s="288"/>
      <c r="G119" s="46"/>
      <c r="H119" s="56"/>
      <c r="J119" s="288"/>
    </row>
    <row r="120" spans="1:10" hidden="1" x14ac:dyDescent="0.35">
      <c r="A120" s="288"/>
      <c r="G120" s="46"/>
      <c r="H120" s="56"/>
      <c r="J120" s="288"/>
    </row>
    <row r="121" spans="1:10" hidden="1" x14ac:dyDescent="0.35">
      <c r="A121" s="288"/>
      <c r="G121" s="46"/>
      <c r="H121" s="56"/>
      <c r="J121" s="288"/>
    </row>
    <row r="122" spans="1:10" hidden="1" x14ac:dyDescent="0.35">
      <c r="A122" s="288"/>
      <c r="G122" s="46"/>
      <c r="H122" s="56"/>
      <c r="J122" s="288"/>
    </row>
    <row r="123" spans="1:10" hidden="1" x14ac:dyDescent="0.35">
      <c r="A123" s="288"/>
      <c r="G123" s="46"/>
      <c r="H123" s="56"/>
      <c r="J123" s="288"/>
    </row>
    <row r="124" spans="1:10" hidden="1" x14ac:dyDescent="0.35">
      <c r="A124" s="288"/>
      <c r="G124" s="46"/>
      <c r="H124" s="56"/>
      <c r="J124" s="288"/>
    </row>
    <row r="125" spans="1:10" hidden="1" x14ac:dyDescent="0.35">
      <c r="A125" s="288"/>
      <c r="G125" s="46"/>
      <c r="H125" s="56"/>
      <c r="J125" s="288"/>
    </row>
    <row r="126" spans="1:10" hidden="1" x14ac:dyDescent="0.35">
      <c r="A126" s="288"/>
      <c r="G126" s="46"/>
      <c r="H126" s="56"/>
      <c r="J126" s="288"/>
    </row>
    <row r="127" spans="1:10" hidden="1" x14ac:dyDescent="0.35">
      <c r="A127" s="288"/>
      <c r="G127" s="46"/>
      <c r="H127" s="56"/>
      <c r="J127" s="288"/>
    </row>
    <row r="128" spans="1:10" hidden="1" x14ac:dyDescent="0.35">
      <c r="A128" s="288"/>
      <c r="G128" s="46"/>
      <c r="H128" s="56"/>
      <c r="J128" s="288"/>
    </row>
    <row r="129" spans="1:10" hidden="1" x14ac:dyDescent="0.35">
      <c r="A129" s="288"/>
      <c r="G129" s="46"/>
      <c r="H129" s="56"/>
      <c r="J129" s="288"/>
    </row>
    <row r="130" spans="1:10" hidden="1" x14ac:dyDescent="0.35">
      <c r="A130" s="288"/>
      <c r="G130" s="46"/>
      <c r="H130" s="56"/>
      <c r="J130" s="288"/>
    </row>
    <row r="131" spans="1:10" hidden="1" x14ac:dyDescent="0.35">
      <c r="A131" s="288"/>
      <c r="G131" s="46"/>
      <c r="H131" s="56"/>
      <c r="J131" s="288"/>
    </row>
    <row r="132" spans="1:10" hidden="1" x14ac:dyDescent="0.35">
      <c r="A132" s="288"/>
      <c r="G132" s="46"/>
      <c r="H132" s="56"/>
      <c r="J132" s="288"/>
    </row>
    <row r="133" spans="1:10" hidden="1" x14ac:dyDescent="0.35">
      <c r="A133" s="288"/>
      <c r="G133" s="46"/>
      <c r="H133" s="56"/>
      <c r="J133" s="288"/>
    </row>
    <row r="134" spans="1:10" hidden="1" x14ac:dyDescent="0.35">
      <c r="A134" s="288"/>
      <c r="G134" s="46"/>
      <c r="H134" s="56"/>
      <c r="J134" s="288"/>
    </row>
    <row r="135" spans="1:10" hidden="1" x14ac:dyDescent="0.35">
      <c r="A135" s="288"/>
      <c r="G135" s="46"/>
      <c r="H135" s="56"/>
      <c r="J135" s="288"/>
    </row>
    <row r="136" spans="1:10" hidden="1" x14ac:dyDescent="0.35">
      <c r="A136" s="288"/>
      <c r="G136" s="46"/>
      <c r="H136" s="56"/>
      <c r="J136" s="288"/>
    </row>
    <row r="137" spans="1:10" hidden="1" x14ac:dyDescent="0.35">
      <c r="A137" s="288"/>
      <c r="G137" s="46"/>
      <c r="H137" s="56"/>
      <c r="J137" s="288"/>
    </row>
    <row r="138" spans="1:10" hidden="1" x14ac:dyDescent="0.35">
      <c r="A138" s="288"/>
      <c r="G138" s="46"/>
      <c r="H138" s="56"/>
      <c r="J138" s="288"/>
    </row>
    <row r="139" spans="1:10" hidden="1" x14ac:dyDescent="0.35">
      <c r="A139" s="288"/>
      <c r="G139" s="46"/>
      <c r="H139" s="56"/>
      <c r="J139" s="288"/>
    </row>
    <row r="140" spans="1:10" hidden="1" x14ac:dyDescent="0.35">
      <c r="A140" s="288"/>
      <c r="G140" s="46"/>
      <c r="H140" s="56"/>
      <c r="J140" s="288"/>
    </row>
    <row r="141" spans="1:10" hidden="1" x14ac:dyDescent="0.35">
      <c r="A141" s="288"/>
      <c r="G141" s="46"/>
      <c r="H141" s="56"/>
      <c r="J141" s="288"/>
    </row>
    <row r="142" spans="1:10" hidden="1" x14ac:dyDescent="0.35">
      <c r="A142" s="288"/>
      <c r="G142" s="46"/>
      <c r="H142" s="56"/>
      <c r="J142" s="288"/>
    </row>
    <row r="143" spans="1:10" hidden="1" x14ac:dyDescent="0.35">
      <c r="A143" s="288"/>
      <c r="G143" s="46"/>
      <c r="H143" s="56"/>
      <c r="J143" s="288"/>
    </row>
    <row r="144" spans="1:10" hidden="1" x14ac:dyDescent="0.35">
      <c r="A144" s="288"/>
      <c r="G144" s="46"/>
      <c r="H144" s="56"/>
      <c r="J144" s="288"/>
    </row>
    <row r="145" spans="1:10" hidden="1" x14ac:dyDescent="0.35">
      <c r="A145" s="288"/>
      <c r="G145" s="46"/>
      <c r="H145" s="56"/>
      <c r="J145" s="288"/>
    </row>
    <row r="146" spans="1:10" hidden="1" x14ac:dyDescent="0.35">
      <c r="A146" s="288"/>
      <c r="G146" s="46"/>
      <c r="H146" s="56"/>
      <c r="J146" s="288"/>
    </row>
    <row r="147" spans="1:10" hidden="1" x14ac:dyDescent="0.35">
      <c r="A147" s="288"/>
      <c r="G147" s="46"/>
      <c r="H147" s="56"/>
      <c r="J147" s="288"/>
    </row>
    <row r="148" spans="1:10" hidden="1" x14ac:dyDescent="0.35">
      <c r="A148" s="288"/>
      <c r="G148" s="46"/>
      <c r="H148" s="56"/>
      <c r="J148" s="288"/>
    </row>
    <row r="149" spans="1:10" hidden="1" x14ac:dyDescent="0.35">
      <c r="A149" s="288"/>
      <c r="G149" s="46"/>
      <c r="H149" s="56"/>
      <c r="J149" s="288"/>
    </row>
    <row r="150" spans="1:10" hidden="1" x14ac:dyDescent="0.35">
      <c r="A150" s="288"/>
      <c r="G150" s="46"/>
      <c r="H150" s="56"/>
      <c r="J150" s="288"/>
    </row>
    <row r="151" spans="1:10" hidden="1" x14ac:dyDescent="0.35">
      <c r="A151" s="288"/>
      <c r="G151" s="46"/>
      <c r="H151" s="56"/>
      <c r="J151" s="288"/>
    </row>
    <row r="152" spans="1:10" hidden="1" x14ac:dyDescent="0.35">
      <c r="A152" s="288"/>
      <c r="G152" s="46"/>
      <c r="H152" s="56"/>
      <c r="J152" s="288"/>
    </row>
    <row r="153" spans="1:10" hidden="1" x14ac:dyDescent="0.35">
      <c r="A153" s="288"/>
      <c r="G153" s="46"/>
      <c r="H153" s="56"/>
      <c r="J153" s="288"/>
    </row>
    <row r="154" spans="1:10" hidden="1" x14ac:dyDescent="0.35">
      <c r="A154" s="288"/>
      <c r="G154" s="46"/>
      <c r="H154" s="56"/>
      <c r="J154" s="288"/>
    </row>
    <row r="155" spans="1:10" hidden="1" x14ac:dyDescent="0.35">
      <c r="A155" s="288"/>
      <c r="G155" s="46"/>
      <c r="H155" s="56"/>
      <c r="J155" s="288"/>
    </row>
    <row r="156" spans="1:10" hidden="1" x14ac:dyDescent="0.35">
      <c r="A156" s="288"/>
      <c r="G156" s="46"/>
      <c r="H156" s="56"/>
      <c r="J156" s="288"/>
    </row>
    <row r="157" spans="1:10" hidden="1" x14ac:dyDescent="0.35">
      <c r="A157" s="288"/>
      <c r="G157" s="46"/>
      <c r="H157" s="56"/>
      <c r="J157" s="288"/>
    </row>
    <row r="158" spans="1:10" hidden="1" x14ac:dyDescent="0.35">
      <c r="A158" s="288"/>
      <c r="G158" s="46"/>
      <c r="H158" s="56"/>
      <c r="J158" s="288"/>
    </row>
    <row r="159" spans="1:10" hidden="1" x14ac:dyDescent="0.35">
      <c r="A159" s="288"/>
      <c r="G159" s="46"/>
      <c r="H159" s="56"/>
      <c r="J159" s="288"/>
    </row>
    <row r="160" spans="1:10" hidden="1" x14ac:dyDescent="0.35">
      <c r="A160" s="288"/>
      <c r="G160" s="46"/>
      <c r="J160" s="288"/>
    </row>
    <row r="161" spans="1:10" hidden="1" x14ac:dyDescent="0.35">
      <c r="A161" s="288"/>
      <c r="G161" s="46"/>
      <c r="J161" s="288"/>
    </row>
    <row r="162" spans="1:10" hidden="1" x14ac:dyDescent="0.35">
      <c r="A162" s="288"/>
      <c r="G162" s="46"/>
      <c r="J162" s="288"/>
    </row>
    <row r="163" spans="1:10" hidden="1" x14ac:dyDescent="0.35">
      <c r="A163" s="288"/>
      <c r="G163" s="46"/>
      <c r="J163" s="288"/>
    </row>
    <row r="164" spans="1:10" hidden="1" x14ac:dyDescent="0.35">
      <c r="A164" s="288"/>
      <c r="G164" s="46"/>
      <c r="J164" s="288"/>
    </row>
    <row r="165" spans="1:10" hidden="1" x14ac:dyDescent="0.35">
      <c r="A165" s="288"/>
      <c r="G165" s="46"/>
      <c r="J165" s="288"/>
    </row>
    <row r="166" spans="1:10" hidden="1" x14ac:dyDescent="0.35">
      <c r="A166" s="288"/>
      <c r="G166" s="46"/>
      <c r="J166" s="288"/>
    </row>
    <row r="167" spans="1:10" hidden="1" x14ac:dyDescent="0.35">
      <c r="A167" s="288"/>
      <c r="G167" s="46"/>
      <c r="J167" s="288"/>
    </row>
    <row r="168" spans="1:10" hidden="1" x14ac:dyDescent="0.35">
      <c r="A168" s="288"/>
      <c r="G168" s="46"/>
      <c r="J168" s="288"/>
    </row>
    <row r="169" spans="1:10" hidden="1" x14ac:dyDescent="0.35">
      <c r="A169" s="288"/>
      <c r="G169" s="46"/>
      <c r="J169" s="288"/>
    </row>
    <row r="170" spans="1:10" hidden="1" x14ac:dyDescent="0.35">
      <c r="A170" s="288"/>
      <c r="G170" s="46"/>
      <c r="J170" s="288"/>
    </row>
    <row r="171" spans="1:10" hidden="1" x14ac:dyDescent="0.35">
      <c r="A171" s="288"/>
      <c r="G171" s="46"/>
      <c r="J171" s="288"/>
    </row>
    <row r="172" spans="1:10" hidden="1" x14ac:dyDescent="0.35">
      <c r="A172" s="288"/>
      <c r="G172" s="46"/>
      <c r="J172" s="288"/>
    </row>
    <row r="173" spans="1:10" hidden="1" x14ac:dyDescent="0.35">
      <c r="A173" s="288"/>
      <c r="G173" s="46"/>
      <c r="J173" s="288"/>
    </row>
    <row r="174" spans="1:10" hidden="1" x14ac:dyDescent="0.35">
      <c r="A174" s="288"/>
      <c r="G174" s="46"/>
      <c r="J174" s="288"/>
    </row>
    <row r="175" spans="1:10" hidden="1" x14ac:dyDescent="0.35">
      <c r="A175" s="288"/>
      <c r="G175" s="46"/>
      <c r="J175" s="288"/>
    </row>
    <row r="176" spans="1:10" hidden="1" x14ac:dyDescent="0.35">
      <c r="A176" s="288"/>
      <c r="G176" s="46"/>
      <c r="J176" s="288"/>
    </row>
    <row r="177" spans="1:10" hidden="1" x14ac:dyDescent="0.35">
      <c r="A177" s="288"/>
      <c r="G177" s="46"/>
      <c r="J177" s="288"/>
    </row>
    <row r="178" spans="1:10" hidden="1" x14ac:dyDescent="0.35">
      <c r="A178" s="288"/>
      <c r="G178" s="46"/>
      <c r="J178" s="288"/>
    </row>
    <row r="179" spans="1:10" hidden="1" x14ac:dyDescent="0.35">
      <c r="A179" s="288"/>
      <c r="G179" s="46"/>
      <c r="J179" s="288"/>
    </row>
    <row r="180" spans="1:10" hidden="1" x14ac:dyDescent="0.35">
      <c r="A180" s="288"/>
      <c r="G180" s="46"/>
      <c r="J180" s="288"/>
    </row>
    <row r="181" spans="1:10" hidden="1" x14ac:dyDescent="0.35">
      <c r="A181" s="288"/>
      <c r="G181" s="46"/>
      <c r="J181" s="288"/>
    </row>
    <row r="182" spans="1:10" hidden="1" x14ac:dyDescent="0.35">
      <c r="A182" s="288"/>
      <c r="G182" s="46"/>
      <c r="J182" s="288"/>
    </row>
    <row r="183" spans="1:10" hidden="1" x14ac:dyDescent="0.35">
      <c r="A183" s="288"/>
      <c r="G183" s="46"/>
      <c r="J183" s="288"/>
    </row>
    <row r="184" spans="1:10" hidden="1" x14ac:dyDescent="0.35">
      <c r="A184" s="288"/>
      <c r="G184" s="46"/>
      <c r="J184" s="288"/>
    </row>
    <row r="185" spans="1:10" hidden="1" x14ac:dyDescent="0.35">
      <c r="A185" s="288"/>
      <c r="G185" s="46"/>
      <c r="J185" s="288"/>
    </row>
    <row r="186" spans="1:10" hidden="1" x14ac:dyDescent="0.35">
      <c r="A186" s="288"/>
      <c r="G186" s="46"/>
      <c r="J186" s="288"/>
    </row>
    <row r="187" spans="1:10" hidden="1" x14ac:dyDescent="0.35">
      <c r="A187" s="288"/>
      <c r="G187" s="46"/>
      <c r="J187" s="288"/>
    </row>
    <row r="188" spans="1:10" hidden="1" x14ac:dyDescent="0.35">
      <c r="A188" s="288"/>
      <c r="G188" s="46"/>
      <c r="J188" s="288"/>
    </row>
    <row r="189" spans="1:10" hidden="1" x14ac:dyDescent="0.35">
      <c r="A189" s="288"/>
      <c r="G189" s="46"/>
      <c r="J189" s="288"/>
    </row>
    <row r="190" spans="1:10" hidden="1" x14ac:dyDescent="0.35">
      <c r="A190" s="288"/>
      <c r="G190" s="46"/>
      <c r="J190" s="288"/>
    </row>
    <row r="191" spans="1:10" hidden="1" x14ac:dyDescent="0.35">
      <c r="A191" s="288"/>
      <c r="G191" s="46"/>
      <c r="J191" s="288"/>
    </row>
    <row r="192" spans="1:10" hidden="1" x14ac:dyDescent="0.35">
      <c r="A192" s="288"/>
      <c r="G192" s="46"/>
      <c r="J192" s="288"/>
    </row>
    <row r="193" spans="1:10" hidden="1" x14ac:dyDescent="0.35">
      <c r="A193" s="288"/>
      <c r="G193" s="46"/>
      <c r="J193" s="288"/>
    </row>
    <row r="194" spans="1:10" hidden="1" x14ac:dyDescent="0.35">
      <c r="A194" s="288"/>
      <c r="G194" s="46"/>
      <c r="J194" s="288"/>
    </row>
    <row r="195" spans="1:10" hidden="1" x14ac:dyDescent="0.35">
      <c r="A195" s="288"/>
      <c r="G195" s="46"/>
      <c r="J195" s="288"/>
    </row>
    <row r="196" spans="1:10" hidden="1" x14ac:dyDescent="0.35">
      <c r="A196" s="288"/>
      <c r="G196" s="46"/>
      <c r="J196" s="288"/>
    </row>
    <row r="197" spans="1:10" hidden="1" x14ac:dyDescent="0.35">
      <c r="A197" s="288"/>
      <c r="G197" s="46"/>
      <c r="J197" s="288"/>
    </row>
    <row r="198" spans="1:10" hidden="1" x14ac:dyDescent="0.35">
      <c r="A198" s="288"/>
      <c r="G198" s="46"/>
      <c r="J198" s="288"/>
    </row>
    <row r="199" spans="1:10" hidden="1" x14ac:dyDescent="0.35">
      <c r="A199" s="288"/>
      <c r="G199" s="46"/>
      <c r="J199" s="288"/>
    </row>
    <row r="200" spans="1:10" hidden="1" x14ac:dyDescent="0.35">
      <c r="A200" s="288"/>
      <c r="G200" s="46"/>
      <c r="J200" s="288"/>
    </row>
    <row r="201" spans="1:10" hidden="1" x14ac:dyDescent="0.35">
      <c r="A201" s="288"/>
      <c r="G201" s="46"/>
      <c r="J201" s="288"/>
    </row>
    <row r="202" spans="1:10" hidden="1" x14ac:dyDescent="0.35">
      <c r="A202" s="288"/>
      <c r="G202" s="46"/>
      <c r="J202" s="288"/>
    </row>
    <row r="203" spans="1:10" hidden="1" x14ac:dyDescent="0.35">
      <c r="A203" s="288"/>
      <c r="G203" s="46"/>
      <c r="J203" s="288"/>
    </row>
    <row r="204" spans="1:10" hidden="1" x14ac:dyDescent="0.35">
      <c r="A204" s="288"/>
      <c r="G204" s="46"/>
      <c r="J204" s="288"/>
    </row>
    <row r="205" spans="1:10" hidden="1" x14ac:dyDescent="0.35">
      <c r="A205" s="288"/>
      <c r="G205" s="46"/>
      <c r="J205" s="288"/>
    </row>
    <row r="206" spans="1:10" hidden="1" x14ac:dyDescent="0.35">
      <c r="A206" s="288"/>
      <c r="G206" s="46"/>
      <c r="J206" s="288"/>
    </row>
    <row r="207" spans="1:10" hidden="1" x14ac:dyDescent="0.35">
      <c r="A207" s="288"/>
      <c r="G207" s="46"/>
      <c r="J207" s="288"/>
    </row>
    <row r="208" spans="1:10" hidden="1" x14ac:dyDescent="0.35">
      <c r="A208" s="288"/>
      <c r="G208" s="46"/>
      <c r="J208" s="288"/>
    </row>
    <row r="209" spans="1:10" hidden="1" x14ac:dyDescent="0.35">
      <c r="A209" s="288"/>
      <c r="G209" s="46"/>
      <c r="J209" s="288"/>
    </row>
    <row r="210" spans="1:10" hidden="1" x14ac:dyDescent="0.35">
      <c r="A210" s="288"/>
      <c r="G210" s="46"/>
      <c r="J210" s="288"/>
    </row>
    <row r="211" spans="1:10" hidden="1" x14ac:dyDescent="0.35">
      <c r="A211" s="288"/>
      <c r="G211" s="46"/>
      <c r="J211" s="288"/>
    </row>
    <row r="212" spans="1:10" hidden="1" x14ac:dyDescent="0.35">
      <c r="A212" s="288"/>
      <c r="G212" s="46"/>
      <c r="J212" s="288"/>
    </row>
    <row r="213" spans="1:10" hidden="1" x14ac:dyDescent="0.35">
      <c r="A213" s="288"/>
      <c r="G213" s="46"/>
      <c r="J213" s="288"/>
    </row>
    <row r="214" spans="1:10" hidden="1" x14ac:dyDescent="0.35">
      <c r="A214" s="288"/>
      <c r="G214" s="46"/>
      <c r="J214" s="288"/>
    </row>
    <row r="215" spans="1:10" hidden="1" x14ac:dyDescent="0.35">
      <c r="A215" s="288"/>
      <c r="G215" s="46"/>
      <c r="J215" s="288"/>
    </row>
    <row r="216" spans="1:10" hidden="1" x14ac:dyDescent="0.35">
      <c r="A216" s="288"/>
      <c r="G216" s="46"/>
      <c r="J216" s="288"/>
    </row>
    <row r="217" spans="1:10" hidden="1" x14ac:dyDescent="0.35">
      <c r="A217" s="288"/>
      <c r="G217" s="46"/>
      <c r="J217" s="288"/>
    </row>
    <row r="218" spans="1:10" hidden="1" x14ac:dyDescent="0.35">
      <c r="A218" s="288"/>
      <c r="G218" s="46"/>
      <c r="J218" s="288"/>
    </row>
    <row r="219" spans="1:10" hidden="1" x14ac:dyDescent="0.35">
      <c r="A219" s="288"/>
      <c r="G219" s="46"/>
      <c r="J219" s="288"/>
    </row>
    <row r="220" spans="1:10" hidden="1" x14ac:dyDescent="0.35">
      <c r="A220" s="288"/>
      <c r="G220" s="46"/>
      <c r="J220" s="288"/>
    </row>
    <row r="221" spans="1:10" hidden="1" x14ac:dyDescent="0.35">
      <c r="A221" s="288"/>
      <c r="G221" s="46"/>
      <c r="J221" s="288"/>
    </row>
    <row r="222" spans="1:10" hidden="1" x14ac:dyDescent="0.35">
      <c r="A222" s="288"/>
      <c r="G222" s="46"/>
      <c r="J222" s="288"/>
    </row>
    <row r="223" spans="1:10" hidden="1" x14ac:dyDescent="0.35">
      <c r="A223" s="288"/>
      <c r="G223" s="46"/>
      <c r="J223" s="288"/>
    </row>
    <row r="224" spans="1:10" hidden="1" x14ac:dyDescent="0.35">
      <c r="A224" s="288"/>
      <c r="G224" s="46"/>
      <c r="J224" s="288"/>
    </row>
    <row r="225" spans="1:10" hidden="1" x14ac:dyDescent="0.35">
      <c r="A225" s="288"/>
      <c r="G225" s="46"/>
      <c r="J225" s="288"/>
    </row>
    <row r="226" spans="1:10" hidden="1" x14ac:dyDescent="0.35">
      <c r="A226" s="288"/>
      <c r="G226" s="46"/>
      <c r="J226" s="288"/>
    </row>
    <row r="227" spans="1:10" hidden="1" x14ac:dyDescent="0.35">
      <c r="A227" s="288"/>
      <c r="G227" s="46"/>
      <c r="J227" s="288"/>
    </row>
    <row r="228" spans="1:10" hidden="1" x14ac:dyDescent="0.35">
      <c r="A228" s="288"/>
      <c r="G228" s="46"/>
      <c r="J228" s="288"/>
    </row>
    <row r="229" spans="1:10" hidden="1" x14ac:dyDescent="0.35">
      <c r="A229" s="288"/>
      <c r="G229" s="46"/>
      <c r="J229" s="288"/>
    </row>
    <row r="230" spans="1:10" hidden="1" x14ac:dyDescent="0.35">
      <c r="A230" s="288"/>
      <c r="G230" s="46"/>
      <c r="J230" s="288"/>
    </row>
    <row r="231" spans="1:10" hidden="1" x14ac:dyDescent="0.35">
      <c r="A231" s="288"/>
      <c r="G231" s="46"/>
      <c r="J231" s="288"/>
    </row>
    <row r="232" spans="1:10" hidden="1" x14ac:dyDescent="0.35">
      <c r="A232" s="288"/>
      <c r="G232" s="46"/>
      <c r="J232" s="288"/>
    </row>
    <row r="233" spans="1:10" hidden="1" x14ac:dyDescent="0.35">
      <c r="A233" s="288"/>
      <c r="G233" s="46"/>
      <c r="J233" s="288"/>
    </row>
    <row r="234" spans="1:10" hidden="1" x14ac:dyDescent="0.35">
      <c r="A234" s="288"/>
      <c r="G234" s="46"/>
      <c r="J234" s="288"/>
    </row>
    <row r="235" spans="1:10" hidden="1" x14ac:dyDescent="0.35">
      <c r="A235" s="288"/>
      <c r="G235" s="46"/>
      <c r="J235" s="288"/>
    </row>
    <row r="236" spans="1:10" hidden="1" x14ac:dyDescent="0.35">
      <c r="A236" s="288"/>
      <c r="G236" s="46"/>
      <c r="J236" s="288"/>
    </row>
    <row r="237" spans="1:10" hidden="1" x14ac:dyDescent="0.35">
      <c r="A237" s="288"/>
      <c r="G237" s="46"/>
      <c r="J237" s="288"/>
    </row>
    <row r="238" spans="1:10" hidden="1" x14ac:dyDescent="0.35">
      <c r="A238" s="288"/>
      <c r="G238" s="46"/>
      <c r="J238" s="288"/>
    </row>
    <row r="239" spans="1:10" hidden="1" x14ac:dyDescent="0.35">
      <c r="A239" s="288"/>
      <c r="G239" s="46"/>
      <c r="J239" s="288"/>
    </row>
    <row r="240" spans="1:10" hidden="1" x14ac:dyDescent="0.35">
      <c r="A240" s="288"/>
      <c r="G240" s="46"/>
      <c r="J240" s="288"/>
    </row>
    <row r="241" spans="1:10" hidden="1" x14ac:dyDescent="0.35">
      <c r="A241" s="288"/>
      <c r="G241" s="46"/>
      <c r="J241" s="288"/>
    </row>
    <row r="242" spans="1:10" hidden="1" x14ac:dyDescent="0.35">
      <c r="A242" s="288"/>
      <c r="G242" s="46"/>
      <c r="J242" s="288"/>
    </row>
    <row r="243" spans="1:10" hidden="1" x14ac:dyDescent="0.35">
      <c r="A243" s="288"/>
      <c r="G243" s="46"/>
      <c r="J243" s="288"/>
    </row>
    <row r="244" spans="1:10" hidden="1" x14ac:dyDescent="0.35">
      <c r="A244" s="288"/>
      <c r="G244" s="46"/>
      <c r="J244" s="288"/>
    </row>
    <row r="245" spans="1:10" hidden="1" x14ac:dyDescent="0.35">
      <c r="A245" s="288"/>
      <c r="G245" s="46"/>
      <c r="J245" s="288"/>
    </row>
    <row r="246" spans="1:10" hidden="1" x14ac:dyDescent="0.35">
      <c r="A246" s="288"/>
      <c r="G246" s="46"/>
      <c r="J246" s="288"/>
    </row>
    <row r="247" spans="1:10" hidden="1" x14ac:dyDescent="0.35">
      <c r="A247" s="288"/>
      <c r="G247" s="46"/>
      <c r="J247" s="288"/>
    </row>
    <row r="248" spans="1:10" hidden="1" x14ac:dyDescent="0.35">
      <c r="A248" s="288"/>
      <c r="G248" s="46"/>
      <c r="J248" s="288"/>
    </row>
    <row r="249" spans="1:10" hidden="1" x14ac:dyDescent="0.35">
      <c r="A249" s="288"/>
      <c r="G249" s="46"/>
      <c r="J249" s="288"/>
    </row>
    <row r="250" spans="1:10" hidden="1" x14ac:dyDescent="0.35">
      <c r="A250" s="288"/>
      <c r="G250" s="46"/>
      <c r="J250" s="288"/>
    </row>
    <row r="251" spans="1:10" hidden="1" x14ac:dyDescent="0.35">
      <c r="A251" s="288"/>
      <c r="G251" s="46"/>
      <c r="J251" s="288"/>
    </row>
    <row r="252" spans="1:10" hidden="1" x14ac:dyDescent="0.35">
      <c r="A252" s="288"/>
      <c r="G252" s="46"/>
      <c r="J252" s="288"/>
    </row>
    <row r="253" spans="1:10" hidden="1" x14ac:dyDescent="0.35">
      <c r="A253" s="288"/>
      <c r="G253" s="46"/>
      <c r="J253" s="288"/>
    </row>
    <row r="254" spans="1:10" hidden="1" x14ac:dyDescent="0.35">
      <c r="A254" s="288"/>
      <c r="G254" s="46"/>
      <c r="J254" s="288"/>
    </row>
    <row r="255" spans="1:10" hidden="1" x14ac:dyDescent="0.35">
      <c r="A255" s="288"/>
      <c r="G255" s="46"/>
      <c r="J255" s="288"/>
    </row>
    <row r="256" spans="1:10" hidden="1" x14ac:dyDescent="0.35">
      <c r="A256" s="288"/>
      <c r="G256" s="46"/>
      <c r="J256" s="288"/>
    </row>
    <row r="257" spans="1:10" hidden="1" x14ac:dyDescent="0.35">
      <c r="A257" s="288"/>
      <c r="G257" s="46"/>
      <c r="J257" s="288"/>
    </row>
    <row r="258" spans="1:10" hidden="1" x14ac:dyDescent="0.35">
      <c r="A258" s="288"/>
      <c r="G258" s="46"/>
      <c r="J258" s="288"/>
    </row>
    <row r="259" spans="1:10" hidden="1" x14ac:dyDescent="0.35">
      <c r="A259" s="288"/>
      <c r="G259" s="46"/>
      <c r="J259" s="288"/>
    </row>
    <row r="260" spans="1:10" hidden="1" x14ac:dyDescent="0.35">
      <c r="A260" s="288"/>
      <c r="G260" s="46"/>
      <c r="J260" s="288"/>
    </row>
    <row r="261" spans="1:10" hidden="1" x14ac:dyDescent="0.35">
      <c r="A261" s="288"/>
      <c r="G261" s="46"/>
      <c r="J261" s="288"/>
    </row>
    <row r="262" spans="1:10" hidden="1" x14ac:dyDescent="0.35">
      <c r="A262" s="288"/>
      <c r="G262" s="46"/>
      <c r="J262" s="288"/>
    </row>
    <row r="263" spans="1:10" hidden="1" x14ac:dyDescent="0.35">
      <c r="A263" s="288"/>
      <c r="G263" s="46"/>
      <c r="J263" s="288"/>
    </row>
    <row r="264" spans="1:10" hidden="1" x14ac:dyDescent="0.35">
      <c r="A264" s="288"/>
      <c r="G264" s="46"/>
      <c r="J264" s="288"/>
    </row>
    <row r="265" spans="1:10" hidden="1" x14ac:dyDescent="0.35">
      <c r="A265" s="288"/>
      <c r="G265" s="46"/>
      <c r="J265" s="288"/>
    </row>
    <row r="266" spans="1:10" hidden="1" x14ac:dyDescent="0.35">
      <c r="A266" s="288"/>
      <c r="G266" s="46"/>
      <c r="J266" s="288"/>
    </row>
    <row r="267" spans="1:10" hidden="1" x14ac:dyDescent="0.35">
      <c r="A267" s="288"/>
      <c r="G267" s="46"/>
      <c r="J267" s="288"/>
    </row>
    <row r="268" spans="1:10" hidden="1" x14ac:dyDescent="0.35">
      <c r="A268" s="288"/>
      <c r="G268" s="46"/>
      <c r="J268" s="288"/>
    </row>
    <row r="269" spans="1:10" hidden="1" x14ac:dyDescent="0.35">
      <c r="A269" s="288"/>
      <c r="G269" s="46"/>
      <c r="J269" s="288"/>
    </row>
    <row r="270" spans="1:10" hidden="1" x14ac:dyDescent="0.35">
      <c r="A270" s="288"/>
      <c r="G270" s="46"/>
      <c r="J270" s="288"/>
    </row>
    <row r="271" spans="1:10" hidden="1" x14ac:dyDescent="0.35">
      <c r="A271" s="288"/>
      <c r="G271" s="46"/>
      <c r="J271" s="288"/>
    </row>
    <row r="272" spans="1:10" hidden="1" x14ac:dyDescent="0.35">
      <c r="A272" s="288"/>
      <c r="G272" s="46"/>
      <c r="J272" s="288"/>
    </row>
    <row r="273" spans="1:10" hidden="1" x14ac:dyDescent="0.35">
      <c r="A273" s="288"/>
      <c r="G273" s="46"/>
      <c r="J273" s="288"/>
    </row>
    <row r="274" spans="1:10" hidden="1" x14ac:dyDescent="0.35">
      <c r="A274" s="288"/>
      <c r="G274" s="46"/>
      <c r="J274" s="288"/>
    </row>
    <row r="275" spans="1:10" hidden="1" x14ac:dyDescent="0.35">
      <c r="A275" s="288"/>
      <c r="G275" s="46"/>
      <c r="J275" s="288"/>
    </row>
    <row r="276" spans="1:10" hidden="1" x14ac:dyDescent="0.35">
      <c r="A276" s="288"/>
      <c r="G276" s="46"/>
      <c r="J276" s="288"/>
    </row>
    <row r="277" spans="1:10" hidden="1" x14ac:dyDescent="0.35">
      <c r="A277" s="288"/>
      <c r="G277" s="46"/>
      <c r="J277" s="288"/>
    </row>
    <row r="278" spans="1:10" hidden="1" x14ac:dyDescent="0.35">
      <c r="A278" s="288"/>
      <c r="G278" s="46"/>
      <c r="J278" s="288"/>
    </row>
    <row r="279" spans="1:10" hidden="1" x14ac:dyDescent="0.35">
      <c r="A279" s="288"/>
      <c r="G279" s="46"/>
      <c r="J279" s="288"/>
    </row>
    <row r="280" spans="1:10" hidden="1" x14ac:dyDescent="0.35">
      <c r="A280" s="288"/>
      <c r="G280" s="46"/>
      <c r="J280" s="288"/>
    </row>
    <row r="281" spans="1:10" hidden="1" x14ac:dyDescent="0.35">
      <c r="A281" s="288"/>
      <c r="G281" s="46"/>
      <c r="J281" s="288"/>
    </row>
    <row r="282" spans="1:10" hidden="1" x14ac:dyDescent="0.35">
      <c r="A282" s="288"/>
      <c r="G282" s="46"/>
      <c r="J282" s="288"/>
    </row>
    <row r="283" spans="1:10" hidden="1" x14ac:dyDescent="0.35">
      <c r="A283" s="288"/>
      <c r="G283" s="46"/>
      <c r="J283" s="288"/>
    </row>
    <row r="284" spans="1:10" hidden="1" x14ac:dyDescent="0.35">
      <c r="A284" s="288"/>
      <c r="G284" s="46"/>
      <c r="J284" s="288"/>
    </row>
    <row r="285" spans="1:10" hidden="1" x14ac:dyDescent="0.35">
      <c r="A285" s="288"/>
      <c r="G285" s="46"/>
      <c r="J285" s="288"/>
    </row>
    <row r="286" spans="1:10" hidden="1" x14ac:dyDescent="0.35">
      <c r="A286" s="288"/>
      <c r="G286" s="46"/>
      <c r="J286" s="288"/>
    </row>
    <row r="287" spans="1:10" hidden="1" x14ac:dyDescent="0.35">
      <c r="A287" s="288"/>
      <c r="G287" s="46"/>
      <c r="J287" s="288"/>
    </row>
    <row r="288" spans="1:10" hidden="1" x14ac:dyDescent="0.35">
      <c r="A288" s="288"/>
      <c r="G288" s="46"/>
      <c r="J288" s="288"/>
    </row>
    <row r="289" spans="1:10" hidden="1" x14ac:dyDescent="0.35">
      <c r="A289" s="288"/>
      <c r="G289" s="46"/>
      <c r="J289" s="288"/>
    </row>
    <row r="290" spans="1:10" hidden="1" x14ac:dyDescent="0.35">
      <c r="A290" s="288"/>
      <c r="G290" s="46"/>
      <c r="J290" s="288"/>
    </row>
    <row r="291" spans="1:10" hidden="1" x14ac:dyDescent="0.35">
      <c r="A291" s="288"/>
      <c r="G291" s="46"/>
      <c r="J291" s="288"/>
    </row>
    <row r="292" spans="1:10" hidden="1" x14ac:dyDescent="0.35">
      <c r="A292" s="288"/>
      <c r="G292" s="46"/>
      <c r="J292" s="288"/>
    </row>
    <row r="293" spans="1:10" hidden="1" x14ac:dyDescent="0.35">
      <c r="A293" s="288"/>
      <c r="G293" s="46"/>
      <c r="J293" s="288"/>
    </row>
    <row r="294" spans="1:10" hidden="1" x14ac:dyDescent="0.35">
      <c r="A294" s="288"/>
      <c r="G294" s="46"/>
      <c r="J294" s="288"/>
    </row>
    <row r="295" spans="1:10" hidden="1" x14ac:dyDescent="0.35">
      <c r="A295" s="288"/>
      <c r="G295" s="46"/>
      <c r="J295" s="288"/>
    </row>
    <row r="296" spans="1:10" hidden="1" x14ac:dyDescent="0.35">
      <c r="A296" s="288"/>
      <c r="G296" s="46"/>
      <c r="J296" s="288"/>
    </row>
    <row r="297" spans="1:10" hidden="1" x14ac:dyDescent="0.35">
      <c r="A297" s="288"/>
      <c r="G297" s="46"/>
      <c r="J297" s="288"/>
    </row>
    <row r="298" spans="1:10" hidden="1" x14ac:dyDescent="0.35">
      <c r="A298" s="288"/>
      <c r="G298" s="46"/>
      <c r="J298" s="288"/>
    </row>
    <row r="299" spans="1:10" hidden="1" x14ac:dyDescent="0.35">
      <c r="A299" s="288"/>
      <c r="G299" s="46"/>
      <c r="J299" s="288"/>
    </row>
    <row r="300" spans="1:10" hidden="1" x14ac:dyDescent="0.35">
      <c r="A300" s="288"/>
      <c r="G300" s="46"/>
      <c r="J300" s="288"/>
    </row>
    <row r="301" spans="1:10" hidden="1" x14ac:dyDescent="0.35">
      <c r="A301" s="288"/>
      <c r="G301" s="46"/>
      <c r="J301" s="288"/>
    </row>
    <row r="302" spans="1:10" hidden="1" x14ac:dyDescent="0.35">
      <c r="A302" s="288"/>
      <c r="G302" s="46"/>
      <c r="J302" s="288"/>
    </row>
    <row r="303" spans="1:10" hidden="1" x14ac:dyDescent="0.35">
      <c r="A303" s="288"/>
      <c r="G303" s="46"/>
      <c r="J303" s="288"/>
    </row>
    <row r="304" spans="1:10" hidden="1" x14ac:dyDescent="0.35">
      <c r="A304" s="288"/>
      <c r="G304" s="46"/>
      <c r="J304" s="288"/>
    </row>
    <row r="305" spans="1:10" hidden="1" x14ac:dyDescent="0.35">
      <c r="A305" s="288"/>
      <c r="G305" s="46"/>
      <c r="J305" s="288"/>
    </row>
    <row r="306" spans="1:10" hidden="1" x14ac:dyDescent="0.35">
      <c r="A306" s="288"/>
      <c r="G306" s="46"/>
      <c r="J306" s="288"/>
    </row>
    <row r="307" spans="1:10" hidden="1" x14ac:dyDescent="0.35">
      <c r="A307" s="288"/>
      <c r="G307" s="46"/>
      <c r="J307" s="288"/>
    </row>
    <row r="308" spans="1:10" hidden="1" x14ac:dyDescent="0.35">
      <c r="A308" s="288"/>
      <c r="G308" s="46"/>
      <c r="J308" s="288"/>
    </row>
    <row r="309" spans="1:10" hidden="1" x14ac:dyDescent="0.35">
      <c r="A309" s="288"/>
      <c r="G309" s="46"/>
      <c r="J309" s="288"/>
    </row>
    <row r="310" spans="1:10" hidden="1" x14ac:dyDescent="0.35">
      <c r="A310" s="288"/>
      <c r="G310" s="46"/>
      <c r="J310" s="288"/>
    </row>
    <row r="311" spans="1:10" hidden="1" x14ac:dyDescent="0.35">
      <c r="A311" s="288"/>
      <c r="G311" s="46"/>
      <c r="J311" s="288"/>
    </row>
    <row r="312" spans="1:10" hidden="1" x14ac:dyDescent="0.35">
      <c r="A312" s="288"/>
      <c r="G312" s="46"/>
      <c r="J312" s="288"/>
    </row>
    <row r="313" spans="1:10" hidden="1" x14ac:dyDescent="0.35">
      <c r="A313" s="288"/>
      <c r="G313" s="46"/>
      <c r="J313" s="288"/>
    </row>
    <row r="314" spans="1:10" hidden="1" x14ac:dyDescent="0.35">
      <c r="A314" s="288"/>
      <c r="G314" s="46"/>
      <c r="J314" s="288"/>
    </row>
    <row r="315" spans="1:10" hidden="1" x14ac:dyDescent="0.35">
      <c r="A315" s="288"/>
      <c r="G315" s="46"/>
      <c r="J315" s="288"/>
    </row>
    <row r="316" spans="1:10" hidden="1" x14ac:dyDescent="0.35">
      <c r="A316" s="288"/>
      <c r="G316" s="46"/>
      <c r="J316" s="288"/>
    </row>
    <row r="317" spans="1:10" hidden="1" x14ac:dyDescent="0.35">
      <c r="A317" s="288"/>
      <c r="G317" s="46"/>
      <c r="J317" s="288"/>
    </row>
    <row r="318" spans="1:10" hidden="1" x14ac:dyDescent="0.35">
      <c r="A318" s="288"/>
      <c r="G318" s="46"/>
      <c r="J318" s="288"/>
    </row>
    <row r="319" spans="1:10" hidden="1" x14ac:dyDescent="0.35">
      <c r="A319" s="288"/>
      <c r="G319" s="46"/>
      <c r="J319" s="288"/>
    </row>
    <row r="320" spans="1:10" hidden="1" x14ac:dyDescent="0.35">
      <c r="A320" s="288"/>
      <c r="G320" s="46"/>
      <c r="J320" s="288"/>
    </row>
    <row r="321" spans="1:10" hidden="1" x14ac:dyDescent="0.35">
      <c r="A321" s="288"/>
      <c r="G321" s="46"/>
      <c r="J321" s="288"/>
    </row>
    <row r="322" spans="1:10" hidden="1" x14ac:dyDescent="0.35">
      <c r="A322" s="288"/>
      <c r="G322" s="46"/>
      <c r="J322" s="288"/>
    </row>
    <row r="323" spans="1:10" hidden="1" x14ac:dyDescent="0.35">
      <c r="A323" s="288"/>
      <c r="G323" s="46"/>
      <c r="J323" s="288"/>
    </row>
    <row r="324" spans="1:10" hidden="1" x14ac:dyDescent="0.35">
      <c r="A324" s="288"/>
      <c r="G324" s="46"/>
      <c r="J324" s="288"/>
    </row>
    <row r="325" spans="1:10" hidden="1" x14ac:dyDescent="0.35">
      <c r="A325" s="288"/>
      <c r="G325" s="46"/>
      <c r="J325" s="288"/>
    </row>
    <row r="326" spans="1:10" hidden="1" x14ac:dyDescent="0.35">
      <c r="A326" s="288"/>
      <c r="G326" s="46"/>
      <c r="J326" s="288"/>
    </row>
    <row r="327" spans="1:10" hidden="1" x14ac:dyDescent="0.35">
      <c r="A327" s="288"/>
      <c r="G327" s="46"/>
      <c r="J327" s="288"/>
    </row>
    <row r="328" spans="1:10" hidden="1" x14ac:dyDescent="0.35">
      <c r="A328" s="288"/>
      <c r="G328" s="46"/>
      <c r="J328" s="288"/>
    </row>
    <row r="329" spans="1:10" hidden="1" x14ac:dyDescent="0.35">
      <c r="A329" s="288"/>
      <c r="G329" s="46"/>
      <c r="J329" s="288"/>
    </row>
    <row r="330" spans="1:10" hidden="1" x14ac:dyDescent="0.35">
      <c r="A330" s="288"/>
      <c r="G330" s="46"/>
      <c r="J330" s="288"/>
    </row>
    <row r="331" spans="1:10" hidden="1" x14ac:dyDescent="0.35">
      <c r="A331" s="288"/>
      <c r="G331" s="46"/>
      <c r="J331" s="288"/>
    </row>
    <row r="332" spans="1:10" hidden="1" x14ac:dyDescent="0.35">
      <c r="A332" s="288"/>
      <c r="G332" s="46"/>
      <c r="J332" s="288"/>
    </row>
    <row r="333" spans="1:10" hidden="1" x14ac:dyDescent="0.35">
      <c r="A333" s="288"/>
      <c r="G333" s="46"/>
      <c r="J333" s="288"/>
    </row>
    <row r="334" spans="1:10" hidden="1" x14ac:dyDescent="0.35">
      <c r="A334" s="288"/>
      <c r="G334" s="46"/>
      <c r="J334" s="288"/>
    </row>
    <row r="335" spans="1:10" hidden="1" x14ac:dyDescent="0.35">
      <c r="A335" s="288"/>
      <c r="G335" s="46"/>
      <c r="J335" s="288"/>
    </row>
    <row r="336" spans="1:10" hidden="1" x14ac:dyDescent="0.35">
      <c r="A336" s="288"/>
      <c r="G336" s="46"/>
      <c r="J336" s="288"/>
    </row>
    <row r="337" spans="1:10" hidden="1" x14ac:dyDescent="0.35">
      <c r="A337" s="288"/>
      <c r="G337" s="46"/>
      <c r="J337" s="288"/>
    </row>
    <row r="338" spans="1:10" hidden="1" x14ac:dyDescent="0.35">
      <c r="A338" s="288"/>
      <c r="G338" s="46"/>
      <c r="J338" s="288"/>
    </row>
    <row r="339" spans="1:10" hidden="1" x14ac:dyDescent="0.35">
      <c r="A339" s="288"/>
      <c r="G339" s="46"/>
      <c r="J339" s="288"/>
    </row>
    <row r="340" spans="1:10" hidden="1" x14ac:dyDescent="0.35">
      <c r="A340" s="288"/>
      <c r="G340" s="46"/>
      <c r="J340" s="288"/>
    </row>
    <row r="341" spans="1:10" hidden="1" x14ac:dyDescent="0.35">
      <c r="A341" s="288"/>
      <c r="G341" s="46"/>
      <c r="J341" s="288"/>
    </row>
    <row r="342" spans="1:10" hidden="1" x14ac:dyDescent="0.35">
      <c r="A342" s="288"/>
      <c r="G342" s="46"/>
      <c r="J342" s="288"/>
    </row>
    <row r="343" spans="1:10" hidden="1" x14ac:dyDescent="0.35">
      <c r="A343" s="288"/>
      <c r="G343" s="46"/>
      <c r="J343" s="288"/>
    </row>
    <row r="344" spans="1:10" hidden="1" x14ac:dyDescent="0.35">
      <c r="A344" s="288"/>
      <c r="G344" s="46"/>
      <c r="J344" s="288"/>
    </row>
    <row r="345" spans="1:10" hidden="1" x14ac:dyDescent="0.35">
      <c r="A345" s="288"/>
      <c r="G345" s="46"/>
      <c r="J345" s="288"/>
    </row>
    <row r="346" spans="1:10" hidden="1" x14ac:dyDescent="0.35">
      <c r="A346" s="288"/>
      <c r="G346" s="46"/>
      <c r="J346" s="288"/>
    </row>
    <row r="347" spans="1:10" hidden="1" x14ac:dyDescent="0.35">
      <c r="A347" s="288"/>
      <c r="G347" s="46"/>
      <c r="J347" s="288"/>
    </row>
    <row r="348" spans="1:10" hidden="1" x14ac:dyDescent="0.35">
      <c r="A348" s="288"/>
      <c r="G348" s="46"/>
      <c r="J348" s="288"/>
    </row>
    <row r="349" spans="1:10" hidden="1" x14ac:dyDescent="0.35">
      <c r="A349" s="288"/>
      <c r="G349" s="46"/>
      <c r="J349" s="288"/>
    </row>
    <row r="350" spans="1:10" hidden="1" x14ac:dyDescent="0.35">
      <c r="A350" s="288"/>
      <c r="G350" s="46"/>
      <c r="J350" s="288"/>
    </row>
    <row r="351" spans="1:10" hidden="1" x14ac:dyDescent="0.35">
      <c r="A351" s="288"/>
      <c r="G351" s="46"/>
      <c r="J351" s="288"/>
    </row>
    <row r="352" spans="1:10" hidden="1" x14ac:dyDescent="0.35">
      <c r="A352" s="288"/>
      <c r="G352" s="46"/>
      <c r="J352" s="288"/>
    </row>
    <row r="353" spans="1:10" hidden="1" x14ac:dyDescent="0.35">
      <c r="A353" s="288"/>
      <c r="G353" s="46"/>
      <c r="J353" s="288"/>
    </row>
    <row r="354" spans="1:10" hidden="1" x14ac:dyDescent="0.35">
      <c r="A354" s="288"/>
      <c r="G354" s="46"/>
      <c r="J354" s="288"/>
    </row>
    <row r="355" spans="1:10" hidden="1" x14ac:dyDescent="0.35">
      <c r="A355" s="288"/>
      <c r="G355" s="46"/>
      <c r="J355" s="288"/>
    </row>
    <row r="356" spans="1:10" hidden="1" x14ac:dyDescent="0.35">
      <c r="A356" s="288"/>
      <c r="G356" s="46"/>
      <c r="J356" s="288"/>
    </row>
    <row r="357" spans="1:10" hidden="1" x14ac:dyDescent="0.35">
      <c r="A357" s="288"/>
      <c r="G357" s="46"/>
      <c r="J357" s="288"/>
    </row>
    <row r="358" spans="1:10" hidden="1" x14ac:dyDescent="0.35">
      <c r="A358" s="288"/>
      <c r="G358" s="46"/>
      <c r="J358" s="288"/>
    </row>
    <row r="359" spans="1:10" hidden="1" x14ac:dyDescent="0.35">
      <c r="A359" s="288"/>
      <c r="G359" s="46"/>
      <c r="J359" s="288"/>
    </row>
    <row r="360" spans="1:10" hidden="1" x14ac:dyDescent="0.35">
      <c r="A360" s="288"/>
      <c r="G360" s="46"/>
      <c r="J360" s="288"/>
    </row>
    <row r="361" spans="1:10" hidden="1" x14ac:dyDescent="0.35">
      <c r="A361" s="288"/>
      <c r="G361" s="46"/>
      <c r="J361" s="288"/>
    </row>
    <row r="362" spans="1:10" hidden="1" x14ac:dyDescent="0.35">
      <c r="A362" s="288"/>
      <c r="G362" s="46"/>
      <c r="J362" s="288"/>
    </row>
    <row r="363" spans="1:10" hidden="1" x14ac:dyDescent="0.35">
      <c r="A363" s="288"/>
      <c r="G363" s="46"/>
      <c r="J363" s="288"/>
    </row>
    <row r="364" spans="1:10" hidden="1" x14ac:dyDescent="0.35">
      <c r="A364" s="288"/>
      <c r="G364" s="46"/>
      <c r="J364" s="288"/>
    </row>
    <row r="365" spans="1:10" hidden="1" x14ac:dyDescent="0.35">
      <c r="A365" s="288"/>
      <c r="G365" s="46"/>
      <c r="J365" s="288"/>
    </row>
    <row r="366" spans="1:10" hidden="1" x14ac:dyDescent="0.35">
      <c r="A366" s="288"/>
      <c r="G366" s="46"/>
      <c r="J366" s="288"/>
    </row>
    <row r="367" spans="1:10" hidden="1" x14ac:dyDescent="0.35">
      <c r="A367" s="288"/>
      <c r="G367" s="46"/>
      <c r="J367" s="288"/>
    </row>
    <row r="368" spans="1:10" hidden="1" x14ac:dyDescent="0.35">
      <c r="A368" s="288"/>
      <c r="G368" s="46"/>
      <c r="J368" s="288"/>
    </row>
    <row r="369" spans="1:10" hidden="1" x14ac:dyDescent="0.35">
      <c r="A369" s="288"/>
      <c r="G369" s="46"/>
      <c r="J369" s="288"/>
    </row>
    <row r="370" spans="1:10" hidden="1" x14ac:dyDescent="0.35">
      <c r="A370" s="288"/>
      <c r="G370" s="46"/>
      <c r="J370" s="288"/>
    </row>
    <row r="371" spans="1:10" hidden="1" x14ac:dyDescent="0.35">
      <c r="A371" s="288"/>
      <c r="G371" s="46"/>
      <c r="J371" s="288"/>
    </row>
    <row r="372" spans="1:10" hidden="1" x14ac:dyDescent="0.35">
      <c r="A372" s="288"/>
      <c r="G372" s="46"/>
      <c r="J372" s="288"/>
    </row>
    <row r="373" spans="1:10" hidden="1" x14ac:dyDescent="0.35">
      <c r="A373" s="288"/>
      <c r="G373" s="46"/>
      <c r="J373" s="288"/>
    </row>
    <row r="374" spans="1:10" hidden="1" x14ac:dyDescent="0.35">
      <c r="A374" s="288"/>
      <c r="G374" s="46"/>
      <c r="J374" s="288"/>
    </row>
    <row r="375" spans="1:10" hidden="1" x14ac:dyDescent="0.35">
      <c r="A375" s="288"/>
      <c r="G375" s="46"/>
      <c r="J375" s="288"/>
    </row>
    <row r="376" spans="1:10" hidden="1" x14ac:dyDescent="0.35">
      <c r="A376" s="288"/>
      <c r="G376" s="46"/>
      <c r="J376" s="288"/>
    </row>
    <row r="377" spans="1:10" hidden="1" x14ac:dyDescent="0.35">
      <c r="A377" s="288"/>
      <c r="G377" s="46"/>
      <c r="J377" s="288"/>
    </row>
    <row r="378" spans="1:10" hidden="1" x14ac:dyDescent="0.35">
      <c r="A378" s="288"/>
      <c r="G378" s="46"/>
      <c r="J378" s="288"/>
    </row>
    <row r="379" spans="1:10" hidden="1" x14ac:dyDescent="0.35">
      <c r="A379" s="288"/>
      <c r="G379" s="46"/>
      <c r="J379" s="288"/>
    </row>
    <row r="380" spans="1:10" hidden="1" x14ac:dyDescent="0.35">
      <c r="A380" s="288"/>
      <c r="G380" s="46"/>
      <c r="J380" s="288"/>
    </row>
    <row r="381" spans="1:10" hidden="1" x14ac:dyDescent="0.35">
      <c r="A381" s="288"/>
      <c r="G381" s="46"/>
      <c r="J381" s="288"/>
    </row>
    <row r="382" spans="1:10" hidden="1" x14ac:dyDescent="0.35">
      <c r="A382" s="288"/>
      <c r="G382" s="46"/>
      <c r="J382" s="288"/>
    </row>
    <row r="383" spans="1:10" hidden="1" x14ac:dyDescent="0.35">
      <c r="A383" s="288"/>
      <c r="G383" s="46"/>
      <c r="J383" s="288"/>
    </row>
    <row r="384" spans="1:10" hidden="1" x14ac:dyDescent="0.35">
      <c r="A384" s="288"/>
      <c r="G384" s="46"/>
      <c r="J384" s="288"/>
    </row>
    <row r="385" spans="1:10" hidden="1" x14ac:dyDescent="0.35">
      <c r="A385" s="288"/>
      <c r="G385" s="46"/>
      <c r="J385" s="288"/>
    </row>
    <row r="386" spans="1:10" hidden="1" x14ac:dyDescent="0.35">
      <c r="A386" s="288"/>
      <c r="G386" s="46"/>
      <c r="J386" s="288"/>
    </row>
    <row r="387" spans="1:10" hidden="1" x14ac:dyDescent="0.35">
      <c r="A387" s="288"/>
      <c r="G387" s="46"/>
      <c r="J387" s="288"/>
    </row>
    <row r="388" spans="1:10" hidden="1" x14ac:dyDescent="0.35">
      <c r="A388" s="288"/>
      <c r="G388" s="46"/>
      <c r="J388" s="288"/>
    </row>
    <row r="389" spans="1:10" hidden="1" x14ac:dyDescent="0.35">
      <c r="A389" s="288"/>
      <c r="G389" s="46"/>
      <c r="J389" s="288"/>
    </row>
    <row r="390" spans="1:10" hidden="1" x14ac:dyDescent="0.35">
      <c r="A390" s="288"/>
      <c r="G390" s="46"/>
      <c r="J390" s="288"/>
    </row>
    <row r="391" spans="1:10" hidden="1" x14ac:dyDescent="0.35">
      <c r="A391" s="288"/>
      <c r="G391" s="46"/>
      <c r="J391" s="288"/>
    </row>
    <row r="392" spans="1:10" hidden="1" x14ac:dyDescent="0.35">
      <c r="A392" s="288"/>
      <c r="G392" s="46"/>
      <c r="J392" s="288"/>
    </row>
    <row r="393" spans="1:10" hidden="1" x14ac:dyDescent="0.35">
      <c r="A393" s="288"/>
      <c r="G393" s="46"/>
      <c r="J393" s="288"/>
    </row>
    <row r="394" spans="1:10" hidden="1" x14ac:dyDescent="0.35">
      <c r="A394" s="288"/>
      <c r="G394" s="46"/>
      <c r="J394" s="288"/>
    </row>
    <row r="395" spans="1:10" hidden="1" x14ac:dyDescent="0.35">
      <c r="A395" s="288"/>
      <c r="G395" s="46"/>
      <c r="J395" s="288"/>
    </row>
    <row r="396" spans="1:10" hidden="1" x14ac:dyDescent="0.35">
      <c r="A396" s="288"/>
      <c r="G396" s="46"/>
      <c r="J396" s="288"/>
    </row>
    <row r="397" spans="1:10" hidden="1" x14ac:dyDescent="0.35">
      <c r="A397" s="288"/>
      <c r="G397" s="46"/>
      <c r="J397" s="288"/>
    </row>
    <row r="398" spans="1:10" hidden="1" x14ac:dyDescent="0.35">
      <c r="A398" s="288"/>
      <c r="G398" s="46"/>
      <c r="J398" s="288"/>
    </row>
    <row r="399" spans="1:10" hidden="1" x14ac:dyDescent="0.35">
      <c r="A399" s="288"/>
      <c r="G399" s="46"/>
      <c r="J399" s="288"/>
    </row>
    <row r="400" spans="1:10" hidden="1" x14ac:dyDescent="0.35">
      <c r="A400" s="288"/>
      <c r="G400" s="46"/>
      <c r="J400" s="288"/>
    </row>
    <row r="401" spans="1:10" hidden="1" x14ac:dyDescent="0.35">
      <c r="A401" s="288"/>
      <c r="G401" s="46"/>
      <c r="J401" s="288"/>
    </row>
    <row r="402" spans="1:10" hidden="1" x14ac:dyDescent="0.35">
      <c r="A402" s="288"/>
      <c r="G402" s="46"/>
      <c r="J402" s="288"/>
    </row>
    <row r="403" spans="1:10" hidden="1" x14ac:dyDescent="0.35">
      <c r="A403" s="288"/>
      <c r="G403" s="46"/>
      <c r="J403" s="288"/>
    </row>
    <row r="404" spans="1:10" hidden="1" x14ac:dyDescent="0.35">
      <c r="A404" s="288"/>
      <c r="G404" s="46"/>
      <c r="J404" s="288"/>
    </row>
    <row r="405" spans="1:10" hidden="1" x14ac:dyDescent="0.35">
      <c r="A405" s="288"/>
      <c r="G405" s="46"/>
      <c r="J405" s="288"/>
    </row>
    <row r="406" spans="1:10" hidden="1" x14ac:dyDescent="0.35">
      <c r="A406" s="288"/>
      <c r="G406" s="46"/>
      <c r="J406" s="288"/>
    </row>
    <row r="407" spans="1:10" hidden="1" x14ac:dyDescent="0.35">
      <c r="A407" s="288"/>
      <c r="G407" s="46"/>
      <c r="J407" s="288"/>
    </row>
    <row r="408" spans="1:10" hidden="1" x14ac:dyDescent="0.35">
      <c r="A408" s="288"/>
      <c r="G408" s="46"/>
      <c r="J408" s="288"/>
    </row>
    <row r="409" spans="1:10" hidden="1" x14ac:dyDescent="0.35">
      <c r="A409" s="288"/>
      <c r="G409" s="46"/>
      <c r="J409" s="288"/>
    </row>
    <row r="410" spans="1:10" hidden="1" x14ac:dyDescent="0.35">
      <c r="A410" s="288"/>
      <c r="G410" s="46"/>
      <c r="J410" s="288"/>
    </row>
    <row r="411" spans="1:10" hidden="1" x14ac:dyDescent="0.35">
      <c r="A411" s="288"/>
      <c r="G411" s="46"/>
      <c r="J411" s="288"/>
    </row>
    <row r="412" spans="1:10" hidden="1" x14ac:dyDescent="0.35">
      <c r="A412" s="288"/>
      <c r="G412" s="46"/>
      <c r="J412" s="288"/>
    </row>
    <row r="413" spans="1:10" hidden="1" x14ac:dyDescent="0.35">
      <c r="A413" s="288"/>
      <c r="G413" s="46"/>
      <c r="J413" s="288"/>
    </row>
    <row r="414" spans="1:10" hidden="1" x14ac:dyDescent="0.35">
      <c r="A414" s="288"/>
      <c r="G414" s="46"/>
      <c r="J414" s="288"/>
    </row>
    <row r="415" spans="1:10" hidden="1" x14ac:dyDescent="0.35">
      <c r="A415" s="288"/>
      <c r="G415" s="46"/>
      <c r="J415" s="288"/>
    </row>
    <row r="416" spans="1:10" hidden="1" x14ac:dyDescent="0.35">
      <c r="A416" s="288"/>
      <c r="G416" s="46"/>
      <c r="J416" s="288"/>
    </row>
    <row r="417" spans="1:10" hidden="1" x14ac:dyDescent="0.35">
      <c r="A417" s="288"/>
      <c r="G417" s="46"/>
      <c r="J417" s="288"/>
    </row>
    <row r="418" spans="1:10" hidden="1" x14ac:dyDescent="0.35">
      <c r="A418" s="288"/>
      <c r="G418" s="46"/>
      <c r="J418" s="288"/>
    </row>
    <row r="419" spans="1:10" hidden="1" x14ac:dyDescent="0.35">
      <c r="A419" s="288"/>
      <c r="G419" s="46"/>
      <c r="J419" s="288"/>
    </row>
    <row r="420" spans="1:10" hidden="1" x14ac:dyDescent="0.35">
      <c r="A420" s="288"/>
      <c r="G420" s="46"/>
      <c r="J420" s="288"/>
    </row>
    <row r="421" spans="1:10" hidden="1" x14ac:dyDescent="0.35">
      <c r="A421" s="288"/>
      <c r="G421" s="46"/>
      <c r="J421" s="288"/>
    </row>
    <row r="422" spans="1:10" hidden="1" x14ac:dyDescent="0.35">
      <c r="A422" s="288"/>
      <c r="G422" s="46"/>
      <c r="J422" s="288"/>
    </row>
    <row r="423" spans="1:10" hidden="1" x14ac:dyDescent="0.35">
      <c r="A423" s="288"/>
      <c r="G423" s="46"/>
      <c r="J423" s="288"/>
    </row>
    <row r="424" spans="1:10" hidden="1" x14ac:dyDescent="0.35">
      <c r="A424" s="288"/>
      <c r="G424" s="46"/>
      <c r="J424" s="288"/>
    </row>
    <row r="425" spans="1:10" hidden="1" x14ac:dyDescent="0.35">
      <c r="A425" s="288"/>
      <c r="G425" s="46"/>
      <c r="J425" s="288"/>
    </row>
    <row r="426" spans="1:10" hidden="1" x14ac:dyDescent="0.35">
      <c r="A426" s="288"/>
      <c r="G426" s="46"/>
      <c r="J426" s="288"/>
    </row>
    <row r="427" spans="1:10" hidden="1" x14ac:dyDescent="0.35">
      <c r="A427" s="288"/>
      <c r="G427" s="46"/>
      <c r="J427" s="288"/>
    </row>
    <row r="428" spans="1:10" hidden="1" x14ac:dyDescent="0.35">
      <c r="A428" s="288"/>
      <c r="G428" s="46"/>
      <c r="J428" s="288"/>
    </row>
    <row r="429" spans="1:10" hidden="1" x14ac:dyDescent="0.35">
      <c r="A429" s="288"/>
      <c r="G429" s="46"/>
      <c r="J429" s="288"/>
    </row>
    <row r="430" spans="1:10" hidden="1" x14ac:dyDescent="0.35">
      <c r="A430" s="288"/>
      <c r="G430" s="46"/>
      <c r="J430" s="288"/>
    </row>
    <row r="431" spans="1:10" hidden="1" x14ac:dyDescent="0.35">
      <c r="A431" s="288"/>
      <c r="G431" s="46"/>
      <c r="J431" s="288"/>
    </row>
    <row r="432" spans="1:10" hidden="1" x14ac:dyDescent="0.35">
      <c r="A432" s="288"/>
      <c r="G432" s="46"/>
      <c r="J432" s="288"/>
    </row>
    <row r="433" spans="1:10" hidden="1" x14ac:dyDescent="0.35">
      <c r="A433" s="288"/>
      <c r="G433" s="46"/>
      <c r="J433" s="288"/>
    </row>
    <row r="434" spans="1:10" hidden="1" x14ac:dyDescent="0.35">
      <c r="A434" s="288"/>
      <c r="G434" s="46"/>
      <c r="J434" s="288"/>
    </row>
    <row r="435" spans="1:10" hidden="1" x14ac:dyDescent="0.35">
      <c r="A435" s="288"/>
      <c r="G435" s="46"/>
      <c r="J435" s="288"/>
    </row>
    <row r="436" spans="1:10" hidden="1" x14ac:dyDescent="0.35">
      <c r="A436" s="288"/>
      <c r="G436" s="46"/>
      <c r="J436" s="288"/>
    </row>
    <row r="437" spans="1:10" hidden="1" x14ac:dyDescent="0.35">
      <c r="A437" s="288"/>
      <c r="G437" s="46"/>
      <c r="J437" s="288"/>
    </row>
    <row r="438" spans="1:10" hidden="1" x14ac:dyDescent="0.35">
      <c r="A438" s="288"/>
      <c r="G438" s="46"/>
      <c r="J438" s="288"/>
    </row>
    <row r="439" spans="1:10" hidden="1" x14ac:dyDescent="0.35">
      <c r="A439" s="288"/>
      <c r="G439" s="46"/>
      <c r="J439" s="288"/>
    </row>
    <row r="440" spans="1:10" hidden="1" x14ac:dyDescent="0.35">
      <c r="A440" s="288"/>
      <c r="G440" s="46"/>
      <c r="J440" s="288"/>
    </row>
    <row r="441" spans="1:10" hidden="1" x14ac:dyDescent="0.35">
      <c r="A441" s="288"/>
      <c r="G441" s="46"/>
      <c r="J441" s="288"/>
    </row>
    <row r="442" spans="1:10" hidden="1" x14ac:dyDescent="0.35">
      <c r="A442" s="288"/>
      <c r="G442" s="46"/>
      <c r="J442" s="288"/>
    </row>
    <row r="443" spans="1:10" hidden="1" x14ac:dyDescent="0.35">
      <c r="A443" s="288"/>
      <c r="G443" s="46"/>
      <c r="J443" s="288"/>
    </row>
    <row r="444" spans="1:10" hidden="1" x14ac:dyDescent="0.35">
      <c r="A444" s="288"/>
      <c r="G444" s="46"/>
      <c r="J444" s="288"/>
    </row>
    <row r="445" spans="1:10" hidden="1" x14ac:dyDescent="0.35">
      <c r="A445" s="288"/>
      <c r="G445" s="46"/>
      <c r="J445" s="288"/>
    </row>
    <row r="446" spans="1:10" hidden="1" x14ac:dyDescent="0.35">
      <c r="A446" s="288"/>
      <c r="G446" s="46"/>
      <c r="J446" s="288"/>
    </row>
    <row r="447" spans="1:10" hidden="1" x14ac:dyDescent="0.35">
      <c r="A447" s="288"/>
      <c r="G447" s="46"/>
      <c r="J447" s="288"/>
    </row>
    <row r="448" spans="1:10" hidden="1" x14ac:dyDescent="0.35">
      <c r="A448" s="288"/>
      <c r="G448" s="46"/>
      <c r="J448" s="288"/>
    </row>
    <row r="449" spans="1:10" hidden="1" x14ac:dyDescent="0.35">
      <c r="A449" s="288"/>
      <c r="G449" s="46"/>
      <c r="J449" s="288"/>
    </row>
    <row r="450" spans="1:10" hidden="1" x14ac:dyDescent="0.35">
      <c r="A450" s="288"/>
      <c r="G450" s="46"/>
      <c r="J450" s="288"/>
    </row>
    <row r="451" spans="1:10" hidden="1" x14ac:dyDescent="0.35">
      <c r="A451" s="288"/>
      <c r="G451" s="46"/>
      <c r="J451" s="288"/>
    </row>
    <row r="452" spans="1:10" hidden="1" x14ac:dyDescent="0.35">
      <c r="A452" s="288"/>
      <c r="G452" s="46"/>
      <c r="J452" s="288"/>
    </row>
    <row r="453" spans="1:10" hidden="1" x14ac:dyDescent="0.35">
      <c r="A453" s="288"/>
      <c r="G453" s="46"/>
      <c r="J453" s="288"/>
    </row>
    <row r="454" spans="1:10" hidden="1" x14ac:dyDescent="0.35">
      <c r="A454" s="288"/>
      <c r="G454" s="46"/>
      <c r="J454" s="288"/>
    </row>
    <row r="455" spans="1:10" hidden="1" x14ac:dyDescent="0.35">
      <c r="A455" s="288"/>
      <c r="G455" s="46"/>
      <c r="J455" s="288"/>
    </row>
    <row r="456" spans="1:10" hidden="1" x14ac:dyDescent="0.35">
      <c r="A456" s="288"/>
      <c r="G456" s="46"/>
      <c r="J456" s="288"/>
    </row>
    <row r="457" spans="1:10" hidden="1" x14ac:dyDescent="0.35">
      <c r="A457" s="288"/>
      <c r="G457" s="46"/>
      <c r="J457" s="288"/>
    </row>
    <row r="458" spans="1:10" hidden="1" x14ac:dyDescent="0.35">
      <c r="A458" s="288"/>
      <c r="G458" s="46"/>
      <c r="J458" s="288"/>
    </row>
    <row r="459" spans="1:10" hidden="1" x14ac:dyDescent="0.35">
      <c r="A459" s="288"/>
      <c r="G459" s="46"/>
      <c r="J459" s="288"/>
    </row>
    <row r="460" spans="1:10" hidden="1" x14ac:dyDescent="0.35">
      <c r="A460" s="288"/>
      <c r="G460" s="46"/>
      <c r="J460" s="288"/>
    </row>
    <row r="461" spans="1:10" hidden="1" x14ac:dyDescent="0.35">
      <c r="A461" s="288"/>
      <c r="G461" s="46"/>
      <c r="J461" s="288"/>
    </row>
    <row r="462" spans="1:10" hidden="1" x14ac:dyDescent="0.35">
      <c r="A462" s="288"/>
      <c r="G462" s="46"/>
      <c r="J462" s="288"/>
    </row>
    <row r="463" spans="1:10" hidden="1" x14ac:dyDescent="0.35">
      <c r="A463" s="288"/>
      <c r="G463" s="46"/>
      <c r="J463" s="288"/>
    </row>
    <row r="464" spans="1:10" hidden="1" x14ac:dyDescent="0.35">
      <c r="A464" s="288"/>
      <c r="G464" s="46"/>
      <c r="J464" s="288"/>
    </row>
    <row r="465" spans="1:10" hidden="1" x14ac:dyDescent="0.35">
      <c r="A465" s="288"/>
      <c r="G465" s="46"/>
      <c r="J465" s="288"/>
    </row>
    <row r="466" spans="1:10" hidden="1" x14ac:dyDescent="0.35">
      <c r="A466" s="288"/>
      <c r="G466" s="46"/>
      <c r="J466" s="288"/>
    </row>
    <row r="467" spans="1:10" hidden="1" x14ac:dyDescent="0.35">
      <c r="A467" s="288"/>
      <c r="G467" s="46"/>
      <c r="J467" s="288"/>
    </row>
    <row r="468" spans="1:10" hidden="1" x14ac:dyDescent="0.35">
      <c r="A468" s="288"/>
      <c r="G468" s="46"/>
      <c r="J468" s="288"/>
    </row>
    <row r="469" spans="1:10" hidden="1" x14ac:dyDescent="0.35">
      <c r="A469" s="288"/>
      <c r="G469" s="46"/>
      <c r="J469" s="288"/>
    </row>
    <row r="470" spans="1:10" hidden="1" x14ac:dyDescent="0.35">
      <c r="A470" s="288"/>
      <c r="G470" s="46"/>
      <c r="J470" s="288"/>
    </row>
    <row r="471" spans="1:10" hidden="1" x14ac:dyDescent="0.35">
      <c r="A471" s="288"/>
      <c r="G471" s="46"/>
      <c r="J471" s="288"/>
    </row>
    <row r="472" spans="1:10" hidden="1" x14ac:dyDescent="0.35">
      <c r="A472" s="288"/>
      <c r="G472" s="46"/>
      <c r="J472" s="288"/>
    </row>
    <row r="473" spans="1:10" hidden="1" x14ac:dyDescent="0.35">
      <c r="A473" s="288"/>
      <c r="G473" s="46"/>
      <c r="J473" s="288"/>
    </row>
    <row r="474" spans="1:10" hidden="1" x14ac:dyDescent="0.35">
      <c r="A474" s="288"/>
      <c r="G474" s="46"/>
      <c r="J474" s="288"/>
    </row>
    <row r="475" spans="1:10" hidden="1" x14ac:dyDescent="0.35">
      <c r="A475" s="288"/>
      <c r="G475" s="46"/>
      <c r="J475" s="288"/>
    </row>
    <row r="476" spans="1:10" hidden="1" x14ac:dyDescent="0.35">
      <c r="A476" s="288"/>
      <c r="G476" s="46"/>
      <c r="J476" s="288"/>
    </row>
    <row r="477" spans="1:10" hidden="1" x14ac:dyDescent="0.35">
      <c r="A477" s="288"/>
      <c r="G477" s="46"/>
      <c r="J477" s="288"/>
    </row>
    <row r="478" spans="1:10" hidden="1" x14ac:dyDescent="0.35">
      <c r="A478" s="288"/>
      <c r="G478" s="46"/>
      <c r="J478" s="288"/>
    </row>
    <row r="479" spans="1:10" hidden="1" x14ac:dyDescent="0.35">
      <c r="A479" s="288"/>
      <c r="G479" s="46"/>
      <c r="J479" s="288"/>
    </row>
    <row r="480" spans="1:10" hidden="1" x14ac:dyDescent="0.35">
      <c r="A480" s="288"/>
      <c r="G480" s="46"/>
      <c r="J480" s="288"/>
    </row>
    <row r="481" spans="1:10" hidden="1" x14ac:dyDescent="0.35">
      <c r="A481" s="288"/>
      <c r="G481" s="46"/>
      <c r="J481" s="288"/>
    </row>
    <row r="482" spans="1:10" hidden="1" x14ac:dyDescent="0.35">
      <c r="A482" s="288"/>
      <c r="G482" s="46"/>
      <c r="J482" s="288"/>
    </row>
    <row r="483" spans="1:10" hidden="1" x14ac:dyDescent="0.35">
      <c r="A483" s="288"/>
      <c r="G483" s="46"/>
      <c r="J483" s="288"/>
    </row>
    <row r="484" spans="1:10" hidden="1" x14ac:dyDescent="0.35">
      <c r="A484" s="288"/>
      <c r="G484" s="46"/>
      <c r="J484" s="288"/>
    </row>
    <row r="485" spans="1:10" hidden="1" x14ac:dyDescent="0.35">
      <c r="A485" s="288"/>
      <c r="G485" s="46"/>
      <c r="J485" s="288"/>
    </row>
    <row r="486" spans="1:10" hidden="1" x14ac:dyDescent="0.35">
      <c r="A486" s="288"/>
      <c r="G486" s="46"/>
      <c r="J486" s="288"/>
    </row>
    <row r="487" spans="1:10" hidden="1" x14ac:dyDescent="0.35">
      <c r="A487" s="288"/>
      <c r="G487" s="46"/>
      <c r="J487" s="288"/>
    </row>
    <row r="488" spans="1:10" hidden="1" x14ac:dyDescent="0.35">
      <c r="A488" s="288"/>
      <c r="G488" s="46"/>
      <c r="J488" s="288"/>
    </row>
    <row r="489" spans="1:10" hidden="1" x14ac:dyDescent="0.35">
      <c r="A489" s="288"/>
      <c r="G489" s="46"/>
      <c r="J489" s="288"/>
    </row>
    <row r="490" spans="1:10" hidden="1" x14ac:dyDescent="0.35">
      <c r="A490" s="288"/>
      <c r="G490" s="46"/>
      <c r="J490" s="288"/>
    </row>
    <row r="491" spans="1:10" hidden="1" x14ac:dyDescent="0.35">
      <c r="A491" s="288"/>
      <c r="G491" s="46"/>
      <c r="J491" s="288"/>
    </row>
    <row r="492" spans="1:10" hidden="1" x14ac:dyDescent="0.35">
      <c r="A492" s="288"/>
      <c r="G492" s="46"/>
      <c r="J492" s="288"/>
    </row>
    <row r="493" spans="1:10" hidden="1" x14ac:dyDescent="0.35">
      <c r="A493" s="288"/>
      <c r="G493" s="46"/>
      <c r="J493" s="288"/>
    </row>
    <row r="494" spans="1:10" hidden="1" x14ac:dyDescent="0.35">
      <c r="A494" s="288"/>
      <c r="G494" s="46"/>
      <c r="J494" s="288"/>
    </row>
    <row r="495" spans="1:10" hidden="1" x14ac:dyDescent="0.35">
      <c r="A495" s="288"/>
      <c r="G495" s="46"/>
      <c r="J495" s="288"/>
    </row>
    <row r="496" spans="1:10" hidden="1" x14ac:dyDescent="0.35">
      <c r="A496" s="288"/>
      <c r="G496" s="46"/>
      <c r="J496" s="288"/>
    </row>
    <row r="497" spans="1:10" hidden="1" x14ac:dyDescent="0.35">
      <c r="A497" s="288"/>
      <c r="G497" s="46"/>
      <c r="J497" s="288"/>
    </row>
    <row r="498" spans="1:10" hidden="1" x14ac:dyDescent="0.35">
      <c r="A498" s="288"/>
      <c r="G498" s="46"/>
      <c r="J498" s="288"/>
    </row>
    <row r="499" spans="1:10" hidden="1" x14ac:dyDescent="0.35">
      <c r="A499" s="288"/>
      <c r="G499" s="46"/>
      <c r="J499" s="288"/>
    </row>
    <row r="500" spans="1:10" hidden="1" x14ac:dyDescent="0.35">
      <c r="A500" s="288"/>
      <c r="G500" s="46"/>
      <c r="J500" s="288"/>
    </row>
    <row r="501" spans="1:10" hidden="1" x14ac:dyDescent="0.35">
      <c r="A501" s="288"/>
      <c r="G501" s="46"/>
      <c r="J501" s="288"/>
    </row>
    <row r="502" spans="1:10" hidden="1" x14ac:dyDescent="0.35">
      <c r="A502" s="288"/>
      <c r="G502" s="46"/>
      <c r="J502" s="288"/>
    </row>
    <row r="503" spans="1:10" hidden="1" x14ac:dyDescent="0.35">
      <c r="A503" s="288"/>
      <c r="G503" s="46"/>
      <c r="J503" s="288"/>
    </row>
    <row r="504" spans="1:10" hidden="1" x14ac:dyDescent="0.35">
      <c r="A504" s="288"/>
      <c r="G504" s="46"/>
      <c r="J504" s="288"/>
    </row>
    <row r="505" spans="1:10" hidden="1" x14ac:dyDescent="0.35">
      <c r="A505" s="288"/>
      <c r="G505" s="46"/>
      <c r="J505" s="288"/>
    </row>
    <row r="506" spans="1:10" hidden="1" x14ac:dyDescent="0.35">
      <c r="A506" s="288"/>
      <c r="G506" s="46"/>
      <c r="J506" s="288"/>
    </row>
    <row r="507" spans="1:10" hidden="1" x14ac:dyDescent="0.35">
      <c r="A507" s="288"/>
      <c r="G507" s="46"/>
      <c r="J507" s="288"/>
    </row>
    <row r="508" spans="1:10" hidden="1" x14ac:dyDescent="0.35">
      <c r="A508" s="288"/>
      <c r="G508" s="46"/>
      <c r="J508" s="288"/>
    </row>
    <row r="509" spans="1:10" hidden="1" x14ac:dyDescent="0.35">
      <c r="A509" s="288"/>
      <c r="G509" s="46"/>
      <c r="J509" s="288"/>
    </row>
    <row r="510" spans="1:10" hidden="1" x14ac:dyDescent="0.35">
      <c r="A510" s="288"/>
      <c r="G510" s="46"/>
      <c r="J510" s="288"/>
    </row>
    <row r="511" spans="1:10" hidden="1" x14ac:dyDescent="0.35">
      <c r="A511" s="288"/>
      <c r="G511" s="46"/>
      <c r="J511" s="288"/>
    </row>
    <row r="512" spans="1:10" hidden="1" x14ac:dyDescent="0.35">
      <c r="A512" s="288"/>
      <c r="G512" s="46"/>
      <c r="J512" s="288"/>
    </row>
    <row r="513" spans="1:10" hidden="1" x14ac:dyDescent="0.35">
      <c r="A513" s="288"/>
      <c r="G513" s="46"/>
      <c r="J513" s="288"/>
    </row>
    <row r="514" spans="1:10" hidden="1" x14ac:dyDescent="0.35">
      <c r="A514" s="288"/>
      <c r="G514" s="46"/>
      <c r="J514" s="288"/>
    </row>
    <row r="515" spans="1:10" hidden="1" x14ac:dyDescent="0.35">
      <c r="A515" s="288"/>
      <c r="G515" s="46"/>
      <c r="J515" s="288"/>
    </row>
    <row r="516" spans="1:10" hidden="1" x14ac:dyDescent="0.35">
      <c r="A516" s="288"/>
      <c r="G516" s="46"/>
      <c r="J516" s="288"/>
    </row>
    <row r="517" spans="1:10" hidden="1" x14ac:dyDescent="0.35">
      <c r="A517" s="288"/>
      <c r="G517" s="46"/>
      <c r="J517" s="288"/>
    </row>
    <row r="518" spans="1:10" hidden="1" x14ac:dyDescent="0.35">
      <c r="A518" s="288"/>
      <c r="G518" s="46"/>
      <c r="J518" s="288"/>
    </row>
    <row r="519" spans="1:10" hidden="1" x14ac:dyDescent="0.35">
      <c r="A519" s="288"/>
      <c r="G519" s="46"/>
      <c r="J519" s="288"/>
    </row>
    <row r="520" spans="1:10" hidden="1" x14ac:dyDescent="0.35">
      <c r="A520" s="288"/>
      <c r="G520" s="46"/>
      <c r="J520" s="288"/>
    </row>
    <row r="521" spans="1:10" hidden="1" x14ac:dyDescent="0.35">
      <c r="A521" s="288"/>
      <c r="G521" s="46"/>
      <c r="J521" s="288"/>
    </row>
    <row r="522" spans="1:10" hidden="1" x14ac:dyDescent="0.35">
      <c r="A522" s="288"/>
      <c r="G522" s="46"/>
      <c r="J522" s="288"/>
    </row>
    <row r="523" spans="1:10" hidden="1" x14ac:dyDescent="0.35">
      <c r="A523" s="288"/>
      <c r="G523" s="46"/>
      <c r="J523" s="288"/>
    </row>
    <row r="524" spans="1:10" hidden="1" x14ac:dyDescent="0.35">
      <c r="A524" s="288"/>
      <c r="G524" s="46"/>
      <c r="J524" s="288"/>
    </row>
    <row r="525" spans="1:10" hidden="1" x14ac:dyDescent="0.35">
      <c r="A525" s="288"/>
      <c r="G525" s="46"/>
      <c r="J525" s="288"/>
    </row>
    <row r="526" spans="1:10" hidden="1" x14ac:dyDescent="0.35">
      <c r="A526" s="288"/>
      <c r="G526" s="46"/>
      <c r="J526" s="288"/>
    </row>
    <row r="527" spans="1:10" hidden="1" x14ac:dyDescent="0.35">
      <c r="A527" s="288"/>
      <c r="G527" s="46"/>
      <c r="J527" s="288"/>
    </row>
    <row r="528" spans="1:10" hidden="1" x14ac:dyDescent="0.35">
      <c r="A528" s="288"/>
      <c r="G528" s="46"/>
      <c r="J528" s="288"/>
    </row>
    <row r="529" spans="1:10" hidden="1" x14ac:dyDescent="0.35">
      <c r="A529" s="288"/>
      <c r="G529" s="46"/>
      <c r="J529" s="288"/>
    </row>
    <row r="530" spans="1:10" hidden="1" x14ac:dyDescent="0.35">
      <c r="A530" s="288"/>
      <c r="G530" s="46"/>
      <c r="J530" s="288"/>
    </row>
    <row r="531" spans="1:10" hidden="1" x14ac:dyDescent="0.35">
      <c r="A531" s="288"/>
      <c r="G531" s="46"/>
      <c r="J531" s="288"/>
    </row>
    <row r="532" spans="1:10" hidden="1" x14ac:dyDescent="0.35">
      <c r="A532" s="288"/>
      <c r="G532" s="46"/>
      <c r="J532" s="288"/>
    </row>
    <row r="533" spans="1:10" hidden="1" x14ac:dyDescent="0.35">
      <c r="A533" s="288"/>
      <c r="G533" s="46"/>
      <c r="J533" s="288"/>
    </row>
    <row r="534" spans="1:10" hidden="1" x14ac:dyDescent="0.35">
      <c r="A534" s="288"/>
      <c r="G534" s="46"/>
      <c r="J534" s="288"/>
    </row>
    <row r="535" spans="1:10" hidden="1" x14ac:dyDescent="0.35">
      <c r="A535" s="288"/>
      <c r="G535" s="46"/>
      <c r="J535" s="288"/>
    </row>
    <row r="536" spans="1:10" hidden="1" x14ac:dyDescent="0.35">
      <c r="A536" s="288"/>
      <c r="G536" s="46"/>
      <c r="J536" s="288"/>
    </row>
    <row r="537" spans="1:10" hidden="1" x14ac:dyDescent="0.35">
      <c r="A537" s="288"/>
      <c r="G537" s="46"/>
      <c r="J537" s="288"/>
    </row>
    <row r="538" spans="1:10" hidden="1" x14ac:dyDescent="0.35">
      <c r="A538" s="288"/>
      <c r="G538" s="46"/>
      <c r="J538" s="288"/>
    </row>
    <row r="539" spans="1:10" hidden="1" x14ac:dyDescent="0.35">
      <c r="A539" s="288"/>
      <c r="G539" s="46"/>
      <c r="J539" s="288"/>
    </row>
    <row r="540" spans="1:10" hidden="1" x14ac:dyDescent="0.35">
      <c r="A540" s="288"/>
      <c r="G540" s="46"/>
      <c r="J540" s="288"/>
    </row>
    <row r="541" spans="1:10" hidden="1" x14ac:dyDescent="0.35">
      <c r="A541" s="288"/>
      <c r="G541" s="46"/>
      <c r="J541" s="288"/>
    </row>
    <row r="542" spans="1:10" hidden="1" x14ac:dyDescent="0.35">
      <c r="A542" s="288"/>
      <c r="G542" s="46"/>
      <c r="J542" s="288"/>
    </row>
    <row r="543" spans="1:10" hidden="1" x14ac:dyDescent="0.35">
      <c r="A543" s="288"/>
      <c r="G543" s="46"/>
      <c r="J543" s="288"/>
    </row>
    <row r="544" spans="1:10" hidden="1" x14ac:dyDescent="0.35">
      <c r="A544" s="288"/>
      <c r="G544" s="46"/>
      <c r="J544" s="288"/>
    </row>
    <row r="545" spans="1:10" hidden="1" x14ac:dyDescent="0.35">
      <c r="A545" s="288"/>
      <c r="G545" s="46"/>
      <c r="J545" s="288"/>
    </row>
    <row r="546" spans="1:10" hidden="1" x14ac:dyDescent="0.35">
      <c r="A546" s="288"/>
      <c r="G546" s="46"/>
      <c r="J546" s="288"/>
    </row>
    <row r="547" spans="1:10" hidden="1" x14ac:dyDescent="0.35">
      <c r="A547" s="288"/>
      <c r="G547" s="46"/>
      <c r="J547" s="288"/>
    </row>
    <row r="548" spans="1:10" hidden="1" x14ac:dyDescent="0.35">
      <c r="A548" s="288"/>
      <c r="G548" s="46"/>
      <c r="J548" s="288"/>
    </row>
    <row r="549" spans="1:10" hidden="1" x14ac:dyDescent="0.35">
      <c r="A549" s="288"/>
      <c r="G549" s="46"/>
      <c r="J549" s="288"/>
    </row>
    <row r="550" spans="1:10" hidden="1" x14ac:dyDescent="0.35">
      <c r="A550" s="288"/>
      <c r="G550" s="46"/>
      <c r="J550" s="288"/>
    </row>
    <row r="551" spans="1:10" hidden="1" x14ac:dyDescent="0.35">
      <c r="A551" s="288"/>
      <c r="G551" s="46"/>
      <c r="J551" s="288"/>
    </row>
    <row r="552" spans="1:10" hidden="1" x14ac:dyDescent="0.35">
      <c r="A552" s="288"/>
      <c r="G552" s="46"/>
      <c r="J552" s="288"/>
    </row>
    <row r="553" spans="1:10" hidden="1" x14ac:dyDescent="0.35">
      <c r="A553" s="288"/>
      <c r="G553" s="46"/>
      <c r="J553" s="288"/>
    </row>
    <row r="554" spans="1:10" hidden="1" x14ac:dyDescent="0.35">
      <c r="A554" s="288"/>
      <c r="G554" s="46"/>
      <c r="J554" s="288"/>
    </row>
    <row r="555" spans="1:10" hidden="1" x14ac:dyDescent="0.35">
      <c r="A555" s="288"/>
      <c r="G555" s="46"/>
      <c r="J555" s="288"/>
    </row>
    <row r="556" spans="1:10" hidden="1" x14ac:dyDescent="0.35">
      <c r="A556" s="288"/>
      <c r="G556" s="46"/>
      <c r="J556" s="288"/>
    </row>
    <row r="557" spans="1:10" hidden="1" x14ac:dyDescent="0.35">
      <c r="A557" s="288"/>
      <c r="G557" s="46"/>
      <c r="J557" s="288"/>
    </row>
    <row r="558" spans="1:10" hidden="1" x14ac:dyDescent="0.35">
      <c r="A558" s="288"/>
      <c r="G558" s="46"/>
      <c r="J558" s="288"/>
    </row>
    <row r="559" spans="1:10" hidden="1" x14ac:dyDescent="0.35">
      <c r="A559" s="288"/>
      <c r="G559" s="46"/>
      <c r="J559" s="288"/>
    </row>
    <row r="560" spans="1:10" hidden="1" x14ac:dyDescent="0.35">
      <c r="A560" s="288"/>
      <c r="G560" s="46"/>
      <c r="J560" s="288"/>
    </row>
    <row r="561" spans="1:10" hidden="1" x14ac:dyDescent="0.35">
      <c r="A561" s="288"/>
      <c r="G561" s="46"/>
      <c r="J561" s="288"/>
    </row>
    <row r="562" spans="1:10" hidden="1" x14ac:dyDescent="0.35">
      <c r="A562" s="288"/>
      <c r="G562" s="46"/>
      <c r="J562" s="288"/>
    </row>
    <row r="563" spans="1:10" hidden="1" x14ac:dyDescent="0.35">
      <c r="A563" s="288"/>
      <c r="G563" s="46"/>
      <c r="J563" s="288"/>
    </row>
    <row r="564" spans="1:10" hidden="1" x14ac:dyDescent="0.35">
      <c r="A564" s="288"/>
      <c r="G564" s="46"/>
      <c r="J564" s="288"/>
    </row>
    <row r="565" spans="1:10" hidden="1" x14ac:dyDescent="0.35">
      <c r="A565" s="288"/>
      <c r="G565" s="46"/>
      <c r="J565" s="288"/>
    </row>
    <row r="566" spans="1:10" hidden="1" x14ac:dyDescent="0.35">
      <c r="A566" s="288"/>
      <c r="G566" s="46"/>
      <c r="J566" s="288"/>
    </row>
    <row r="567" spans="1:10" hidden="1" x14ac:dyDescent="0.35">
      <c r="A567" s="288"/>
      <c r="G567" s="46"/>
      <c r="J567" s="288"/>
    </row>
    <row r="568" spans="1:10" hidden="1" x14ac:dyDescent="0.35">
      <c r="A568" s="288"/>
      <c r="G568" s="46"/>
      <c r="J568" s="288"/>
    </row>
    <row r="569" spans="1:10" hidden="1" x14ac:dyDescent="0.35">
      <c r="A569" s="288"/>
      <c r="G569" s="46"/>
      <c r="J569" s="288"/>
    </row>
    <row r="570" spans="1:10" hidden="1" x14ac:dyDescent="0.35">
      <c r="A570" s="288"/>
      <c r="G570" s="46"/>
      <c r="J570" s="288"/>
    </row>
    <row r="571" spans="1:10" hidden="1" x14ac:dyDescent="0.35">
      <c r="A571" s="288"/>
      <c r="G571" s="46"/>
      <c r="J571" s="288"/>
    </row>
    <row r="572" spans="1:10" hidden="1" x14ac:dyDescent="0.35">
      <c r="A572" s="288"/>
      <c r="G572" s="46"/>
      <c r="J572" s="288"/>
    </row>
    <row r="573" spans="1:10" hidden="1" x14ac:dyDescent="0.35">
      <c r="A573" s="288"/>
      <c r="G573" s="46"/>
      <c r="J573" s="288"/>
    </row>
    <row r="574" spans="1:10" hidden="1" x14ac:dyDescent="0.35">
      <c r="A574" s="288"/>
      <c r="G574" s="46"/>
      <c r="J574" s="288"/>
    </row>
    <row r="575" spans="1:10" hidden="1" x14ac:dyDescent="0.35">
      <c r="A575" s="288"/>
      <c r="G575" s="46"/>
      <c r="J575" s="288"/>
    </row>
    <row r="576" spans="1:10" hidden="1" x14ac:dyDescent="0.35">
      <c r="A576" s="288"/>
      <c r="G576" s="46"/>
      <c r="J576" s="288"/>
    </row>
    <row r="577" spans="1:10" hidden="1" x14ac:dyDescent="0.35">
      <c r="A577" s="288"/>
      <c r="G577" s="46"/>
      <c r="J577" s="288"/>
    </row>
    <row r="578" spans="1:10" hidden="1" x14ac:dyDescent="0.35">
      <c r="A578" s="288"/>
      <c r="G578" s="46"/>
      <c r="J578" s="288"/>
    </row>
    <row r="579" spans="1:10" hidden="1" x14ac:dyDescent="0.35">
      <c r="A579" s="288"/>
      <c r="G579" s="46"/>
      <c r="J579" s="288"/>
    </row>
    <row r="580" spans="1:10" hidden="1" x14ac:dyDescent="0.35">
      <c r="A580" s="288"/>
      <c r="G580" s="46"/>
      <c r="J580" s="288"/>
    </row>
    <row r="581" spans="1:10" hidden="1" x14ac:dyDescent="0.35">
      <c r="A581" s="288"/>
      <c r="G581" s="46"/>
      <c r="J581" s="288"/>
    </row>
    <row r="582" spans="1:10" hidden="1" x14ac:dyDescent="0.35">
      <c r="A582" s="288"/>
      <c r="G582" s="46"/>
      <c r="J582" s="288"/>
    </row>
    <row r="583" spans="1:10" hidden="1" x14ac:dyDescent="0.35">
      <c r="A583" s="288"/>
      <c r="G583" s="46"/>
      <c r="J583" s="288"/>
    </row>
    <row r="584" spans="1:10" hidden="1" x14ac:dyDescent="0.35">
      <c r="A584" s="288"/>
      <c r="G584" s="46"/>
      <c r="J584" s="288"/>
    </row>
    <row r="585" spans="1:10" hidden="1" x14ac:dyDescent="0.35">
      <c r="A585" s="288"/>
      <c r="G585" s="46"/>
      <c r="J585" s="288"/>
    </row>
    <row r="586" spans="1:10" hidden="1" x14ac:dyDescent="0.35">
      <c r="A586" s="288"/>
      <c r="G586" s="46"/>
      <c r="J586" s="288"/>
    </row>
    <row r="587" spans="1:10" hidden="1" x14ac:dyDescent="0.35">
      <c r="A587" s="288"/>
      <c r="G587" s="46"/>
      <c r="J587" s="288"/>
    </row>
    <row r="588" spans="1:10" hidden="1" x14ac:dyDescent="0.35">
      <c r="A588" s="288"/>
      <c r="G588" s="46"/>
      <c r="J588" s="288"/>
    </row>
    <row r="589" spans="1:10" hidden="1" x14ac:dyDescent="0.35">
      <c r="A589" s="288"/>
      <c r="G589" s="46"/>
      <c r="J589" s="288"/>
    </row>
    <row r="590" spans="1:10" hidden="1" x14ac:dyDescent="0.35">
      <c r="A590" s="288"/>
      <c r="G590" s="46"/>
      <c r="J590" s="288"/>
    </row>
    <row r="591" spans="1:10" hidden="1" x14ac:dyDescent="0.35">
      <c r="A591" s="288"/>
      <c r="G591" s="46"/>
      <c r="J591" s="288"/>
    </row>
    <row r="592" spans="1:10" hidden="1" x14ac:dyDescent="0.35">
      <c r="A592" s="288"/>
      <c r="G592" s="46"/>
      <c r="J592" s="288"/>
    </row>
    <row r="593" spans="1:10" hidden="1" x14ac:dyDescent="0.35">
      <c r="A593" s="288"/>
      <c r="G593" s="46"/>
      <c r="J593" s="288"/>
    </row>
    <row r="594" spans="1:10" hidden="1" x14ac:dyDescent="0.35">
      <c r="A594" s="288"/>
      <c r="G594" s="46"/>
      <c r="J594" s="288"/>
    </row>
    <row r="595" spans="1:10" hidden="1" x14ac:dyDescent="0.35"/>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14"/>
  <sheetViews>
    <sheetView zoomScale="90" zoomScaleNormal="90" workbookViewId="0">
      <selection activeCell="A2" sqref="A2:E2"/>
    </sheetView>
  </sheetViews>
  <sheetFormatPr baseColWidth="10" defaultColWidth="0" defaultRowHeight="14.5" zeroHeight="1" x14ac:dyDescent="0.35"/>
  <cols>
    <col min="1" max="1" width="21.453125" customWidth="1"/>
    <col min="2" max="2" width="49.81640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317"/>
      <c r="B1" s="317"/>
      <c r="C1" s="318"/>
      <c r="D1" s="318"/>
      <c r="E1" s="317"/>
      <c r="F1" s="317"/>
    </row>
    <row r="2" spans="1:6" x14ac:dyDescent="0.35">
      <c r="A2" s="1780" t="s">
        <v>376</v>
      </c>
      <c r="B2" s="1780"/>
      <c r="C2" s="1780"/>
      <c r="D2" s="1780"/>
      <c r="E2" s="1780"/>
      <c r="F2" s="317"/>
    </row>
    <row r="3" spans="1:6" x14ac:dyDescent="0.35">
      <c r="A3" s="8" t="s">
        <v>377</v>
      </c>
      <c r="B3" s="1781" t="s">
        <v>378</v>
      </c>
      <c r="C3" s="1782"/>
      <c r="D3" s="1782"/>
      <c r="E3" s="1783"/>
      <c r="F3" s="317"/>
    </row>
    <row r="4" spans="1:6" x14ac:dyDescent="0.35">
      <c r="A4" s="9" t="s">
        <v>348</v>
      </c>
      <c r="B4" s="9" t="s">
        <v>349</v>
      </c>
      <c r="C4" s="9" t="s">
        <v>379</v>
      </c>
      <c r="D4" s="9" t="s">
        <v>355</v>
      </c>
      <c r="E4" s="9" t="s">
        <v>357</v>
      </c>
      <c r="F4" s="317"/>
    </row>
    <row r="5" spans="1:6" x14ac:dyDescent="0.35">
      <c r="A5" s="10" t="s">
        <v>350</v>
      </c>
      <c r="B5" s="10" t="s">
        <v>380</v>
      </c>
      <c r="C5" s="11" t="s">
        <v>168</v>
      </c>
      <c r="D5" s="11" t="s">
        <v>7</v>
      </c>
      <c r="E5" s="10"/>
      <c r="F5" s="317"/>
    </row>
    <row r="6" spans="1:6" x14ac:dyDescent="0.35">
      <c r="A6" s="10" t="s">
        <v>356</v>
      </c>
      <c r="B6" s="10" t="s">
        <v>381</v>
      </c>
      <c r="C6" s="11" t="s">
        <v>167</v>
      </c>
      <c r="D6" s="11" t="s">
        <v>95</v>
      </c>
      <c r="E6" s="10"/>
      <c r="F6" s="317"/>
    </row>
    <row r="7" spans="1:6" x14ac:dyDescent="0.35">
      <c r="A7" s="10" t="s">
        <v>382</v>
      </c>
      <c r="B7" s="10" t="s">
        <v>383</v>
      </c>
      <c r="C7" s="11" t="s">
        <v>167</v>
      </c>
      <c r="D7" s="11" t="s">
        <v>95</v>
      </c>
      <c r="E7" s="10"/>
      <c r="F7" s="317"/>
    </row>
    <row r="8" spans="1:6" x14ac:dyDescent="0.35">
      <c r="A8" s="317"/>
      <c r="B8" s="317"/>
      <c r="C8" s="318"/>
      <c r="D8" s="318"/>
      <c r="E8" s="317"/>
      <c r="F8" s="317"/>
    </row>
    <row r="9" spans="1:6" x14ac:dyDescent="0.35">
      <c r="A9" s="317"/>
      <c r="B9" s="317"/>
      <c r="C9" s="318"/>
      <c r="D9" s="318"/>
      <c r="E9" s="317"/>
      <c r="F9" s="317"/>
    </row>
    <row r="10" spans="1:6" x14ac:dyDescent="0.35">
      <c r="A10" s="1791" t="s">
        <v>384</v>
      </c>
      <c r="B10" s="1791"/>
      <c r="C10" s="1791"/>
      <c r="D10" s="1791"/>
      <c r="E10" s="1791"/>
      <c r="F10" s="317"/>
    </row>
    <row r="11" spans="1:6" x14ac:dyDescent="0.35">
      <c r="A11" s="12" t="s">
        <v>377</v>
      </c>
      <c r="B11" s="1792" t="s">
        <v>378</v>
      </c>
      <c r="C11" s="1793"/>
      <c r="D11" s="1793"/>
      <c r="E11" s="1794"/>
      <c r="F11" s="317"/>
    </row>
    <row r="12" spans="1:6" x14ac:dyDescent="0.35">
      <c r="A12" s="13" t="s">
        <v>348</v>
      </c>
      <c r="B12" s="13" t="s">
        <v>349</v>
      </c>
      <c r="C12" s="13" t="s">
        <v>379</v>
      </c>
      <c r="D12" s="13" t="s">
        <v>355</v>
      </c>
      <c r="E12" s="13" t="s">
        <v>357</v>
      </c>
      <c r="F12" s="317"/>
    </row>
    <row r="13" spans="1:6" x14ac:dyDescent="0.35">
      <c r="A13" s="14" t="s">
        <v>350</v>
      </c>
      <c r="B13" s="14" t="s">
        <v>380</v>
      </c>
      <c r="C13" s="15" t="s">
        <v>168</v>
      </c>
      <c r="D13" s="15" t="s">
        <v>7</v>
      </c>
      <c r="E13" s="14"/>
      <c r="F13" s="317"/>
    </row>
    <row r="14" spans="1:6" ht="159.5" x14ac:dyDescent="0.35">
      <c r="A14" s="14" t="s">
        <v>6477</v>
      </c>
      <c r="B14" s="14" t="s">
        <v>385</v>
      </c>
      <c r="C14" s="15" t="s">
        <v>195</v>
      </c>
      <c r="D14" s="15" t="s">
        <v>95</v>
      </c>
      <c r="E14" s="371" t="s">
        <v>8151</v>
      </c>
      <c r="F14" s="317"/>
    </row>
    <row r="15" spans="1:6" x14ac:dyDescent="0.35">
      <c r="A15" s="317"/>
      <c r="B15" s="317"/>
      <c r="C15" s="318"/>
      <c r="D15" s="318"/>
      <c r="E15" s="317"/>
      <c r="F15" s="317"/>
    </row>
    <row r="16" spans="1:6" x14ac:dyDescent="0.35">
      <c r="A16" s="317"/>
      <c r="B16" s="317"/>
      <c r="C16" s="318"/>
      <c r="D16" s="318"/>
      <c r="E16" s="317"/>
      <c r="F16" s="317"/>
    </row>
    <row r="17" spans="1:6" x14ac:dyDescent="0.35">
      <c r="A17" s="1795" t="s">
        <v>386</v>
      </c>
      <c r="B17" s="1795"/>
      <c r="C17" s="1795"/>
      <c r="D17" s="1795"/>
      <c r="E17" s="1795"/>
      <c r="F17" s="317"/>
    </row>
    <row r="18" spans="1:6" x14ac:dyDescent="0.35">
      <c r="A18" s="16" t="s">
        <v>377</v>
      </c>
      <c r="B18" s="1801" t="s">
        <v>387</v>
      </c>
      <c r="C18" s="1802"/>
      <c r="D18" s="1802"/>
      <c r="E18" s="1803"/>
      <c r="F18" s="317"/>
    </row>
    <row r="19" spans="1:6" x14ac:dyDescent="0.35">
      <c r="A19" s="17" t="s">
        <v>348</v>
      </c>
      <c r="B19" s="17" t="s">
        <v>349</v>
      </c>
      <c r="C19" s="18" t="s">
        <v>379</v>
      </c>
      <c r="D19" s="17" t="s">
        <v>355</v>
      </c>
      <c r="E19" s="17" t="s">
        <v>388</v>
      </c>
      <c r="F19" s="317"/>
    </row>
    <row r="20" spans="1:6" x14ac:dyDescent="0.35">
      <c r="A20" s="19" t="s">
        <v>350</v>
      </c>
      <c r="B20" s="19" t="s">
        <v>389</v>
      </c>
      <c r="C20" s="20" t="s">
        <v>168</v>
      </c>
      <c r="D20" s="20" t="s">
        <v>7</v>
      </c>
      <c r="E20" s="19"/>
      <c r="F20" s="317"/>
    </row>
    <row r="21" spans="1:6" x14ac:dyDescent="0.35">
      <c r="A21" s="19" t="s">
        <v>390</v>
      </c>
      <c r="B21" s="19" t="s">
        <v>391</v>
      </c>
      <c r="C21" s="20" t="s">
        <v>168</v>
      </c>
      <c r="D21" s="20" t="s">
        <v>7</v>
      </c>
      <c r="E21" s="19"/>
      <c r="F21" s="317"/>
    </row>
    <row r="22" spans="1:6" ht="29" x14ac:dyDescent="0.35">
      <c r="A22" s="19" t="s">
        <v>392</v>
      </c>
      <c r="B22" s="19" t="s">
        <v>393</v>
      </c>
      <c r="C22" s="20" t="s">
        <v>168</v>
      </c>
      <c r="D22" s="20" t="s">
        <v>11</v>
      </c>
      <c r="E22" s="21" t="s">
        <v>394</v>
      </c>
      <c r="F22" s="317"/>
    </row>
    <row r="23" spans="1:6" x14ac:dyDescent="0.35">
      <c r="A23" s="19" t="s">
        <v>441</v>
      </c>
      <c r="B23" s="19" t="s">
        <v>442</v>
      </c>
      <c r="C23" s="20" t="s">
        <v>168</v>
      </c>
      <c r="D23" s="20" t="s">
        <v>141</v>
      </c>
      <c r="E23" s="40" t="s">
        <v>24</v>
      </c>
      <c r="F23" s="317"/>
    </row>
    <row r="24" spans="1:6" x14ac:dyDescent="0.35">
      <c r="A24" s="19" t="s">
        <v>443</v>
      </c>
      <c r="B24" s="19" t="s">
        <v>7851</v>
      </c>
      <c r="C24" s="20" t="s">
        <v>167</v>
      </c>
      <c r="D24" s="20" t="s">
        <v>141</v>
      </c>
      <c r="E24" s="40" t="s">
        <v>24</v>
      </c>
      <c r="F24" s="317"/>
    </row>
    <row r="25" spans="1:6" x14ac:dyDescent="0.35">
      <c r="A25" s="317"/>
      <c r="B25" s="317"/>
      <c r="C25" s="318"/>
      <c r="D25" s="318"/>
      <c r="E25" s="317"/>
      <c r="F25" s="317"/>
    </row>
    <row r="26" spans="1:6" x14ac:dyDescent="0.35">
      <c r="A26" s="317"/>
      <c r="B26" s="317"/>
      <c r="C26" s="318"/>
      <c r="D26" s="318"/>
      <c r="E26" s="317"/>
      <c r="F26" s="317"/>
    </row>
    <row r="27" spans="1:6" x14ac:dyDescent="0.35">
      <c r="A27" s="1804" t="s">
        <v>444</v>
      </c>
      <c r="B27" s="1804"/>
      <c r="C27" s="1804"/>
      <c r="D27" s="1804"/>
      <c r="E27" s="1804"/>
      <c r="F27" s="317"/>
    </row>
    <row r="28" spans="1:6" x14ac:dyDescent="0.35">
      <c r="A28" s="41" t="s">
        <v>377</v>
      </c>
      <c r="B28" s="1805" t="s">
        <v>387</v>
      </c>
      <c r="C28" s="1806"/>
      <c r="D28" s="1806"/>
      <c r="E28" s="1807"/>
      <c r="F28" s="317"/>
    </row>
    <row r="29" spans="1:6" x14ac:dyDescent="0.35">
      <c r="A29" s="42" t="s">
        <v>348</v>
      </c>
      <c r="B29" s="42" t="s">
        <v>349</v>
      </c>
      <c r="C29" s="43" t="s">
        <v>379</v>
      </c>
      <c r="D29" s="42" t="s">
        <v>355</v>
      </c>
      <c r="E29" s="42" t="s">
        <v>388</v>
      </c>
      <c r="F29" s="317"/>
    </row>
    <row r="30" spans="1:6" x14ac:dyDescent="0.35">
      <c r="A30" s="44" t="s">
        <v>350</v>
      </c>
      <c r="B30" s="44" t="s">
        <v>389</v>
      </c>
      <c r="C30" s="45" t="s">
        <v>168</v>
      </c>
      <c r="D30" s="45" t="s">
        <v>7</v>
      </c>
      <c r="E30" s="44"/>
      <c r="F30" s="317"/>
    </row>
    <row r="31" spans="1:6" x14ac:dyDescent="0.35">
      <c r="A31" s="44" t="s">
        <v>445</v>
      </c>
      <c r="B31" s="44" t="s">
        <v>446</v>
      </c>
      <c r="C31" s="45" t="s">
        <v>168</v>
      </c>
      <c r="D31" s="45" t="s">
        <v>162</v>
      </c>
      <c r="E31" s="44"/>
      <c r="F31" s="317"/>
    </row>
    <row r="32" spans="1:6" x14ac:dyDescent="0.35">
      <c r="A32" s="44" t="s">
        <v>447</v>
      </c>
      <c r="B32" s="44" t="s">
        <v>448</v>
      </c>
      <c r="C32" s="45" t="s">
        <v>168</v>
      </c>
      <c r="D32" s="45" t="s">
        <v>5</v>
      </c>
      <c r="E32" s="44"/>
      <c r="F32" s="317"/>
    </row>
    <row r="33" spans="1:6" x14ac:dyDescent="0.35">
      <c r="A33" s="44" t="s">
        <v>449</v>
      </c>
      <c r="B33" s="44" t="s">
        <v>450</v>
      </c>
      <c r="C33" s="45" t="s">
        <v>168</v>
      </c>
      <c r="D33" s="45" t="s">
        <v>403</v>
      </c>
      <c r="E33" s="44" t="s">
        <v>404</v>
      </c>
      <c r="F33" s="317"/>
    </row>
    <row r="34" spans="1:6" x14ac:dyDescent="0.35">
      <c r="A34" s="44" t="s">
        <v>451</v>
      </c>
      <c r="B34" s="44" t="s">
        <v>452</v>
      </c>
      <c r="C34" s="45" t="s">
        <v>167</v>
      </c>
      <c r="D34" s="45" t="s">
        <v>403</v>
      </c>
      <c r="E34" s="44" t="s">
        <v>404</v>
      </c>
      <c r="F34" s="317"/>
    </row>
    <row r="35" spans="1:6" x14ac:dyDescent="0.35">
      <c r="A35" s="317"/>
      <c r="B35" s="317"/>
      <c r="C35" s="318"/>
      <c r="D35" s="318"/>
      <c r="E35" s="317"/>
      <c r="F35" s="317"/>
    </row>
    <row r="36" spans="1:6" x14ac:dyDescent="0.35">
      <c r="A36" s="317"/>
      <c r="B36" s="317"/>
      <c r="C36" s="318"/>
      <c r="D36" s="318"/>
      <c r="E36" s="317"/>
      <c r="F36" s="317"/>
    </row>
    <row r="37" spans="1:6" x14ac:dyDescent="0.35">
      <c r="A37" s="1808" t="s">
        <v>395</v>
      </c>
      <c r="B37" s="1808"/>
      <c r="C37" s="1808"/>
      <c r="D37" s="1808"/>
      <c r="E37" s="1808"/>
      <c r="F37" s="317"/>
    </row>
    <row r="38" spans="1:6" x14ac:dyDescent="0.35">
      <c r="A38" s="22" t="s">
        <v>377</v>
      </c>
      <c r="B38" s="1809" t="s">
        <v>387</v>
      </c>
      <c r="C38" s="1810"/>
      <c r="D38" s="1810"/>
      <c r="E38" s="1811"/>
      <c r="F38" s="317"/>
    </row>
    <row r="39" spans="1:6" x14ac:dyDescent="0.35">
      <c r="A39" s="23" t="s">
        <v>348</v>
      </c>
      <c r="B39" s="23" t="s">
        <v>349</v>
      </c>
      <c r="C39" s="23" t="s">
        <v>379</v>
      </c>
      <c r="D39" s="23" t="s">
        <v>355</v>
      </c>
      <c r="E39" s="23" t="s">
        <v>388</v>
      </c>
      <c r="F39" s="317"/>
    </row>
    <row r="40" spans="1:6" x14ac:dyDescent="0.35">
      <c r="A40" s="24" t="s">
        <v>350</v>
      </c>
      <c r="B40" s="24" t="s">
        <v>396</v>
      </c>
      <c r="C40" s="25" t="s">
        <v>168</v>
      </c>
      <c r="D40" s="25" t="s">
        <v>7</v>
      </c>
      <c r="E40" s="24"/>
      <c r="F40" s="317"/>
    </row>
    <row r="41" spans="1:6" x14ac:dyDescent="0.35">
      <c r="A41" s="24" t="s">
        <v>351</v>
      </c>
      <c r="B41" s="24" t="s">
        <v>397</v>
      </c>
      <c r="C41" s="25" t="s">
        <v>168</v>
      </c>
      <c r="D41" s="25" t="s">
        <v>95</v>
      </c>
      <c r="E41" s="24"/>
      <c r="F41" s="317"/>
    </row>
    <row r="42" spans="1:6" x14ac:dyDescent="0.35">
      <c r="A42" s="24" t="s">
        <v>352</v>
      </c>
      <c r="B42" s="24" t="s">
        <v>354</v>
      </c>
      <c r="C42" s="25" t="s">
        <v>168</v>
      </c>
      <c r="D42" s="25" t="s">
        <v>43</v>
      </c>
      <c r="E42" s="24"/>
      <c r="F42" s="317"/>
    </row>
    <row r="43" spans="1:6" x14ac:dyDescent="0.35">
      <c r="A43" s="24" t="s">
        <v>353</v>
      </c>
      <c r="B43" s="24" t="s">
        <v>5520</v>
      </c>
      <c r="C43" s="25" t="s">
        <v>168</v>
      </c>
      <c r="D43" s="25" t="s">
        <v>101</v>
      </c>
      <c r="E43" s="24"/>
      <c r="F43" s="317"/>
    </row>
    <row r="44" spans="1:6" ht="43.5" x14ac:dyDescent="0.35">
      <c r="A44" s="24" t="s">
        <v>398</v>
      </c>
      <c r="B44" s="24" t="s">
        <v>399</v>
      </c>
      <c r="C44" s="25" t="s">
        <v>167</v>
      </c>
      <c r="D44" s="25" t="s">
        <v>11</v>
      </c>
      <c r="E44" s="26" t="s">
        <v>400</v>
      </c>
      <c r="F44" s="317"/>
    </row>
    <row r="45" spans="1:6" x14ac:dyDescent="0.35">
      <c r="A45" s="24" t="s">
        <v>401</v>
      </c>
      <c r="B45" s="24" t="s">
        <v>402</v>
      </c>
      <c r="C45" s="25" t="s">
        <v>167</v>
      </c>
      <c r="D45" s="25" t="s">
        <v>403</v>
      </c>
      <c r="E45" s="24" t="s">
        <v>404</v>
      </c>
      <c r="F45" s="317"/>
    </row>
    <row r="46" spans="1:6" ht="29" x14ac:dyDescent="0.35">
      <c r="A46" s="385" t="s">
        <v>405</v>
      </c>
      <c r="B46" s="385" t="s">
        <v>406</v>
      </c>
      <c r="C46" s="386" t="s">
        <v>167</v>
      </c>
      <c r="D46" s="386" t="s">
        <v>358</v>
      </c>
      <c r="E46" s="916" t="s">
        <v>7629</v>
      </c>
      <c r="F46" s="317"/>
    </row>
    <row r="47" spans="1:6" ht="29" x14ac:dyDescent="0.35">
      <c r="A47" s="385" t="s">
        <v>407</v>
      </c>
      <c r="B47" s="385" t="s">
        <v>408</v>
      </c>
      <c r="C47" s="386" t="s">
        <v>167</v>
      </c>
      <c r="D47" s="386" t="s">
        <v>13</v>
      </c>
      <c r="E47" s="916" t="s">
        <v>7630</v>
      </c>
      <c r="F47" s="317"/>
    </row>
    <row r="48" spans="1:6" ht="29" x14ac:dyDescent="0.35">
      <c r="A48" s="24" t="s">
        <v>409</v>
      </c>
      <c r="B48" s="24" t="s">
        <v>410</v>
      </c>
      <c r="C48" s="25" t="s">
        <v>167</v>
      </c>
      <c r="D48" s="25" t="s">
        <v>95</v>
      </c>
      <c r="E48" s="168" t="s">
        <v>411</v>
      </c>
      <c r="F48" s="317"/>
    </row>
    <row r="49" spans="1:6" ht="29" x14ac:dyDescent="0.35">
      <c r="A49" s="24" t="s">
        <v>412</v>
      </c>
      <c r="B49" s="24" t="s">
        <v>359</v>
      </c>
      <c r="C49" s="25" t="s">
        <v>167</v>
      </c>
      <c r="D49" s="25" t="s">
        <v>95</v>
      </c>
      <c r="E49" s="168" t="s">
        <v>411</v>
      </c>
      <c r="F49" s="317"/>
    </row>
    <row r="50" spans="1:6" ht="58" x14ac:dyDescent="0.35">
      <c r="A50" s="24" t="s">
        <v>413</v>
      </c>
      <c r="B50" s="24" t="s">
        <v>414</v>
      </c>
      <c r="C50" s="25" t="s">
        <v>167</v>
      </c>
      <c r="D50" s="25" t="s">
        <v>11</v>
      </c>
      <c r="E50" s="168" t="s">
        <v>4514</v>
      </c>
      <c r="F50" s="317"/>
    </row>
    <row r="51" spans="1:6" ht="29" x14ac:dyDescent="0.35">
      <c r="A51" s="24" t="s">
        <v>415</v>
      </c>
      <c r="B51" s="24" t="s">
        <v>360</v>
      </c>
      <c r="C51" s="25" t="s">
        <v>167</v>
      </c>
      <c r="D51" s="25" t="s">
        <v>11</v>
      </c>
      <c r="E51" s="168" t="s">
        <v>411</v>
      </c>
      <c r="F51" s="317"/>
    </row>
    <row r="52" spans="1:6" x14ac:dyDescent="0.35">
      <c r="A52" s="317"/>
      <c r="B52" s="317"/>
      <c r="C52" s="318"/>
      <c r="D52" s="318"/>
      <c r="E52" s="317"/>
      <c r="F52" s="317"/>
    </row>
    <row r="53" spans="1:6" x14ac:dyDescent="0.35">
      <c r="A53" s="317"/>
      <c r="B53" s="317"/>
      <c r="C53" s="318"/>
      <c r="D53" s="318"/>
      <c r="E53" s="317"/>
      <c r="F53" s="317"/>
    </row>
    <row r="54" spans="1:6" x14ac:dyDescent="0.35">
      <c r="A54" s="1796" t="s">
        <v>416</v>
      </c>
      <c r="B54" s="1796"/>
      <c r="C54" s="1796"/>
      <c r="D54" s="1796"/>
      <c r="E54" s="1796"/>
      <c r="F54" s="317"/>
    </row>
    <row r="55" spans="1:6" x14ac:dyDescent="0.35">
      <c r="A55" s="27" t="s">
        <v>377</v>
      </c>
      <c r="B55" s="1797" t="s">
        <v>387</v>
      </c>
      <c r="C55" s="1798"/>
      <c r="D55" s="1798"/>
      <c r="E55" s="1799"/>
      <c r="F55" s="317"/>
    </row>
    <row r="56" spans="1:6" x14ac:dyDescent="0.35">
      <c r="A56" s="28" t="s">
        <v>348</v>
      </c>
      <c r="B56" s="28" t="s">
        <v>349</v>
      </c>
      <c r="C56" s="29" t="s">
        <v>379</v>
      </c>
      <c r="D56" s="28" t="s">
        <v>355</v>
      </c>
      <c r="E56" s="28" t="s">
        <v>388</v>
      </c>
      <c r="F56" s="317"/>
    </row>
    <row r="57" spans="1:6" x14ac:dyDescent="0.35">
      <c r="A57" s="30" t="s">
        <v>350</v>
      </c>
      <c r="B57" s="30" t="s">
        <v>389</v>
      </c>
      <c r="C57" s="31" t="s">
        <v>168</v>
      </c>
      <c r="D57" s="31" t="s">
        <v>7</v>
      </c>
      <c r="E57" s="30"/>
      <c r="F57" s="317"/>
    </row>
    <row r="58" spans="1:6" x14ac:dyDescent="0.35">
      <c r="A58" s="30" t="s">
        <v>351</v>
      </c>
      <c r="B58" s="30" t="s">
        <v>397</v>
      </c>
      <c r="C58" s="31" t="s">
        <v>168</v>
      </c>
      <c r="D58" s="31" t="s">
        <v>95</v>
      </c>
      <c r="E58" s="30"/>
      <c r="F58" s="317"/>
    </row>
    <row r="59" spans="1:6" x14ac:dyDescent="0.35">
      <c r="A59" s="30" t="s">
        <v>352</v>
      </c>
      <c r="B59" s="30" t="s">
        <v>4678</v>
      </c>
      <c r="C59" s="31" t="s">
        <v>168</v>
      </c>
      <c r="D59" s="31" t="s">
        <v>65</v>
      </c>
      <c r="E59" s="30"/>
      <c r="F59" s="317"/>
    </row>
    <row r="60" spans="1:6" x14ac:dyDescent="0.35">
      <c r="A60" s="30" t="s">
        <v>417</v>
      </c>
      <c r="B60" s="30" t="s">
        <v>4676</v>
      </c>
      <c r="C60" s="31" t="s">
        <v>168</v>
      </c>
      <c r="D60" s="31" t="s">
        <v>418</v>
      </c>
      <c r="E60" s="30"/>
      <c r="F60" s="317"/>
    </row>
    <row r="61" spans="1:6" x14ac:dyDescent="0.35">
      <c r="A61" s="32" t="s">
        <v>419</v>
      </c>
      <c r="B61" s="30" t="s">
        <v>4677</v>
      </c>
      <c r="C61" s="31" t="s">
        <v>167</v>
      </c>
      <c r="D61" s="33" t="s">
        <v>418</v>
      </c>
      <c r="E61" s="32"/>
      <c r="F61" s="317"/>
    </row>
    <row r="62" spans="1:6" x14ac:dyDescent="0.35">
      <c r="A62" s="317"/>
      <c r="B62" s="317"/>
      <c r="C62" s="318"/>
      <c r="D62" s="318"/>
      <c r="E62" s="317"/>
      <c r="F62" s="317"/>
    </row>
    <row r="63" spans="1:6" x14ac:dyDescent="0.35">
      <c r="A63" s="317"/>
      <c r="B63" s="317"/>
      <c r="C63" s="318"/>
      <c r="D63" s="318"/>
      <c r="E63" s="317"/>
      <c r="F63" s="317"/>
    </row>
    <row r="64" spans="1:6" x14ac:dyDescent="0.35">
      <c r="A64" s="1780" t="s">
        <v>4680</v>
      </c>
      <c r="B64" s="1780"/>
      <c r="C64" s="1780"/>
      <c r="D64" s="1780"/>
      <c r="E64" s="1780"/>
      <c r="F64" s="317"/>
    </row>
    <row r="65" spans="1:6" x14ac:dyDescent="0.35">
      <c r="A65" s="8" t="s">
        <v>377</v>
      </c>
      <c r="B65" s="1781" t="s">
        <v>387</v>
      </c>
      <c r="C65" s="1782"/>
      <c r="D65" s="1782"/>
      <c r="E65" s="1783"/>
      <c r="F65" s="317"/>
    </row>
    <row r="66" spans="1:6" x14ac:dyDescent="0.35">
      <c r="A66" s="9" t="s">
        <v>348</v>
      </c>
      <c r="B66" s="9" t="s">
        <v>349</v>
      </c>
      <c r="C66" s="9" t="s">
        <v>379</v>
      </c>
      <c r="D66" s="9" t="s">
        <v>355</v>
      </c>
      <c r="E66" s="9" t="s">
        <v>357</v>
      </c>
      <c r="F66" s="317"/>
    </row>
    <row r="67" spans="1:6" x14ac:dyDescent="0.35">
      <c r="A67" s="10" t="s">
        <v>350</v>
      </c>
      <c r="B67" s="10" t="s">
        <v>389</v>
      </c>
      <c r="C67" s="10" t="s">
        <v>168</v>
      </c>
      <c r="D67" s="11" t="s">
        <v>7</v>
      </c>
      <c r="E67" s="10"/>
      <c r="F67" s="317"/>
    </row>
    <row r="68" spans="1:6" x14ac:dyDescent="0.35">
      <c r="A68" s="10" t="s">
        <v>351</v>
      </c>
      <c r="B68" s="10" t="s">
        <v>397</v>
      </c>
      <c r="C68" s="10" t="s">
        <v>168</v>
      </c>
      <c r="D68" s="11" t="s">
        <v>95</v>
      </c>
      <c r="E68" s="10"/>
      <c r="F68" s="317"/>
    </row>
    <row r="69" spans="1:6" x14ac:dyDescent="0.35">
      <c r="A69" s="10" t="s">
        <v>352</v>
      </c>
      <c r="B69" s="10" t="s">
        <v>4678</v>
      </c>
      <c r="C69" s="10" t="s">
        <v>168</v>
      </c>
      <c r="D69" s="11" t="s">
        <v>65</v>
      </c>
      <c r="E69" s="10"/>
      <c r="F69" s="317"/>
    </row>
    <row r="70" spans="1:6" x14ac:dyDescent="0.35">
      <c r="A70" s="10" t="s">
        <v>417</v>
      </c>
      <c r="B70" s="10" t="s">
        <v>4676</v>
      </c>
      <c r="C70" s="10" t="s">
        <v>168</v>
      </c>
      <c r="D70" s="11" t="s">
        <v>418</v>
      </c>
      <c r="E70" s="10"/>
      <c r="F70" s="317"/>
    </row>
    <row r="71" spans="1:6" x14ac:dyDescent="0.35">
      <c r="A71" s="10" t="s">
        <v>419</v>
      </c>
      <c r="B71" s="10" t="s">
        <v>4677</v>
      </c>
      <c r="C71" s="10" t="s">
        <v>167</v>
      </c>
      <c r="D71" s="11" t="s">
        <v>418</v>
      </c>
      <c r="E71" s="10"/>
      <c r="F71" s="317"/>
    </row>
    <row r="72" spans="1:6" x14ac:dyDescent="0.35">
      <c r="A72" s="317"/>
      <c r="B72" s="317"/>
      <c r="C72" s="318"/>
      <c r="D72" s="318"/>
      <c r="E72" s="317"/>
      <c r="F72" s="317"/>
    </row>
    <row r="73" spans="1:6" x14ac:dyDescent="0.35">
      <c r="A73" s="317"/>
      <c r="B73" s="317"/>
      <c r="C73" s="318"/>
      <c r="D73" s="318"/>
      <c r="E73" s="317"/>
      <c r="F73" s="317"/>
    </row>
    <row r="74" spans="1:6" x14ac:dyDescent="0.35">
      <c r="A74" s="317"/>
      <c r="B74" s="317"/>
      <c r="C74" s="318"/>
      <c r="D74" s="318"/>
      <c r="E74" s="317"/>
      <c r="F74" s="317"/>
    </row>
    <row r="75" spans="1:6" x14ac:dyDescent="0.35">
      <c r="A75" s="1800" t="s">
        <v>420</v>
      </c>
      <c r="B75" s="1800"/>
      <c r="C75" s="1800"/>
      <c r="D75" s="1800"/>
      <c r="E75" s="1800"/>
      <c r="F75" s="317"/>
    </row>
    <row r="76" spans="1:6" x14ac:dyDescent="0.35">
      <c r="A76" s="34" t="s">
        <v>377</v>
      </c>
      <c r="B76" s="1788" t="s">
        <v>421</v>
      </c>
      <c r="C76" s="1789"/>
      <c r="D76" s="1789"/>
      <c r="E76" s="1790"/>
      <c r="F76" s="317"/>
    </row>
    <row r="77" spans="1:6" x14ac:dyDescent="0.35">
      <c r="A77" s="34" t="s">
        <v>348</v>
      </c>
      <c r="B77" s="34" t="s">
        <v>349</v>
      </c>
      <c r="C77" s="35" t="s">
        <v>379</v>
      </c>
      <c r="D77" s="34" t="s">
        <v>355</v>
      </c>
      <c r="E77" s="34" t="s">
        <v>388</v>
      </c>
      <c r="F77" s="317"/>
    </row>
    <row r="78" spans="1:6" ht="43.5" x14ac:dyDescent="0.35">
      <c r="A78" s="36" t="s">
        <v>361</v>
      </c>
      <c r="B78" s="36" t="s">
        <v>422</v>
      </c>
      <c r="C78" s="37" t="s">
        <v>168</v>
      </c>
      <c r="D78" s="37" t="s">
        <v>49</v>
      </c>
      <c r="E78" s="169" t="s">
        <v>423</v>
      </c>
      <c r="F78" s="317"/>
    </row>
    <row r="79" spans="1:6" x14ac:dyDescent="0.35">
      <c r="A79" s="36" t="s">
        <v>362</v>
      </c>
      <c r="B79" s="36" t="s">
        <v>424</v>
      </c>
      <c r="C79" s="37" t="s">
        <v>168</v>
      </c>
      <c r="D79" s="37" t="s">
        <v>48</v>
      </c>
      <c r="E79" s="170" t="s">
        <v>425</v>
      </c>
      <c r="F79" s="317"/>
    </row>
    <row r="80" spans="1:6" x14ac:dyDescent="0.35">
      <c r="A80" s="36" t="s">
        <v>363</v>
      </c>
      <c r="B80" s="36" t="s">
        <v>426</v>
      </c>
      <c r="C80" s="37" t="s">
        <v>167</v>
      </c>
      <c r="D80" s="37" t="s">
        <v>5</v>
      </c>
      <c r="E80" s="170" t="s">
        <v>425</v>
      </c>
      <c r="F80" s="317"/>
    </row>
    <row r="81" spans="1:6" x14ac:dyDescent="0.35">
      <c r="A81" s="317"/>
      <c r="B81" s="317"/>
      <c r="C81" s="318"/>
      <c r="D81" s="318"/>
      <c r="E81" s="317"/>
      <c r="F81" s="317"/>
    </row>
    <row r="82" spans="1:6" x14ac:dyDescent="0.35">
      <c r="A82" s="317"/>
      <c r="B82" s="317"/>
      <c r="C82" s="318"/>
      <c r="D82" s="318"/>
      <c r="E82" s="317"/>
      <c r="F82" s="317"/>
    </row>
    <row r="83" spans="1:6" x14ac:dyDescent="0.35">
      <c r="A83" s="1784" t="s">
        <v>7968</v>
      </c>
      <c r="B83" s="1784"/>
      <c r="C83" s="1784"/>
      <c r="D83" s="1784"/>
      <c r="E83" s="1784"/>
      <c r="F83" s="317"/>
    </row>
    <row r="84" spans="1:6" x14ac:dyDescent="0.35">
      <c r="A84" s="41" t="s">
        <v>377</v>
      </c>
      <c r="B84" s="1785" t="s">
        <v>387</v>
      </c>
      <c r="C84" s="1786"/>
      <c r="D84" s="1786"/>
      <c r="E84" s="1787"/>
    </row>
    <row r="85" spans="1:6" x14ac:dyDescent="0.35">
      <c r="A85" s="1092" t="s">
        <v>348</v>
      </c>
      <c r="B85" s="1092" t="s">
        <v>349</v>
      </c>
      <c r="C85" s="43" t="s">
        <v>379</v>
      </c>
      <c r="D85" s="1092" t="s">
        <v>355</v>
      </c>
      <c r="E85" s="1092" t="s">
        <v>388</v>
      </c>
    </row>
    <row r="86" spans="1:6" x14ac:dyDescent="0.35">
      <c r="A86" s="1093" t="s">
        <v>350</v>
      </c>
      <c r="B86" s="1093" t="s">
        <v>396</v>
      </c>
      <c r="C86" s="1093" t="s">
        <v>168</v>
      </c>
      <c r="D86" s="1093" t="s">
        <v>7</v>
      </c>
      <c r="E86" s="1093"/>
    </row>
    <row r="87" spans="1:6" x14ac:dyDescent="0.35">
      <c r="A87" s="1093" t="s">
        <v>7974</v>
      </c>
      <c r="B87" s="1093" t="s">
        <v>7975</v>
      </c>
      <c r="C87" s="1093" t="s">
        <v>168</v>
      </c>
      <c r="D87" s="1093" t="s">
        <v>65</v>
      </c>
      <c r="E87" s="1093"/>
    </row>
    <row r="88" spans="1:6" x14ac:dyDescent="0.35">
      <c r="A88" s="1093" t="s">
        <v>7976</v>
      </c>
      <c r="B88" s="1093" t="s">
        <v>7977</v>
      </c>
      <c r="C88" s="1093" t="s">
        <v>167</v>
      </c>
      <c r="D88" s="1093" t="s">
        <v>95</v>
      </c>
      <c r="E88" s="1093"/>
    </row>
    <row r="89" spans="1:6" x14ac:dyDescent="0.35"/>
    <row r="90" spans="1:6" hidden="1" x14ac:dyDescent="0.35"/>
    <row r="91" spans="1:6" hidden="1" x14ac:dyDescent="0.35"/>
    <row r="92" spans="1:6" hidden="1" x14ac:dyDescent="0.35"/>
    <row r="93" spans="1:6" hidden="1" x14ac:dyDescent="0.35"/>
    <row r="94" spans="1:6" hidden="1" x14ac:dyDescent="0.35"/>
    <row r="95" spans="1:6" hidden="1" x14ac:dyDescent="0.35"/>
    <row r="96" spans="1: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row r="111" hidden="1" x14ac:dyDescent="0.35"/>
    <row r="112" hidden="1" x14ac:dyDescent="0.35"/>
    <row r="113" hidden="1" x14ac:dyDescent="0.35"/>
    <row r="114" hidden="1" x14ac:dyDescent="0.35"/>
  </sheetData>
  <mergeCells count="18">
    <mergeCell ref="A54:E54"/>
    <mergeCell ref="B55:E55"/>
    <mergeCell ref="A75:E75"/>
    <mergeCell ref="B18:E18"/>
    <mergeCell ref="A27:E27"/>
    <mergeCell ref="B28:E28"/>
    <mergeCell ref="A37:E37"/>
    <mergeCell ref="B38:E38"/>
    <mergeCell ref="A2:E2"/>
    <mergeCell ref="B3:E3"/>
    <mergeCell ref="A10:E10"/>
    <mergeCell ref="B11:E11"/>
    <mergeCell ref="A17:E17"/>
    <mergeCell ref="A64:E64"/>
    <mergeCell ref="B65:E65"/>
    <mergeCell ref="A83:E83"/>
    <mergeCell ref="B84:E84"/>
    <mergeCell ref="B76:E76"/>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Normal="100" workbookViewId="0">
      <pane xSplit="3" ySplit="3" topLeftCell="D18" activePane="bottomRight" state="frozen"/>
      <selection activeCell="L6" sqref="L6"/>
      <selection pane="topRight" activeCell="L6" sqref="L6"/>
      <selection pane="bottomLeft" activeCell="L6" sqref="L6"/>
      <selection pane="bottomRight" activeCell="D27" sqref="D27"/>
    </sheetView>
  </sheetViews>
  <sheetFormatPr baseColWidth="10" defaultColWidth="0" defaultRowHeight="14.5" zeroHeight="1" x14ac:dyDescent="0.35"/>
  <cols>
    <col min="1" max="1" width="26.1796875" style="3" bestFit="1" customWidth="1"/>
    <col min="2" max="2" width="28.54296875" style="3" customWidth="1"/>
    <col min="3" max="3" width="5.81640625" style="7" customWidth="1"/>
    <col min="4" max="5" width="28.54296875" style="3" customWidth="1"/>
    <col min="6" max="6" width="5.54296875" style="7" customWidth="1"/>
    <col min="7" max="7" width="28.54296875" style="3" customWidth="1"/>
    <col min="8" max="8" width="2.54296875" style="3" customWidth="1"/>
    <col min="9" max="16384" width="11.453125" style="3" hidden="1"/>
  </cols>
  <sheetData>
    <row r="1" spans="1:8" x14ac:dyDescent="0.35">
      <c r="A1" s="319"/>
      <c r="B1" s="319"/>
      <c r="C1" s="320"/>
      <c r="D1" s="319"/>
      <c r="E1" s="319"/>
      <c r="F1" s="320"/>
      <c r="G1" s="319"/>
      <c r="H1" s="319"/>
    </row>
    <row r="2" spans="1:8" x14ac:dyDescent="0.35">
      <c r="A2" s="1812" t="s">
        <v>361</v>
      </c>
      <c r="B2" s="1813" t="s">
        <v>362</v>
      </c>
      <c r="C2" s="1813"/>
      <c r="D2" s="1813"/>
      <c r="E2" s="1813" t="s">
        <v>363</v>
      </c>
      <c r="F2" s="1813"/>
      <c r="G2" s="1813"/>
      <c r="H2" s="319"/>
    </row>
    <row r="3" spans="1:8" x14ac:dyDescent="0.35">
      <c r="A3" s="1812"/>
      <c r="B3" s="346" t="s">
        <v>349</v>
      </c>
      <c r="C3" s="346" t="s">
        <v>355</v>
      </c>
      <c r="D3" s="346" t="s">
        <v>357</v>
      </c>
      <c r="E3" s="346" t="s">
        <v>349</v>
      </c>
      <c r="F3" s="346" t="s">
        <v>355</v>
      </c>
      <c r="G3" s="346" t="s">
        <v>357</v>
      </c>
      <c r="H3" s="319"/>
    </row>
    <row r="4" spans="1:8" ht="43.5" x14ac:dyDescent="0.35">
      <c r="A4" s="4" t="s">
        <v>364</v>
      </c>
      <c r="B4" s="5" t="s">
        <v>365</v>
      </c>
      <c r="C4" s="6" t="s">
        <v>366</v>
      </c>
      <c r="D4" s="5" t="s">
        <v>367</v>
      </c>
      <c r="E4" s="5" t="s">
        <v>368</v>
      </c>
      <c r="F4" s="6" t="s">
        <v>101</v>
      </c>
      <c r="G4" s="5" t="s">
        <v>369</v>
      </c>
      <c r="H4" s="319"/>
    </row>
    <row r="5" spans="1:8" ht="29" x14ac:dyDescent="0.35">
      <c r="A5" s="4" t="s">
        <v>370</v>
      </c>
      <c r="B5" s="5" t="s">
        <v>371</v>
      </c>
      <c r="C5" s="6" t="s">
        <v>95</v>
      </c>
      <c r="D5" s="5"/>
      <c r="E5" s="5" t="s">
        <v>372</v>
      </c>
      <c r="F5" s="6" t="s">
        <v>101</v>
      </c>
      <c r="G5" s="5" t="s">
        <v>369</v>
      </c>
      <c r="H5" s="319"/>
    </row>
    <row r="6" spans="1:8" ht="29" x14ac:dyDescent="0.35">
      <c r="A6" s="4" t="s">
        <v>373</v>
      </c>
      <c r="B6" s="5" t="s">
        <v>374</v>
      </c>
      <c r="C6" s="6" t="s">
        <v>95</v>
      </c>
      <c r="D6" s="5"/>
      <c r="E6" s="5" t="s">
        <v>375</v>
      </c>
      <c r="F6" s="6" t="s">
        <v>101</v>
      </c>
      <c r="G6" s="5" t="s">
        <v>369</v>
      </c>
      <c r="H6" s="319"/>
    </row>
    <row r="7" spans="1:8" x14ac:dyDescent="0.35">
      <c r="A7" s="4" t="s">
        <v>2760</v>
      </c>
      <c r="B7" s="5" t="s">
        <v>2761</v>
      </c>
      <c r="C7" s="6" t="s">
        <v>95</v>
      </c>
      <c r="D7" s="5"/>
      <c r="E7" s="5" t="s">
        <v>2762</v>
      </c>
      <c r="F7" s="6" t="s">
        <v>50</v>
      </c>
      <c r="G7" s="5" t="s">
        <v>2763</v>
      </c>
      <c r="H7" s="319"/>
    </row>
    <row r="8" spans="1:8" ht="58" x14ac:dyDescent="0.35">
      <c r="A8" s="4" t="s">
        <v>2766</v>
      </c>
      <c r="B8" s="5" t="s">
        <v>2768</v>
      </c>
      <c r="C8" s="6" t="s">
        <v>65</v>
      </c>
      <c r="D8" s="5"/>
      <c r="E8" s="5" t="s">
        <v>2770</v>
      </c>
      <c r="F8" s="6"/>
      <c r="G8" s="5" t="s">
        <v>2771</v>
      </c>
      <c r="H8" s="319"/>
    </row>
    <row r="9" spans="1:8" ht="29" x14ac:dyDescent="0.35">
      <c r="A9" s="4" t="s">
        <v>2767</v>
      </c>
      <c r="B9" s="5" t="s">
        <v>2542</v>
      </c>
      <c r="C9" s="6" t="s">
        <v>46</v>
      </c>
      <c r="D9" s="5"/>
      <c r="E9" s="5" t="s">
        <v>2765</v>
      </c>
      <c r="F9" s="6" t="s">
        <v>5</v>
      </c>
      <c r="G9" s="5"/>
      <c r="H9" s="319"/>
    </row>
    <row r="10" spans="1:8" ht="29" x14ac:dyDescent="0.35">
      <c r="A10" s="4" t="s">
        <v>2769</v>
      </c>
      <c r="B10" s="5" t="s">
        <v>2550</v>
      </c>
      <c r="C10" s="6" t="s">
        <v>95</v>
      </c>
      <c r="D10" s="5"/>
      <c r="E10" s="5" t="s">
        <v>2773</v>
      </c>
      <c r="F10" s="6" t="s">
        <v>5</v>
      </c>
      <c r="G10" s="5"/>
      <c r="H10" s="319"/>
    </row>
    <row r="11" spans="1:8" ht="29" x14ac:dyDescent="0.35">
      <c r="A11" s="4" t="s">
        <v>2775</v>
      </c>
      <c r="B11" s="5" t="s">
        <v>2580</v>
      </c>
      <c r="C11" s="6" t="s">
        <v>95</v>
      </c>
      <c r="D11" s="5"/>
      <c r="E11" s="5" t="s">
        <v>2776</v>
      </c>
      <c r="F11" s="6" t="s">
        <v>5</v>
      </c>
      <c r="G11" s="5"/>
      <c r="H11" s="319"/>
    </row>
    <row r="12" spans="1:8" ht="29" x14ac:dyDescent="0.35">
      <c r="A12" s="4" t="s">
        <v>2777</v>
      </c>
      <c r="B12" s="5" t="s">
        <v>2612</v>
      </c>
      <c r="C12" s="6" t="s">
        <v>65</v>
      </c>
      <c r="D12" s="5"/>
      <c r="E12" s="5" t="s">
        <v>2780</v>
      </c>
      <c r="F12" s="6" t="s">
        <v>5</v>
      </c>
      <c r="G12" s="5"/>
      <c r="H12" s="319"/>
    </row>
    <row r="13" spans="1:8" ht="29" x14ac:dyDescent="0.35">
      <c r="A13" s="4" t="s">
        <v>2778</v>
      </c>
      <c r="B13" s="5" t="s">
        <v>2673</v>
      </c>
      <c r="C13" s="6" t="s">
        <v>95</v>
      </c>
      <c r="D13" s="5"/>
      <c r="E13" s="5" t="s">
        <v>2781</v>
      </c>
      <c r="F13" s="6" t="s">
        <v>5</v>
      </c>
      <c r="G13" s="5"/>
      <c r="H13" s="319"/>
    </row>
    <row r="14" spans="1:8" ht="29" x14ac:dyDescent="0.35">
      <c r="A14" s="4" t="s">
        <v>2779</v>
      </c>
      <c r="B14" s="5" t="s">
        <v>2676</v>
      </c>
      <c r="C14" s="6" t="s">
        <v>95</v>
      </c>
      <c r="D14" s="5"/>
      <c r="E14" s="5" t="s">
        <v>2782</v>
      </c>
      <c r="F14" s="6" t="s">
        <v>5</v>
      </c>
      <c r="G14" s="5"/>
      <c r="H14" s="319"/>
    </row>
    <row r="15" spans="1:8" x14ac:dyDescent="0.35">
      <c r="A15" s="4" t="s">
        <v>2783</v>
      </c>
      <c r="B15" s="5" t="s">
        <v>2784</v>
      </c>
      <c r="C15" s="6" t="s">
        <v>418</v>
      </c>
      <c r="D15" s="5" t="s">
        <v>2785</v>
      </c>
      <c r="E15" s="5" t="s">
        <v>2786</v>
      </c>
      <c r="F15" s="6" t="s">
        <v>101</v>
      </c>
      <c r="G15" s="5" t="s">
        <v>369</v>
      </c>
      <c r="H15" s="319"/>
    </row>
    <row r="16" spans="1:8" ht="29" x14ac:dyDescent="0.35">
      <c r="A16" s="4" t="s">
        <v>2804</v>
      </c>
      <c r="B16" s="5" t="s">
        <v>2803</v>
      </c>
      <c r="C16" s="6" t="s">
        <v>95</v>
      </c>
      <c r="D16" s="5"/>
      <c r="E16" s="5" t="s">
        <v>2805</v>
      </c>
      <c r="F16" s="6" t="s">
        <v>5</v>
      </c>
      <c r="G16" s="5"/>
      <c r="H16" s="319"/>
    </row>
    <row r="17" spans="1:8" ht="29" x14ac:dyDescent="0.35">
      <c r="A17" s="4" t="s">
        <v>2806</v>
      </c>
      <c r="B17" s="5" t="s">
        <v>2807</v>
      </c>
      <c r="C17" s="6" t="s">
        <v>95</v>
      </c>
      <c r="D17" s="5"/>
      <c r="E17" s="5" t="s">
        <v>2808</v>
      </c>
      <c r="F17" s="6" t="s">
        <v>5</v>
      </c>
      <c r="G17" s="5"/>
      <c r="H17" s="319"/>
    </row>
    <row r="18" spans="1:8" ht="29" x14ac:dyDescent="0.35">
      <c r="A18" s="4" t="s">
        <v>2812</v>
      </c>
      <c r="B18" s="5" t="s">
        <v>2508</v>
      </c>
      <c r="C18" s="6" t="s">
        <v>95</v>
      </c>
      <c r="D18" s="5"/>
      <c r="E18" s="5" t="s">
        <v>2813</v>
      </c>
      <c r="F18" s="6" t="s">
        <v>5</v>
      </c>
      <c r="G18" s="5"/>
      <c r="H18" s="319"/>
    </row>
    <row r="19" spans="1:8" ht="29" x14ac:dyDescent="0.35">
      <c r="A19" s="4" t="s">
        <v>3127</v>
      </c>
      <c r="B19" s="5" t="s">
        <v>2833</v>
      </c>
      <c r="C19" s="6" t="s">
        <v>161</v>
      </c>
      <c r="D19" s="5"/>
      <c r="E19" s="5" t="s">
        <v>2834</v>
      </c>
      <c r="F19" s="6" t="s">
        <v>5</v>
      </c>
      <c r="G19" s="5"/>
      <c r="H19" s="319"/>
    </row>
    <row r="20" spans="1:8" ht="29" x14ac:dyDescent="0.35">
      <c r="A20" s="4" t="s">
        <v>2855</v>
      </c>
      <c r="B20" s="5" t="s">
        <v>2597</v>
      </c>
      <c r="C20" s="6" t="s">
        <v>95</v>
      </c>
      <c r="D20" s="5"/>
      <c r="E20" s="5" t="s">
        <v>2856</v>
      </c>
      <c r="F20" s="6" t="s">
        <v>5</v>
      </c>
      <c r="G20" s="5"/>
      <c r="H20" s="319"/>
    </row>
    <row r="21" spans="1:8" ht="29" x14ac:dyDescent="0.35">
      <c r="A21" s="4" t="s">
        <v>2874</v>
      </c>
      <c r="B21" s="5" t="s">
        <v>2690</v>
      </c>
      <c r="C21" s="6" t="s">
        <v>11</v>
      </c>
      <c r="D21" s="5"/>
      <c r="E21" s="5" t="s">
        <v>2873</v>
      </c>
      <c r="F21" s="6" t="s">
        <v>5</v>
      </c>
      <c r="G21" s="5"/>
      <c r="H21" s="319"/>
    </row>
    <row r="22" spans="1:8" ht="29" x14ac:dyDescent="0.35">
      <c r="A22" s="4" t="s">
        <v>2877</v>
      </c>
      <c r="B22" s="5" t="s">
        <v>2698</v>
      </c>
      <c r="C22" s="6" t="s">
        <v>95</v>
      </c>
      <c r="D22" s="5"/>
      <c r="E22" s="5" t="s">
        <v>2878</v>
      </c>
      <c r="F22" s="6" t="s">
        <v>5</v>
      </c>
      <c r="G22" s="5"/>
      <c r="H22" s="319"/>
    </row>
    <row r="23" spans="1:8" ht="43.5" x14ac:dyDescent="0.35">
      <c r="A23" s="4" t="s">
        <v>2918</v>
      </c>
      <c r="B23" s="5" t="s">
        <v>2696</v>
      </c>
      <c r="C23" s="6" t="s">
        <v>95</v>
      </c>
      <c r="D23" s="5"/>
      <c r="E23" s="5" t="s">
        <v>2919</v>
      </c>
      <c r="F23" s="6" t="s">
        <v>5</v>
      </c>
      <c r="G23" s="5"/>
      <c r="H23" s="319"/>
    </row>
    <row r="24" spans="1:8" ht="29" x14ac:dyDescent="0.35">
      <c r="A24" s="4" t="s">
        <v>2937</v>
      </c>
      <c r="B24" s="5" t="s">
        <v>410</v>
      </c>
      <c r="C24" s="6" t="s">
        <v>95</v>
      </c>
      <c r="D24" s="5"/>
      <c r="E24" s="5" t="s">
        <v>278</v>
      </c>
      <c r="F24" s="6" t="s">
        <v>5</v>
      </c>
      <c r="G24" s="5"/>
      <c r="H24" s="319"/>
    </row>
    <row r="25" spans="1:8" ht="29" x14ac:dyDescent="0.35">
      <c r="A25" s="4" t="s">
        <v>2947</v>
      </c>
      <c r="B25" s="5" t="s">
        <v>2686</v>
      </c>
      <c r="C25" s="6" t="s">
        <v>95</v>
      </c>
      <c r="D25" s="5"/>
      <c r="E25" s="5" t="s">
        <v>2948</v>
      </c>
      <c r="F25" s="6" t="s">
        <v>5</v>
      </c>
      <c r="G25" s="5"/>
      <c r="H25" s="319"/>
    </row>
    <row r="26" spans="1:8" ht="29" x14ac:dyDescent="0.35">
      <c r="A26" s="4" t="s">
        <v>2981</v>
      </c>
      <c r="B26" s="5" t="s">
        <v>2700</v>
      </c>
      <c r="C26" s="6" t="s">
        <v>95</v>
      </c>
      <c r="D26" s="5"/>
      <c r="E26" s="5" t="s">
        <v>2982</v>
      </c>
      <c r="F26" s="6" t="s">
        <v>101</v>
      </c>
      <c r="G26" s="5" t="s">
        <v>369</v>
      </c>
      <c r="H26" s="319"/>
    </row>
    <row r="27" spans="1:8" ht="29" x14ac:dyDescent="0.35">
      <c r="A27" s="366" t="s">
        <v>5445</v>
      </c>
      <c r="B27" s="363" t="s">
        <v>4511</v>
      </c>
      <c r="C27" s="364" t="s">
        <v>366</v>
      </c>
      <c r="D27" s="365" t="s">
        <v>4512</v>
      </c>
      <c r="E27" s="363" t="s">
        <v>4513</v>
      </c>
      <c r="F27" s="364" t="s">
        <v>101</v>
      </c>
      <c r="G27" s="363" t="s">
        <v>369</v>
      </c>
      <c r="H27" s="319"/>
    </row>
    <row r="28" spans="1:8" x14ac:dyDescent="0.35">
      <c r="A28" s="319"/>
      <c r="B28" s="319"/>
      <c r="C28" s="320"/>
      <c r="D28" s="319"/>
      <c r="E28" s="319"/>
      <c r="F28" s="320"/>
      <c r="G28" s="319"/>
      <c r="H28" s="319"/>
    </row>
  </sheetData>
  <mergeCells count="3">
    <mergeCell ref="A2:A3"/>
    <mergeCell ref="B2:D2"/>
    <mergeCell ref="E2:G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M447"/>
  <sheetViews>
    <sheetView tabSelected="1" topLeftCell="A438" zoomScaleNormal="100" workbookViewId="0">
      <selection activeCell="A447" sqref="A447"/>
    </sheetView>
  </sheetViews>
  <sheetFormatPr baseColWidth="10" defaultColWidth="0" defaultRowHeight="14.5" x14ac:dyDescent="0.35"/>
  <cols>
    <col min="1" max="1" width="12.54296875" style="469" customWidth="1"/>
    <col min="2" max="2" width="19.54296875" bestFit="1" customWidth="1"/>
    <col min="3" max="3" width="19.54296875" customWidth="1"/>
    <col min="4" max="4" width="23" customWidth="1"/>
    <col min="5" max="5" width="30" customWidth="1"/>
    <col min="6" max="6" width="16.1796875" style="917" bestFit="1" customWidth="1"/>
    <col min="7" max="7" width="12.453125" style="592" bestFit="1" customWidth="1"/>
    <col min="8" max="8" width="14.453125" style="469" customWidth="1"/>
    <col min="9" max="9" width="11.54296875" customWidth="1"/>
    <col min="10" max="12" width="11.54296875" hidden="1" customWidth="1"/>
    <col min="13" max="13" width="0" hidden="1" customWidth="1"/>
    <col min="14" max="16384" width="11.54296875" hidden="1"/>
  </cols>
  <sheetData>
    <row r="1" spans="1:8" x14ac:dyDescent="0.35">
      <c r="A1" s="504"/>
      <c r="B1" s="58"/>
      <c r="C1" s="58"/>
      <c r="D1" s="58"/>
      <c r="E1" s="58"/>
      <c r="F1" s="352"/>
      <c r="G1" s="352"/>
      <c r="H1" s="464"/>
    </row>
    <row r="2" spans="1:8" x14ac:dyDescent="0.35">
      <c r="A2" s="505" t="s">
        <v>5262</v>
      </c>
      <c r="B2" s="353" t="s">
        <v>5132</v>
      </c>
      <c r="C2" s="353" t="s">
        <v>5263</v>
      </c>
      <c r="D2" s="353" t="s">
        <v>5133</v>
      </c>
      <c r="E2" s="353" t="s">
        <v>5134</v>
      </c>
      <c r="F2" s="354" t="s">
        <v>5135</v>
      </c>
      <c r="G2" s="354" t="s">
        <v>5136</v>
      </c>
      <c r="H2" s="465" t="s">
        <v>5700</v>
      </c>
    </row>
    <row r="3" spans="1:8" ht="66" customHeight="1" x14ac:dyDescent="0.35">
      <c r="A3" s="506">
        <v>43281</v>
      </c>
      <c r="B3" s="836"/>
      <c r="C3" s="836" t="s">
        <v>5362</v>
      </c>
      <c r="D3" s="836" t="s">
        <v>5367</v>
      </c>
      <c r="E3" s="836" t="s">
        <v>5366</v>
      </c>
      <c r="F3" s="861" t="s">
        <v>5167</v>
      </c>
      <c r="G3" s="837" t="s">
        <v>5108</v>
      </c>
      <c r="H3" s="466"/>
    </row>
    <row r="4" spans="1:8" ht="70.400000000000006" customHeight="1" x14ac:dyDescent="0.35">
      <c r="A4" s="506">
        <v>43281</v>
      </c>
      <c r="B4" s="836" t="s">
        <v>5264</v>
      </c>
      <c r="C4" s="836" t="s">
        <v>5265</v>
      </c>
      <c r="D4" s="836" t="s">
        <v>5279</v>
      </c>
      <c r="E4" s="836"/>
      <c r="F4" s="861" t="s">
        <v>5158</v>
      </c>
      <c r="G4" s="837" t="s">
        <v>5108</v>
      </c>
      <c r="H4" s="466"/>
    </row>
    <row r="5" spans="1:8" ht="24" x14ac:dyDescent="0.35">
      <c r="A5" s="506">
        <v>43281</v>
      </c>
      <c r="B5" s="836" t="s">
        <v>5266</v>
      </c>
      <c r="C5" s="836" t="s">
        <v>5267</v>
      </c>
      <c r="D5" s="836" t="s">
        <v>5279</v>
      </c>
      <c r="E5" s="836"/>
      <c r="F5" s="861" t="s">
        <v>5158</v>
      </c>
      <c r="G5" s="837" t="s">
        <v>5108</v>
      </c>
      <c r="H5" s="466"/>
    </row>
    <row r="6" spans="1:8" ht="96" x14ac:dyDescent="0.35">
      <c r="A6" s="506">
        <v>43281</v>
      </c>
      <c r="B6" s="836" t="s">
        <v>5268</v>
      </c>
      <c r="C6" s="836" t="s">
        <v>2616</v>
      </c>
      <c r="D6" s="836" t="s">
        <v>5371</v>
      </c>
      <c r="E6" s="836"/>
      <c r="F6" s="861" t="s">
        <v>5158</v>
      </c>
      <c r="G6" s="837" t="s">
        <v>5108</v>
      </c>
      <c r="H6" s="466"/>
    </row>
    <row r="7" spans="1:8" x14ac:dyDescent="0.35">
      <c r="A7" s="506">
        <v>43281</v>
      </c>
      <c r="B7" s="836" t="s">
        <v>5269</v>
      </c>
      <c r="C7" s="836" t="s">
        <v>2616</v>
      </c>
      <c r="D7" s="836" t="s">
        <v>5270</v>
      </c>
      <c r="E7" s="836"/>
      <c r="F7" s="861" t="s">
        <v>5158</v>
      </c>
      <c r="G7" s="837" t="s">
        <v>5108</v>
      </c>
      <c r="H7" s="466"/>
    </row>
    <row r="8" spans="1:8" x14ac:dyDescent="0.35">
      <c r="A8" s="506">
        <v>43281</v>
      </c>
      <c r="B8" s="836" t="s">
        <v>5271</v>
      </c>
      <c r="C8" s="836" t="s">
        <v>2616</v>
      </c>
      <c r="D8" s="836" t="s">
        <v>5279</v>
      </c>
      <c r="E8" s="836"/>
      <c r="F8" s="861" t="s">
        <v>5158</v>
      </c>
      <c r="G8" s="837" t="s">
        <v>5108</v>
      </c>
      <c r="H8" s="466"/>
    </row>
    <row r="9" spans="1:8" ht="84" x14ac:dyDescent="0.35">
      <c r="A9" s="506">
        <v>43281</v>
      </c>
      <c r="B9" s="836" t="s">
        <v>5272</v>
      </c>
      <c r="C9" s="836" t="s">
        <v>2616</v>
      </c>
      <c r="D9" s="836" t="s">
        <v>5273</v>
      </c>
      <c r="E9" s="836"/>
      <c r="F9" s="861" t="s">
        <v>5158</v>
      </c>
      <c r="G9" s="837" t="s">
        <v>5108</v>
      </c>
      <c r="H9" s="466"/>
    </row>
    <row r="10" spans="1:8" x14ac:dyDescent="0.35">
      <c r="A10" s="506">
        <v>43281</v>
      </c>
      <c r="B10" s="836"/>
      <c r="C10" s="836" t="s">
        <v>4134</v>
      </c>
      <c r="D10" s="836" t="s">
        <v>5154</v>
      </c>
      <c r="E10" s="836"/>
      <c r="F10" s="861" t="s">
        <v>5277</v>
      </c>
      <c r="G10" s="837" t="s">
        <v>5108</v>
      </c>
      <c r="H10" s="466"/>
    </row>
    <row r="11" spans="1:8" ht="24" x14ac:dyDescent="0.35">
      <c r="A11" s="506">
        <v>43281</v>
      </c>
      <c r="B11" s="836" t="s">
        <v>5275</v>
      </c>
      <c r="C11" s="836" t="s">
        <v>5276</v>
      </c>
      <c r="D11" s="836" t="s">
        <v>5370</v>
      </c>
      <c r="E11" s="836"/>
      <c r="F11" s="861" t="s">
        <v>5277</v>
      </c>
      <c r="G11" s="837" t="s">
        <v>5108</v>
      </c>
      <c r="H11" s="466"/>
    </row>
    <row r="12" spans="1:8" ht="24" x14ac:dyDescent="0.35">
      <c r="A12" s="506">
        <v>43281</v>
      </c>
      <c r="B12" s="836" t="s">
        <v>5278</v>
      </c>
      <c r="C12" s="836" t="s">
        <v>5265</v>
      </c>
      <c r="D12" s="836" t="s">
        <v>5279</v>
      </c>
      <c r="E12" s="836"/>
      <c r="F12" s="861" t="s">
        <v>5274</v>
      </c>
      <c r="G12" s="837" t="s">
        <v>5108</v>
      </c>
      <c r="H12" s="466"/>
    </row>
    <row r="13" spans="1:8" ht="48" x14ac:dyDescent="0.35">
      <c r="A13" s="506">
        <v>43281</v>
      </c>
      <c r="B13" s="836"/>
      <c r="C13" s="836" t="s">
        <v>5280</v>
      </c>
      <c r="D13" s="836" t="s">
        <v>5154</v>
      </c>
      <c r="E13" s="836"/>
      <c r="F13" s="861" t="s">
        <v>5167</v>
      </c>
      <c r="G13" s="837" t="s">
        <v>5108</v>
      </c>
      <c r="H13" s="466"/>
    </row>
    <row r="14" spans="1:8" ht="48" x14ac:dyDescent="0.35">
      <c r="A14" s="506">
        <v>43281</v>
      </c>
      <c r="B14" s="836" t="s">
        <v>5281</v>
      </c>
      <c r="C14" s="836" t="s">
        <v>5282</v>
      </c>
      <c r="D14" s="836" t="s">
        <v>5154</v>
      </c>
      <c r="E14" s="836" t="s">
        <v>5283</v>
      </c>
      <c r="F14" s="861" t="s">
        <v>2618</v>
      </c>
      <c r="G14" s="837" t="s">
        <v>5108</v>
      </c>
      <c r="H14" s="466"/>
    </row>
    <row r="15" spans="1:8" ht="48" x14ac:dyDescent="0.35">
      <c r="A15" s="506">
        <v>43281</v>
      </c>
      <c r="B15" s="836" t="s">
        <v>5284</v>
      </c>
      <c r="C15" s="836" t="s">
        <v>5285</v>
      </c>
      <c r="D15" s="836" t="s">
        <v>5279</v>
      </c>
      <c r="E15" s="836"/>
      <c r="F15" s="861" t="s">
        <v>2618</v>
      </c>
      <c r="G15" s="837" t="s">
        <v>5108</v>
      </c>
      <c r="H15" s="466"/>
    </row>
    <row r="16" spans="1:8" ht="36" x14ac:dyDescent="0.35">
      <c r="A16" s="506">
        <v>43281</v>
      </c>
      <c r="B16" s="836" t="s">
        <v>5286</v>
      </c>
      <c r="C16" s="836" t="s">
        <v>5287</v>
      </c>
      <c r="D16" s="836" t="s">
        <v>5367</v>
      </c>
      <c r="E16" s="836" t="s">
        <v>5368</v>
      </c>
      <c r="F16" s="861" t="s">
        <v>2618</v>
      </c>
      <c r="G16" s="837" t="s">
        <v>5108</v>
      </c>
      <c r="H16" s="466"/>
    </row>
    <row r="17" spans="1:8" ht="36" x14ac:dyDescent="0.35">
      <c r="A17" s="506">
        <v>43281</v>
      </c>
      <c r="B17" s="836" t="s">
        <v>5288</v>
      </c>
      <c r="C17" s="836" t="s">
        <v>5289</v>
      </c>
      <c r="D17" s="836" t="s">
        <v>5279</v>
      </c>
      <c r="E17" s="836"/>
      <c r="F17" s="861" t="s">
        <v>2618</v>
      </c>
      <c r="G17" s="837" t="s">
        <v>5108</v>
      </c>
      <c r="H17" s="466"/>
    </row>
    <row r="18" spans="1:8" ht="24" x14ac:dyDescent="0.35">
      <c r="A18" s="506">
        <v>43281</v>
      </c>
      <c r="B18" s="836" t="s">
        <v>5290</v>
      </c>
      <c r="C18" s="836" t="s">
        <v>5291</v>
      </c>
      <c r="D18" s="836" t="s">
        <v>5273</v>
      </c>
      <c r="E18" s="836"/>
      <c r="F18" s="861" t="s">
        <v>2616</v>
      </c>
      <c r="G18" s="837" t="s">
        <v>5108</v>
      </c>
      <c r="H18" s="466"/>
    </row>
    <row r="19" spans="1:8" ht="48" x14ac:dyDescent="0.35">
      <c r="A19" s="506">
        <v>43281</v>
      </c>
      <c r="B19" s="836" t="s">
        <v>5281</v>
      </c>
      <c r="C19" s="836" t="s">
        <v>5292</v>
      </c>
      <c r="D19" s="836" t="s">
        <v>5154</v>
      </c>
      <c r="E19" s="836" t="s">
        <v>5283</v>
      </c>
      <c r="F19" s="861" t="s">
        <v>2616</v>
      </c>
      <c r="G19" s="837" t="s">
        <v>5108</v>
      </c>
      <c r="H19" s="466"/>
    </row>
    <row r="20" spans="1:8" ht="60" x14ac:dyDescent="0.35">
      <c r="A20" s="506">
        <v>43281</v>
      </c>
      <c r="B20" s="836" t="s">
        <v>5293</v>
      </c>
      <c r="C20" s="836" t="s">
        <v>5349</v>
      </c>
      <c r="D20" s="836" t="s">
        <v>5279</v>
      </c>
      <c r="E20" s="836"/>
      <c r="F20" s="861" t="s">
        <v>2616</v>
      </c>
      <c r="G20" s="837" t="s">
        <v>5108</v>
      </c>
      <c r="H20" s="466"/>
    </row>
    <row r="21" spans="1:8" ht="36" x14ac:dyDescent="0.35">
      <c r="A21" s="506">
        <v>43281</v>
      </c>
      <c r="B21" s="836" t="s">
        <v>5348</v>
      </c>
      <c r="C21" s="836" t="s">
        <v>5347</v>
      </c>
      <c r="D21" s="836" t="s">
        <v>5367</v>
      </c>
      <c r="E21" s="836" t="s">
        <v>5369</v>
      </c>
      <c r="F21" s="861" t="s">
        <v>2616</v>
      </c>
      <c r="G21" s="837" t="s">
        <v>5108</v>
      </c>
      <c r="H21" s="466"/>
    </row>
    <row r="22" spans="1:8" ht="48" x14ac:dyDescent="0.35">
      <c r="A22" s="506">
        <v>43281</v>
      </c>
      <c r="B22" s="836" t="s">
        <v>5300</v>
      </c>
      <c r="C22" s="836" t="s">
        <v>5294</v>
      </c>
      <c r="D22" s="836" t="s">
        <v>5279</v>
      </c>
      <c r="E22" s="836"/>
      <c r="F22" s="861" t="s">
        <v>2616</v>
      </c>
      <c r="G22" s="837" t="s">
        <v>5108</v>
      </c>
      <c r="H22" s="466"/>
    </row>
    <row r="23" spans="1:8" x14ac:dyDescent="0.35">
      <c r="A23" s="506">
        <v>43281</v>
      </c>
      <c r="B23" s="836" t="s">
        <v>5295</v>
      </c>
      <c r="C23" s="836" t="s">
        <v>5296</v>
      </c>
      <c r="D23" s="836" t="s">
        <v>5270</v>
      </c>
      <c r="E23" s="836"/>
      <c r="F23" s="861" t="s">
        <v>5297</v>
      </c>
      <c r="G23" s="837" t="s">
        <v>5108</v>
      </c>
      <c r="H23" s="466"/>
    </row>
    <row r="24" spans="1:8" ht="48" x14ac:dyDescent="0.35">
      <c r="A24" s="506">
        <v>43281</v>
      </c>
      <c r="B24" s="836" t="s">
        <v>5298</v>
      </c>
      <c r="C24" s="836" t="s">
        <v>5299</v>
      </c>
      <c r="D24" s="836" t="s">
        <v>5371</v>
      </c>
      <c r="E24" s="836" t="s">
        <v>5365</v>
      </c>
      <c r="F24" s="861" t="s">
        <v>5297</v>
      </c>
      <c r="G24" s="837" t="s">
        <v>5108</v>
      </c>
      <c r="H24" s="466"/>
    </row>
    <row r="25" spans="1:8" ht="48" x14ac:dyDescent="0.35">
      <c r="A25" s="506">
        <v>43281</v>
      </c>
      <c r="B25" s="836" t="s">
        <v>5300</v>
      </c>
      <c r="C25" s="836" t="s">
        <v>5301</v>
      </c>
      <c r="D25" s="836" t="s">
        <v>5302</v>
      </c>
      <c r="E25" s="836"/>
      <c r="F25" s="861" t="s">
        <v>5297</v>
      </c>
      <c r="G25" s="837" t="s">
        <v>5108</v>
      </c>
      <c r="H25" s="466"/>
    </row>
    <row r="26" spans="1:8" ht="60" x14ac:dyDescent="0.35">
      <c r="A26" s="506">
        <v>43281</v>
      </c>
      <c r="B26" s="836" t="s">
        <v>5303</v>
      </c>
      <c r="C26" s="836" t="s">
        <v>5304</v>
      </c>
      <c r="D26" s="836" t="s">
        <v>5370</v>
      </c>
      <c r="E26" s="836"/>
      <c r="F26" s="861" t="s">
        <v>5297</v>
      </c>
      <c r="G26" s="837" t="s">
        <v>5108</v>
      </c>
      <c r="H26" s="466"/>
    </row>
    <row r="27" spans="1:8" x14ac:dyDescent="0.35">
      <c r="A27" s="506">
        <v>43281</v>
      </c>
      <c r="B27" s="836" t="s">
        <v>5305</v>
      </c>
      <c r="C27" s="836" t="s">
        <v>5306</v>
      </c>
      <c r="D27" s="836" t="s">
        <v>5279</v>
      </c>
      <c r="E27" s="836"/>
      <c r="F27" s="861" t="s">
        <v>5297</v>
      </c>
      <c r="G27" s="837" t="s">
        <v>5108</v>
      </c>
      <c r="H27" s="466"/>
    </row>
    <row r="28" spans="1:8" ht="36" x14ac:dyDescent="0.35">
      <c r="A28" s="506">
        <v>43281</v>
      </c>
      <c r="B28" s="836"/>
      <c r="C28" s="836" t="s">
        <v>5350</v>
      </c>
      <c r="D28" s="836" t="s">
        <v>5373</v>
      </c>
      <c r="E28" s="836" t="s">
        <v>5372</v>
      </c>
      <c r="F28" s="861" t="s">
        <v>5297</v>
      </c>
      <c r="G28" s="837" t="s">
        <v>5108</v>
      </c>
      <c r="H28" s="466"/>
    </row>
    <row r="29" spans="1:8" ht="24" x14ac:dyDescent="0.35">
      <c r="A29" s="506">
        <v>43281</v>
      </c>
      <c r="B29" s="836" t="s">
        <v>5307</v>
      </c>
      <c r="C29" s="836" t="s">
        <v>5308</v>
      </c>
      <c r="D29" s="836" t="s">
        <v>5273</v>
      </c>
      <c r="E29" s="836"/>
      <c r="F29" s="861" t="s">
        <v>5277</v>
      </c>
      <c r="G29" s="835">
        <v>2.1</v>
      </c>
      <c r="H29" s="467"/>
    </row>
    <row r="30" spans="1:8" x14ac:dyDescent="0.35">
      <c r="A30" s="506">
        <v>43281</v>
      </c>
      <c r="B30" s="836" t="s">
        <v>5309</v>
      </c>
      <c r="C30" s="836" t="s">
        <v>4174</v>
      </c>
      <c r="D30" s="836" t="s">
        <v>5279</v>
      </c>
      <c r="E30" s="836"/>
      <c r="F30" s="861" t="s">
        <v>5310</v>
      </c>
      <c r="G30" s="835">
        <v>2.1</v>
      </c>
      <c r="H30" s="467"/>
    </row>
    <row r="31" spans="1:8" ht="24" x14ac:dyDescent="0.35">
      <c r="A31" s="506">
        <v>43281</v>
      </c>
      <c r="B31" s="836" t="s">
        <v>5311</v>
      </c>
      <c r="C31" s="836" t="s">
        <v>4912</v>
      </c>
      <c r="D31" s="836" t="s">
        <v>5270</v>
      </c>
      <c r="E31" s="836"/>
      <c r="F31" s="861" t="s">
        <v>5312</v>
      </c>
      <c r="G31" s="835">
        <v>2.1</v>
      </c>
      <c r="H31" s="467"/>
    </row>
    <row r="32" spans="1:8" x14ac:dyDescent="0.35">
      <c r="A32" s="506">
        <v>43281</v>
      </c>
      <c r="B32" s="836" t="s">
        <v>5313</v>
      </c>
      <c r="C32" s="836" t="s">
        <v>5314</v>
      </c>
      <c r="D32" s="836" t="s">
        <v>5270</v>
      </c>
      <c r="E32" s="836"/>
      <c r="F32" s="861" t="s">
        <v>5158</v>
      </c>
      <c r="G32" s="835">
        <v>2.1</v>
      </c>
      <c r="H32" s="467"/>
    </row>
    <row r="33" spans="1:8" x14ac:dyDescent="0.35">
      <c r="A33" s="506">
        <v>43281</v>
      </c>
      <c r="B33" s="836" t="s">
        <v>5316</v>
      </c>
      <c r="C33" s="836" t="s">
        <v>5317</v>
      </c>
      <c r="D33" s="836" t="s">
        <v>5279</v>
      </c>
      <c r="E33" s="836"/>
      <c r="F33" s="861" t="s">
        <v>5158</v>
      </c>
      <c r="G33" s="835">
        <v>2.1</v>
      </c>
      <c r="H33" s="467"/>
    </row>
    <row r="34" spans="1:8" ht="24" x14ac:dyDescent="0.35">
      <c r="A34" s="506">
        <v>43281</v>
      </c>
      <c r="B34" s="836" t="s">
        <v>5318</v>
      </c>
      <c r="C34" s="836" t="s">
        <v>5319</v>
      </c>
      <c r="D34" s="836" t="s">
        <v>5279</v>
      </c>
      <c r="E34" s="836"/>
      <c r="F34" s="861" t="s">
        <v>5320</v>
      </c>
      <c r="G34" s="835">
        <v>2.1</v>
      </c>
      <c r="H34" s="467"/>
    </row>
    <row r="35" spans="1:8" ht="36" x14ac:dyDescent="0.35">
      <c r="A35" s="506">
        <v>43281</v>
      </c>
      <c r="B35" s="836"/>
      <c r="C35" s="836" t="s">
        <v>5315</v>
      </c>
      <c r="D35" s="836" t="s">
        <v>5154</v>
      </c>
      <c r="E35" s="836" t="s">
        <v>5361</v>
      </c>
      <c r="F35" s="861" t="s">
        <v>5158</v>
      </c>
      <c r="G35" s="835">
        <v>2.1</v>
      </c>
      <c r="H35" s="467"/>
    </row>
    <row r="36" spans="1:8" ht="24" x14ac:dyDescent="0.35">
      <c r="A36" s="506">
        <v>43281</v>
      </c>
      <c r="B36" s="836" t="s">
        <v>5321</v>
      </c>
      <c r="C36" s="836" t="s">
        <v>5322</v>
      </c>
      <c r="D36" s="836" t="s">
        <v>5147</v>
      </c>
      <c r="E36" s="836" t="s">
        <v>5323</v>
      </c>
      <c r="F36" s="861" t="s">
        <v>5324</v>
      </c>
      <c r="G36" s="835">
        <v>2.1</v>
      </c>
      <c r="H36" s="467"/>
    </row>
    <row r="37" spans="1:8" x14ac:dyDescent="0.35">
      <c r="A37" s="506">
        <v>43281</v>
      </c>
      <c r="B37" s="836" t="s">
        <v>5325</v>
      </c>
      <c r="C37" s="836" t="s">
        <v>5326</v>
      </c>
      <c r="D37" s="836" t="s">
        <v>5279</v>
      </c>
      <c r="E37" s="836"/>
      <c r="F37" s="861" t="s">
        <v>5327</v>
      </c>
      <c r="G37" s="835">
        <v>2.1</v>
      </c>
      <c r="H37" s="467"/>
    </row>
    <row r="38" spans="1:8" ht="81" customHeight="1" x14ac:dyDescent="0.35">
      <c r="A38" s="506">
        <v>43281</v>
      </c>
      <c r="B38" s="836"/>
      <c r="C38" s="836" t="s">
        <v>5328</v>
      </c>
      <c r="D38" s="836" t="s">
        <v>5378</v>
      </c>
      <c r="E38" s="836" t="s">
        <v>5377</v>
      </c>
      <c r="F38" s="861" t="s">
        <v>5329</v>
      </c>
      <c r="G38" s="835">
        <v>2.1</v>
      </c>
      <c r="H38" s="467"/>
    </row>
    <row r="39" spans="1:8" ht="78.650000000000006" customHeight="1" x14ac:dyDescent="0.35">
      <c r="A39" s="506">
        <v>43281</v>
      </c>
      <c r="B39" s="836"/>
      <c r="C39" s="836" t="s">
        <v>5330</v>
      </c>
      <c r="D39" s="836" t="s">
        <v>5378</v>
      </c>
      <c r="E39" s="836" t="s">
        <v>5377</v>
      </c>
      <c r="F39" s="861" t="s">
        <v>5327</v>
      </c>
      <c r="G39" s="835">
        <v>2.1</v>
      </c>
      <c r="H39" s="467"/>
    </row>
    <row r="40" spans="1:8" ht="60" x14ac:dyDescent="0.35">
      <c r="A40" s="506">
        <v>43281</v>
      </c>
      <c r="B40" s="836"/>
      <c r="C40" s="836" t="s">
        <v>5331</v>
      </c>
      <c r="D40" s="836" t="s">
        <v>5378</v>
      </c>
      <c r="E40" s="836" t="s">
        <v>5377</v>
      </c>
      <c r="F40" s="861" t="s">
        <v>5332</v>
      </c>
      <c r="G40" s="835">
        <v>2.1</v>
      </c>
      <c r="H40" s="467"/>
    </row>
    <row r="41" spans="1:8" x14ac:dyDescent="0.35">
      <c r="A41" s="506">
        <v>43281</v>
      </c>
      <c r="B41" s="836"/>
      <c r="C41" s="836" t="s">
        <v>3944</v>
      </c>
      <c r="D41" s="836" t="s">
        <v>5154</v>
      </c>
      <c r="E41" s="836"/>
      <c r="F41" s="861" t="s">
        <v>5277</v>
      </c>
      <c r="G41" s="835">
        <v>2.1</v>
      </c>
      <c r="H41" s="467"/>
    </row>
    <row r="42" spans="1:8" ht="60" x14ac:dyDescent="0.35">
      <c r="A42" s="506">
        <v>43281</v>
      </c>
      <c r="B42" s="836" t="s">
        <v>5333</v>
      </c>
      <c r="C42" s="836" t="s">
        <v>5334</v>
      </c>
      <c r="D42" s="836" t="s">
        <v>5273</v>
      </c>
      <c r="E42" s="836"/>
      <c r="F42" s="861" t="s">
        <v>5158</v>
      </c>
      <c r="G42" s="835">
        <v>2.1</v>
      </c>
      <c r="H42" s="467"/>
    </row>
    <row r="43" spans="1:8" ht="72" x14ac:dyDescent="0.35">
      <c r="A43" s="506">
        <v>43281</v>
      </c>
      <c r="B43" s="836" t="s">
        <v>5335</v>
      </c>
      <c r="C43" s="836" t="s">
        <v>5336</v>
      </c>
      <c r="D43" s="836" t="s">
        <v>5273</v>
      </c>
      <c r="E43" s="836"/>
      <c r="F43" s="861" t="s">
        <v>5337</v>
      </c>
      <c r="G43" s="835" t="s">
        <v>5188</v>
      </c>
      <c r="H43" s="467"/>
    </row>
    <row r="44" spans="1:8" ht="72" x14ac:dyDescent="0.35">
      <c r="A44" s="506">
        <v>43281</v>
      </c>
      <c r="B44" s="836" t="s">
        <v>5338</v>
      </c>
      <c r="C44" s="836" t="s">
        <v>5336</v>
      </c>
      <c r="D44" s="836" t="s">
        <v>5273</v>
      </c>
      <c r="E44" s="836"/>
      <c r="F44" s="861" t="s">
        <v>5297</v>
      </c>
      <c r="G44" s="837" t="s">
        <v>5108</v>
      </c>
      <c r="H44" s="466"/>
    </row>
    <row r="45" spans="1:8" ht="24" x14ac:dyDescent="0.35">
      <c r="A45" s="506">
        <v>43281</v>
      </c>
      <c r="B45" s="836" t="s">
        <v>5339</v>
      </c>
      <c r="C45" s="836" t="s">
        <v>838</v>
      </c>
      <c r="D45" s="836" t="s">
        <v>5273</v>
      </c>
      <c r="E45" s="836"/>
      <c r="F45" s="861" t="s">
        <v>2616</v>
      </c>
      <c r="G45" s="837" t="s">
        <v>5108</v>
      </c>
      <c r="H45" s="466"/>
    </row>
    <row r="46" spans="1:8" ht="36" x14ac:dyDescent="0.35">
      <c r="A46" s="506">
        <v>43281</v>
      </c>
      <c r="B46" s="836" t="s">
        <v>5146</v>
      </c>
      <c r="C46" s="836" t="s">
        <v>810</v>
      </c>
      <c r="D46" s="836" t="s">
        <v>5340</v>
      </c>
      <c r="E46" s="836"/>
      <c r="F46" s="861" t="s">
        <v>5158</v>
      </c>
      <c r="G46" s="837" t="s">
        <v>5108</v>
      </c>
      <c r="H46" s="466"/>
    </row>
    <row r="47" spans="1:8" ht="24" x14ac:dyDescent="0.35">
      <c r="A47" s="506">
        <v>43281</v>
      </c>
      <c r="B47" s="836" t="s">
        <v>5341</v>
      </c>
      <c r="C47" s="836" t="s">
        <v>5342</v>
      </c>
      <c r="D47" s="836" t="s">
        <v>5370</v>
      </c>
      <c r="E47" s="836"/>
      <c r="F47" s="861" t="s">
        <v>5343</v>
      </c>
      <c r="G47" s="835">
        <v>2.1</v>
      </c>
      <c r="H47" s="467"/>
    </row>
    <row r="48" spans="1:8" x14ac:dyDescent="0.35">
      <c r="A48" s="506">
        <v>43281</v>
      </c>
      <c r="B48" s="836" t="s">
        <v>5275</v>
      </c>
      <c r="C48" s="836" t="s">
        <v>5276</v>
      </c>
      <c r="D48" s="836" t="s">
        <v>5279</v>
      </c>
      <c r="E48" s="836" t="s">
        <v>5375</v>
      </c>
      <c r="F48" s="861" t="s">
        <v>5277</v>
      </c>
      <c r="G48" s="837" t="s">
        <v>5108</v>
      </c>
      <c r="H48" s="466"/>
    </row>
    <row r="49" spans="1:8" x14ac:dyDescent="0.35">
      <c r="A49" s="506">
        <v>43281</v>
      </c>
      <c r="B49" s="836" t="s">
        <v>5374</v>
      </c>
      <c r="C49" s="836" t="s">
        <v>5276</v>
      </c>
      <c r="D49" s="836" t="s">
        <v>5138</v>
      </c>
      <c r="E49" s="836"/>
      <c r="F49" s="861" t="s">
        <v>5277</v>
      </c>
      <c r="G49" s="837" t="s">
        <v>5108</v>
      </c>
      <c r="H49" s="466"/>
    </row>
    <row r="50" spans="1:8" ht="24" x14ac:dyDescent="0.35">
      <c r="A50" s="506">
        <v>43281</v>
      </c>
      <c r="B50" s="836" t="s">
        <v>5344</v>
      </c>
      <c r="C50" s="836"/>
      <c r="D50" s="836" t="s">
        <v>5279</v>
      </c>
      <c r="E50" s="836" t="s">
        <v>5376</v>
      </c>
      <c r="F50" s="861" t="s">
        <v>5351</v>
      </c>
      <c r="G50" s="835" t="s">
        <v>5188</v>
      </c>
      <c r="H50" s="467"/>
    </row>
    <row r="51" spans="1:8" ht="24" x14ac:dyDescent="0.35">
      <c r="A51" s="506">
        <v>43281</v>
      </c>
      <c r="B51" s="836"/>
      <c r="C51" s="836"/>
      <c r="D51" s="836" t="s">
        <v>5345</v>
      </c>
      <c r="E51" s="836"/>
      <c r="F51" s="861" t="s">
        <v>5346</v>
      </c>
      <c r="G51" s="835"/>
      <c r="H51" s="467"/>
    </row>
    <row r="52" spans="1:8" ht="36" x14ac:dyDescent="0.35">
      <c r="A52" s="507">
        <v>43307</v>
      </c>
      <c r="B52" s="836" t="s">
        <v>5146</v>
      </c>
      <c r="C52" s="836" t="s">
        <v>810</v>
      </c>
      <c r="D52" s="836" t="s">
        <v>5138</v>
      </c>
      <c r="E52" s="836"/>
      <c r="F52" s="861" t="s">
        <v>5352</v>
      </c>
      <c r="G52" s="837" t="s">
        <v>5108</v>
      </c>
      <c r="H52" s="466"/>
    </row>
    <row r="53" spans="1:8" ht="36" x14ac:dyDescent="0.35">
      <c r="A53" s="507">
        <v>43307</v>
      </c>
      <c r="B53" s="836" t="s">
        <v>5139</v>
      </c>
      <c r="C53" s="836" t="s">
        <v>810</v>
      </c>
      <c r="D53" s="836" t="s">
        <v>5147</v>
      </c>
      <c r="E53" s="836"/>
      <c r="F53" s="861" t="s">
        <v>5137</v>
      </c>
      <c r="G53" s="835" t="s">
        <v>5188</v>
      </c>
      <c r="H53" s="467"/>
    </row>
    <row r="54" spans="1:8" ht="24" x14ac:dyDescent="0.35">
      <c r="A54" s="507">
        <v>43307</v>
      </c>
      <c r="B54" s="836" t="s">
        <v>5148</v>
      </c>
      <c r="C54" s="836" t="s">
        <v>2970</v>
      </c>
      <c r="D54" s="836" t="s">
        <v>5138</v>
      </c>
      <c r="E54" s="836"/>
      <c r="F54" s="861" t="s">
        <v>5352</v>
      </c>
      <c r="G54" s="837" t="s">
        <v>5108</v>
      </c>
      <c r="H54" s="466"/>
    </row>
    <row r="55" spans="1:8" ht="24" x14ac:dyDescent="0.35">
      <c r="A55" s="507">
        <v>43307</v>
      </c>
      <c r="B55" s="836" t="s">
        <v>5149</v>
      </c>
      <c r="C55" s="836" t="s">
        <v>5379</v>
      </c>
      <c r="D55" s="836" t="s">
        <v>5138</v>
      </c>
      <c r="E55" s="836" t="s">
        <v>5150</v>
      </c>
      <c r="F55" s="861" t="s">
        <v>5297</v>
      </c>
      <c r="G55" s="837" t="s">
        <v>5108</v>
      </c>
      <c r="H55" s="466"/>
    </row>
    <row r="56" spans="1:8" ht="24" x14ac:dyDescent="0.35">
      <c r="A56" s="507">
        <v>43307</v>
      </c>
      <c r="B56" s="836" t="s">
        <v>5151</v>
      </c>
      <c r="C56" s="836" t="s">
        <v>5380</v>
      </c>
      <c r="D56" s="836" t="s">
        <v>5279</v>
      </c>
      <c r="E56" s="836" t="s">
        <v>5150</v>
      </c>
      <c r="F56" s="861" t="s">
        <v>5297</v>
      </c>
      <c r="G56" s="837" t="s">
        <v>5108</v>
      </c>
      <c r="H56" s="466"/>
    </row>
    <row r="57" spans="1:8" ht="24" x14ac:dyDescent="0.35">
      <c r="A57" s="507">
        <v>43307</v>
      </c>
      <c r="B57" s="836"/>
      <c r="C57" s="836" t="s">
        <v>5381</v>
      </c>
      <c r="D57" s="836" t="s">
        <v>5154</v>
      </c>
      <c r="E57" s="836" t="s">
        <v>5155</v>
      </c>
      <c r="F57" s="861" t="s">
        <v>5297</v>
      </c>
      <c r="G57" s="837" t="s">
        <v>5108</v>
      </c>
      <c r="H57" s="466"/>
    </row>
    <row r="58" spans="1:8" ht="24" x14ac:dyDescent="0.35">
      <c r="A58" s="507">
        <v>43307</v>
      </c>
      <c r="B58" s="836" t="s">
        <v>5363</v>
      </c>
      <c r="C58" s="836"/>
      <c r="D58" s="836" t="s">
        <v>5370</v>
      </c>
      <c r="E58" s="836"/>
      <c r="F58" s="861" t="s">
        <v>5299</v>
      </c>
      <c r="G58" s="837"/>
      <c r="H58" s="466"/>
    </row>
    <row r="59" spans="1:8" ht="24" x14ac:dyDescent="0.35">
      <c r="A59" s="507">
        <v>43307</v>
      </c>
      <c r="B59" s="836" t="s">
        <v>5159</v>
      </c>
      <c r="C59" s="836" t="s">
        <v>4906</v>
      </c>
      <c r="D59" s="836" t="s">
        <v>5279</v>
      </c>
      <c r="E59" s="836" t="s">
        <v>5160</v>
      </c>
      <c r="F59" s="861" t="s">
        <v>5158</v>
      </c>
      <c r="G59" s="835">
        <v>2.1</v>
      </c>
      <c r="H59" s="467"/>
    </row>
    <row r="60" spans="1:8" ht="24" x14ac:dyDescent="0.35">
      <c r="A60" s="507">
        <v>43307</v>
      </c>
      <c r="B60" s="836"/>
      <c r="C60" s="836" t="s">
        <v>3993</v>
      </c>
      <c r="D60" s="836" t="s">
        <v>5154</v>
      </c>
      <c r="E60" s="836" t="s">
        <v>5173</v>
      </c>
      <c r="F60" s="861" t="s">
        <v>5158</v>
      </c>
      <c r="G60" s="835">
        <v>2.1</v>
      </c>
      <c r="H60" s="467"/>
    </row>
    <row r="61" spans="1:8" ht="36" x14ac:dyDescent="0.35">
      <c r="A61" s="507">
        <v>43307</v>
      </c>
      <c r="B61" s="836" t="s">
        <v>5164</v>
      </c>
      <c r="C61" s="836" t="s">
        <v>51</v>
      </c>
      <c r="D61" s="836" t="s">
        <v>5163</v>
      </c>
      <c r="E61" s="836" t="s">
        <v>5165</v>
      </c>
      <c r="F61" s="861" t="s">
        <v>5162</v>
      </c>
      <c r="G61" s="835" t="s">
        <v>5108</v>
      </c>
      <c r="H61" s="467"/>
    </row>
    <row r="62" spans="1:8" ht="24" x14ac:dyDescent="0.35">
      <c r="A62" s="507">
        <v>43307</v>
      </c>
      <c r="B62" s="836" t="s">
        <v>5166</v>
      </c>
      <c r="C62" s="836" t="s">
        <v>135</v>
      </c>
      <c r="D62" s="836" t="s">
        <v>5163</v>
      </c>
      <c r="E62" s="836" t="s">
        <v>5168</v>
      </c>
      <c r="F62" s="861" t="s">
        <v>5167</v>
      </c>
      <c r="G62" s="835" t="s">
        <v>5108</v>
      </c>
      <c r="H62" s="467"/>
    </row>
    <row r="63" spans="1:8" ht="24" x14ac:dyDescent="0.35">
      <c r="A63" s="507">
        <v>43307</v>
      </c>
      <c r="B63" s="836" t="s">
        <v>5169</v>
      </c>
      <c r="C63" s="836" t="s">
        <v>2885</v>
      </c>
      <c r="D63" s="836" t="s">
        <v>5163</v>
      </c>
      <c r="E63" s="836" t="s">
        <v>5170</v>
      </c>
      <c r="F63" s="861" t="s">
        <v>5297</v>
      </c>
      <c r="G63" s="837" t="s">
        <v>5108</v>
      </c>
      <c r="H63" s="466"/>
    </row>
    <row r="64" spans="1:8" ht="96" x14ac:dyDescent="0.35">
      <c r="A64" s="507">
        <v>43307</v>
      </c>
      <c r="B64" s="836"/>
      <c r="C64" s="836"/>
      <c r="D64" s="836" t="s">
        <v>5154</v>
      </c>
      <c r="E64" s="836" t="s">
        <v>5360</v>
      </c>
      <c r="F64" s="861" t="s">
        <v>5158</v>
      </c>
      <c r="G64" s="835" t="s">
        <v>5188</v>
      </c>
      <c r="H64" s="467"/>
    </row>
    <row r="65" spans="1:8" ht="24" x14ac:dyDescent="0.35">
      <c r="A65" s="507">
        <v>43307</v>
      </c>
      <c r="B65" s="836" t="s">
        <v>5196</v>
      </c>
      <c r="C65" s="836" t="s">
        <v>5299</v>
      </c>
      <c r="D65" s="836" t="s">
        <v>5270</v>
      </c>
      <c r="E65" s="836" t="s">
        <v>5197</v>
      </c>
      <c r="F65" s="861" t="s">
        <v>5137</v>
      </c>
      <c r="G65" s="835">
        <v>2.1</v>
      </c>
      <c r="H65" s="467"/>
    </row>
    <row r="66" spans="1:8" ht="36" x14ac:dyDescent="0.35">
      <c r="A66" s="507">
        <v>43307</v>
      </c>
      <c r="B66" s="836" t="s">
        <v>5192</v>
      </c>
      <c r="C66" s="836" t="s">
        <v>5326</v>
      </c>
      <c r="D66" s="836" t="s">
        <v>5279</v>
      </c>
      <c r="E66" s="836" t="s">
        <v>5195</v>
      </c>
      <c r="F66" s="861" t="s">
        <v>5158</v>
      </c>
      <c r="G66" s="835" t="s">
        <v>5108</v>
      </c>
      <c r="H66" s="467"/>
    </row>
    <row r="67" spans="1:8" ht="24" x14ac:dyDescent="0.35">
      <c r="A67" s="507">
        <v>43307</v>
      </c>
      <c r="B67" s="836" t="s">
        <v>5364</v>
      </c>
      <c r="C67" s="836" t="s">
        <v>4281</v>
      </c>
      <c r="D67" s="836" t="s">
        <v>5371</v>
      </c>
      <c r="E67" s="836" t="s">
        <v>5365</v>
      </c>
      <c r="F67" s="861" t="s">
        <v>5158</v>
      </c>
      <c r="G67" s="835" t="s">
        <v>5108</v>
      </c>
      <c r="H67" s="467"/>
    </row>
    <row r="68" spans="1:8" ht="24" x14ac:dyDescent="0.35">
      <c r="A68" s="507">
        <v>43307</v>
      </c>
      <c r="B68" s="836"/>
      <c r="C68" s="836" t="s">
        <v>170</v>
      </c>
      <c r="D68" s="836" t="s">
        <v>5373</v>
      </c>
      <c r="E68" s="836" t="s">
        <v>5386</v>
      </c>
      <c r="F68" s="861" t="s">
        <v>5327</v>
      </c>
      <c r="G68" s="835" t="s">
        <v>5108</v>
      </c>
      <c r="H68" s="467"/>
    </row>
    <row r="69" spans="1:8" ht="36" x14ac:dyDescent="0.35">
      <c r="A69" s="508">
        <v>43640</v>
      </c>
      <c r="B69" s="836" t="s">
        <v>5139</v>
      </c>
      <c r="C69" s="836" t="s">
        <v>810</v>
      </c>
      <c r="D69" s="836" t="s">
        <v>5147</v>
      </c>
      <c r="E69" s="836"/>
      <c r="F69" s="861" t="s">
        <v>5297</v>
      </c>
      <c r="G69" s="837" t="s">
        <v>5108</v>
      </c>
      <c r="H69" s="467">
        <v>43307</v>
      </c>
    </row>
    <row r="70" spans="1:8" ht="36" x14ac:dyDescent="0.35">
      <c r="A70" s="508">
        <v>43640</v>
      </c>
      <c r="B70" s="836" t="s">
        <v>5196</v>
      </c>
      <c r="C70" s="836" t="s">
        <v>5299</v>
      </c>
      <c r="D70" s="836" t="s">
        <v>5270</v>
      </c>
      <c r="E70" s="836" t="s">
        <v>5451</v>
      </c>
      <c r="F70" s="861" t="s">
        <v>5137</v>
      </c>
      <c r="G70" s="835">
        <v>2.1</v>
      </c>
      <c r="H70" s="467">
        <v>43307</v>
      </c>
    </row>
    <row r="71" spans="1:8" x14ac:dyDescent="0.35">
      <c r="A71" s="508">
        <v>43640</v>
      </c>
      <c r="B71" s="836" t="s">
        <v>5449</v>
      </c>
      <c r="C71" s="836" t="s">
        <v>3920</v>
      </c>
      <c r="D71" s="836" t="s">
        <v>5279</v>
      </c>
      <c r="E71" s="836" t="s">
        <v>5450</v>
      </c>
      <c r="F71" s="861" t="s">
        <v>5158</v>
      </c>
      <c r="G71" s="835">
        <v>2.1</v>
      </c>
      <c r="H71" s="467">
        <v>43307</v>
      </c>
    </row>
    <row r="72" spans="1:8" ht="48" x14ac:dyDescent="0.35">
      <c r="A72" s="508">
        <v>43640</v>
      </c>
      <c r="B72" s="836" t="s">
        <v>5416</v>
      </c>
      <c r="C72" s="836" t="s">
        <v>27</v>
      </c>
      <c r="D72" s="836" t="s">
        <v>5279</v>
      </c>
      <c r="E72" s="836" t="s">
        <v>6565</v>
      </c>
      <c r="F72" s="861" t="s">
        <v>5137</v>
      </c>
      <c r="G72" s="835">
        <v>2.1</v>
      </c>
      <c r="H72" s="467">
        <v>43307</v>
      </c>
    </row>
    <row r="73" spans="1:8" ht="48" x14ac:dyDescent="0.35">
      <c r="A73" s="508">
        <v>43640</v>
      </c>
      <c r="B73" s="836" t="s">
        <v>5443</v>
      </c>
      <c r="C73" s="836" t="s">
        <v>27</v>
      </c>
      <c r="D73" s="836" t="s">
        <v>5279</v>
      </c>
      <c r="E73" s="836" t="s">
        <v>6565</v>
      </c>
      <c r="F73" s="861" t="s">
        <v>5444</v>
      </c>
      <c r="G73" s="837" t="s">
        <v>5108</v>
      </c>
      <c r="H73" s="467">
        <v>43307</v>
      </c>
    </row>
    <row r="74" spans="1:8" ht="36" x14ac:dyDescent="0.35">
      <c r="A74" s="508">
        <v>43640</v>
      </c>
      <c r="B74" s="836" t="s">
        <v>5556</v>
      </c>
      <c r="C74" s="836" t="s">
        <v>5557</v>
      </c>
      <c r="D74" s="836" t="s">
        <v>5371</v>
      </c>
      <c r="E74" s="836" t="s">
        <v>6555</v>
      </c>
      <c r="F74" s="861" t="s">
        <v>5352</v>
      </c>
      <c r="G74" s="837" t="s">
        <v>5108</v>
      </c>
      <c r="H74" s="467">
        <v>43640</v>
      </c>
    </row>
    <row r="75" spans="1:8" ht="24" x14ac:dyDescent="0.35">
      <c r="A75" s="508">
        <v>43640</v>
      </c>
      <c r="B75" s="836"/>
      <c r="C75" s="836" t="s">
        <v>4074</v>
      </c>
      <c r="D75" s="836"/>
      <c r="E75" s="836" t="s">
        <v>5448</v>
      </c>
      <c r="F75" s="861" t="s">
        <v>5167</v>
      </c>
      <c r="G75" s="835">
        <v>2.1</v>
      </c>
      <c r="H75" s="467">
        <v>43640</v>
      </c>
    </row>
    <row r="76" spans="1:8" ht="24" x14ac:dyDescent="0.35">
      <c r="A76" s="508">
        <v>43640</v>
      </c>
      <c r="B76" s="836" t="s">
        <v>5459</v>
      </c>
      <c r="C76" s="836" t="s">
        <v>5458</v>
      </c>
      <c r="D76" s="836" t="s">
        <v>5371</v>
      </c>
      <c r="E76" s="836" t="s">
        <v>5431</v>
      </c>
      <c r="F76" s="861" t="s">
        <v>5343</v>
      </c>
      <c r="G76" s="837">
        <v>2.1</v>
      </c>
      <c r="H76" s="467">
        <v>43640</v>
      </c>
    </row>
    <row r="77" spans="1:8" ht="24" x14ac:dyDescent="0.35">
      <c r="A77" s="508">
        <v>43640</v>
      </c>
      <c r="B77" s="836"/>
      <c r="C77" s="836" t="s">
        <v>128</v>
      </c>
      <c r="D77" s="836" t="s">
        <v>5502</v>
      </c>
      <c r="E77" s="836" t="s">
        <v>5503</v>
      </c>
      <c r="F77" s="861" t="s">
        <v>5501</v>
      </c>
      <c r="G77" s="837" t="s">
        <v>5108</v>
      </c>
      <c r="H77" s="467">
        <v>43640</v>
      </c>
    </row>
    <row r="78" spans="1:8" ht="24" x14ac:dyDescent="0.35">
      <c r="A78" s="508">
        <v>43640</v>
      </c>
      <c r="B78" s="836" t="s">
        <v>5644</v>
      </c>
      <c r="C78" s="836" t="s">
        <v>5645</v>
      </c>
      <c r="D78" s="836" t="s">
        <v>5371</v>
      </c>
      <c r="E78" s="836" t="s">
        <v>5646</v>
      </c>
      <c r="F78" s="861" t="s">
        <v>5327</v>
      </c>
      <c r="G78" s="835">
        <v>2.1</v>
      </c>
      <c r="H78" s="467">
        <v>43640</v>
      </c>
    </row>
    <row r="79" spans="1:8" ht="48" x14ac:dyDescent="0.35">
      <c r="A79" s="508">
        <v>43640</v>
      </c>
      <c r="B79" s="836" t="s">
        <v>5717</v>
      </c>
      <c r="C79" s="836" t="s">
        <v>5714</v>
      </c>
      <c r="D79" s="836" t="s">
        <v>5371</v>
      </c>
      <c r="E79" s="836" t="s">
        <v>5365</v>
      </c>
      <c r="F79" s="861" t="s">
        <v>5158</v>
      </c>
      <c r="G79" s="837">
        <v>2.1</v>
      </c>
      <c r="H79" s="467">
        <v>43640</v>
      </c>
    </row>
    <row r="80" spans="1:8" ht="24" x14ac:dyDescent="0.35">
      <c r="A80" s="508">
        <v>43640</v>
      </c>
      <c r="B80" s="836" t="s">
        <v>6449</v>
      </c>
      <c r="C80" s="836"/>
      <c r="D80" s="836" t="s">
        <v>5371</v>
      </c>
      <c r="E80" s="836" t="s">
        <v>5365</v>
      </c>
      <c r="F80" s="861" t="s">
        <v>5277</v>
      </c>
      <c r="G80" s="837">
        <v>2.1</v>
      </c>
      <c r="H80" s="467">
        <v>43640</v>
      </c>
    </row>
    <row r="81" spans="1:8" ht="36" x14ac:dyDescent="0.35">
      <c r="A81" s="508">
        <v>43640</v>
      </c>
      <c r="B81" s="836" t="s">
        <v>6105</v>
      </c>
      <c r="C81" s="836" t="s">
        <v>6180</v>
      </c>
      <c r="D81" s="836" t="s">
        <v>5371</v>
      </c>
      <c r="E81" s="836" t="s">
        <v>6106</v>
      </c>
      <c r="F81" s="861" t="s">
        <v>5277</v>
      </c>
      <c r="G81" s="837">
        <v>2.1</v>
      </c>
      <c r="H81" s="467">
        <v>43640</v>
      </c>
    </row>
    <row r="82" spans="1:8" ht="36" x14ac:dyDescent="0.35">
      <c r="A82" s="508">
        <v>43640</v>
      </c>
      <c r="B82" s="836" t="s">
        <v>6107</v>
      </c>
      <c r="C82" s="836" t="s">
        <v>6181</v>
      </c>
      <c r="D82" s="836" t="s">
        <v>5371</v>
      </c>
      <c r="E82" s="836" t="s">
        <v>6106</v>
      </c>
      <c r="F82" s="861" t="s">
        <v>66</v>
      </c>
      <c r="G82" s="837">
        <v>2.1</v>
      </c>
      <c r="H82" s="467">
        <v>43640</v>
      </c>
    </row>
    <row r="83" spans="1:8" ht="36" x14ac:dyDescent="0.35">
      <c r="A83" s="508">
        <v>43640</v>
      </c>
      <c r="B83" s="836" t="s">
        <v>5796</v>
      </c>
      <c r="C83" s="836" t="s">
        <v>3945</v>
      </c>
      <c r="D83" s="836" t="s">
        <v>5371</v>
      </c>
      <c r="E83" s="836" t="s">
        <v>5943</v>
      </c>
      <c r="F83" s="861" t="s">
        <v>5167</v>
      </c>
      <c r="G83" s="837">
        <v>2.1</v>
      </c>
      <c r="H83" s="467">
        <v>43640</v>
      </c>
    </row>
    <row r="84" spans="1:8" ht="24" x14ac:dyDescent="0.35">
      <c r="A84" s="508">
        <v>43640</v>
      </c>
      <c r="B84" s="836" t="s">
        <v>5452</v>
      </c>
      <c r="C84" s="836" t="s">
        <v>3949</v>
      </c>
      <c r="D84" s="836" t="s">
        <v>5371</v>
      </c>
      <c r="E84" s="836" t="s">
        <v>5943</v>
      </c>
      <c r="F84" s="861" t="s">
        <v>6450</v>
      </c>
      <c r="G84" s="837">
        <v>2.1</v>
      </c>
      <c r="H84" s="467">
        <v>43640</v>
      </c>
    </row>
    <row r="85" spans="1:8" ht="48" x14ac:dyDescent="0.35">
      <c r="A85" s="508">
        <v>43640</v>
      </c>
      <c r="B85" s="836" t="s">
        <v>6451</v>
      </c>
      <c r="C85" s="836" t="s">
        <v>6452</v>
      </c>
      <c r="D85" s="836" t="s">
        <v>5371</v>
      </c>
      <c r="E85" s="836" t="s">
        <v>5943</v>
      </c>
      <c r="F85" s="861" t="s">
        <v>5158</v>
      </c>
      <c r="G85" s="837">
        <v>2.1</v>
      </c>
      <c r="H85" s="467">
        <v>43640</v>
      </c>
    </row>
    <row r="86" spans="1:8" ht="36" x14ac:dyDescent="0.35">
      <c r="A86" s="508">
        <v>43640</v>
      </c>
      <c r="B86" s="836" t="s">
        <v>6108</v>
      </c>
      <c r="C86" s="836" t="s">
        <v>2739</v>
      </c>
      <c r="D86" s="836" t="s">
        <v>5371</v>
      </c>
      <c r="E86" s="836" t="s">
        <v>6106</v>
      </c>
      <c r="F86" s="861" t="s">
        <v>5277</v>
      </c>
      <c r="G86" s="837">
        <v>2.1</v>
      </c>
      <c r="H86" s="467">
        <v>43640</v>
      </c>
    </row>
    <row r="87" spans="1:8" ht="36" x14ac:dyDescent="0.35">
      <c r="A87" s="508">
        <v>43640</v>
      </c>
      <c r="B87" s="836" t="s">
        <v>6109</v>
      </c>
      <c r="C87" s="836" t="s">
        <v>6182</v>
      </c>
      <c r="D87" s="836" t="s">
        <v>5371</v>
      </c>
      <c r="E87" s="836" t="s">
        <v>6106</v>
      </c>
      <c r="F87" s="861" t="s">
        <v>5277</v>
      </c>
      <c r="G87" s="837">
        <v>2.1</v>
      </c>
      <c r="H87" s="467">
        <v>43640</v>
      </c>
    </row>
    <row r="88" spans="1:8" ht="36" x14ac:dyDescent="0.35">
      <c r="A88" s="508">
        <v>43640</v>
      </c>
      <c r="B88" s="836" t="s">
        <v>6110</v>
      </c>
      <c r="C88" s="836" t="s">
        <v>5686</v>
      </c>
      <c r="D88" s="836" t="s">
        <v>5371</v>
      </c>
      <c r="E88" s="836" t="s">
        <v>6106</v>
      </c>
      <c r="F88" s="861" t="s">
        <v>5277</v>
      </c>
      <c r="G88" s="837">
        <v>2.1</v>
      </c>
      <c r="H88" s="467">
        <v>43640</v>
      </c>
    </row>
    <row r="89" spans="1:8" ht="36" x14ac:dyDescent="0.35">
      <c r="A89" s="508">
        <v>43640</v>
      </c>
      <c r="B89" s="836" t="s">
        <v>6111</v>
      </c>
      <c r="C89" s="836" t="s">
        <v>6183</v>
      </c>
      <c r="D89" s="836" t="s">
        <v>5371</v>
      </c>
      <c r="E89" s="836" t="s">
        <v>6106</v>
      </c>
      <c r="F89" s="861" t="s">
        <v>5277</v>
      </c>
      <c r="G89" s="837">
        <v>2.1</v>
      </c>
      <c r="H89" s="467">
        <v>43640</v>
      </c>
    </row>
    <row r="90" spans="1:8" ht="36" x14ac:dyDescent="0.35">
      <c r="A90" s="508">
        <v>43640</v>
      </c>
      <c r="B90" s="836" t="s">
        <v>5299</v>
      </c>
      <c r="C90" s="836"/>
      <c r="D90" s="836" t="s">
        <v>5371</v>
      </c>
      <c r="E90" s="836" t="s">
        <v>6148</v>
      </c>
      <c r="F90" s="861" t="s">
        <v>5277</v>
      </c>
      <c r="G90" s="837">
        <v>2.1</v>
      </c>
      <c r="H90" s="467">
        <v>43640</v>
      </c>
    </row>
    <row r="91" spans="1:8" ht="36" x14ac:dyDescent="0.35">
      <c r="A91" s="508">
        <v>43640</v>
      </c>
      <c r="B91" s="836" t="s">
        <v>6453</v>
      </c>
      <c r="C91" s="836"/>
      <c r="D91" s="836" t="s">
        <v>5371</v>
      </c>
      <c r="E91" s="836" t="s">
        <v>6106</v>
      </c>
      <c r="F91" s="861" t="s">
        <v>5167</v>
      </c>
      <c r="G91" s="837">
        <v>2.1</v>
      </c>
      <c r="H91" s="467">
        <v>43640</v>
      </c>
    </row>
    <row r="92" spans="1:8" ht="36" x14ac:dyDescent="0.35">
      <c r="A92" s="508">
        <v>43640</v>
      </c>
      <c r="B92" s="836" t="s">
        <v>6454</v>
      </c>
      <c r="C92" s="836"/>
      <c r="D92" s="836" t="s">
        <v>5371</v>
      </c>
      <c r="E92" s="836" t="s">
        <v>6106</v>
      </c>
      <c r="F92" s="861" t="s">
        <v>5277</v>
      </c>
      <c r="G92" s="837">
        <v>2.1</v>
      </c>
      <c r="H92" s="467">
        <v>43640</v>
      </c>
    </row>
    <row r="93" spans="1:8" ht="36" x14ac:dyDescent="0.35">
      <c r="A93" s="508">
        <v>43640</v>
      </c>
      <c r="B93" s="836" t="s">
        <v>6455</v>
      </c>
      <c r="C93" s="836"/>
      <c r="D93" s="836" t="s">
        <v>5371</v>
      </c>
      <c r="E93" s="836" t="s">
        <v>6106</v>
      </c>
      <c r="F93" s="861" t="s">
        <v>5158</v>
      </c>
      <c r="G93" s="837">
        <v>2.1</v>
      </c>
      <c r="H93" s="467">
        <v>43640</v>
      </c>
    </row>
    <row r="94" spans="1:8" ht="36" x14ac:dyDescent="0.35">
      <c r="A94" s="508">
        <v>43640</v>
      </c>
      <c r="B94" s="836" t="s">
        <v>6456</v>
      </c>
      <c r="C94" s="836"/>
      <c r="D94" s="836" t="s">
        <v>5371</v>
      </c>
      <c r="E94" s="836" t="s">
        <v>6106</v>
      </c>
      <c r="F94" s="861" t="s">
        <v>5277</v>
      </c>
      <c r="G94" s="837">
        <v>2.1</v>
      </c>
      <c r="H94" s="467">
        <v>43640</v>
      </c>
    </row>
    <row r="95" spans="1:8" ht="36" x14ac:dyDescent="0.35">
      <c r="A95" s="508">
        <v>43640</v>
      </c>
      <c r="B95" s="836" t="s">
        <v>6457</v>
      </c>
      <c r="C95" s="836"/>
      <c r="D95" s="836" t="s">
        <v>5371</v>
      </c>
      <c r="E95" s="836" t="s">
        <v>6106</v>
      </c>
      <c r="F95" s="861" t="s">
        <v>5158</v>
      </c>
      <c r="G95" s="837">
        <v>2.1</v>
      </c>
      <c r="H95" s="467">
        <v>43640</v>
      </c>
    </row>
    <row r="96" spans="1:8" ht="36" x14ac:dyDescent="0.35">
      <c r="A96" s="508">
        <v>43640</v>
      </c>
      <c r="B96" s="836" t="s">
        <v>6458</v>
      </c>
      <c r="C96" s="836"/>
      <c r="D96" s="836" t="s">
        <v>5371</v>
      </c>
      <c r="E96" s="836" t="s">
        <v>6106</v>
      </c>
      <c r="F96" s="861" t="s">
        <v>5327</v>
      </c>
      <c r="G96" s="837">
        <v>2.1</v>
      </c>
      <c r="H96" s="467">
        <v>43640</v>
      </c>
    </row>
    <row r="97" spans="1:8" ht="36" x14ac:dyDescent="0.35">
      <c r="A97" s="508">
        <v>43640</v>
      </c>
      <c r="B97" s="836" t="s">
        <v>6459</v>
      </c>
      <c r="C97" s="836"/>
      <c r="D97" s="836" t="s">
        <v>5371</v>
      </c>
      <c r="E97" s="836" t="s">
        <v>6106</v>
      </c>
      <c r="F97" s="861" t="s">
        <v>5352</v>
      </c>
      <c r="G97" s="837" t="s">
        <v>5108</v>
      </c>
      <c r="H97" s="467">
        <v>43640</v>
      </c>
    </row>
    <row r="98" spans="1:8" ht="36" x14ac:dyDescent="0.35">
      <c r="A98" s="508">
        <v>43640</v>
      </c>
      <c r="B98" s="836" t="s">
        <v>6460</v>
      </c>
      <c r="C98" s="836"/>
      <c r="D98" s="836" t="s">
        <v>5371</v>
      </c>
      <c r="E98" s="836" t="s">
        <v>6106</v>
      </c>
      <c r="F98" s="861" t="s">
        <v>5343</v>
      </c>
      <c r="G98" s="837">
        <v>2.1</v>
      </c>
      <c r="H98" s="467">
        <v>43640</v>
      </c>
    </row>
    <row r="99" spans="1:8" ht="36" x14ac:dyDescent="0.35">
      <c r="A99" s="508">
        <v>43640</v>
      </c>
      <c r="B99" s="836" t="s">
        <v>6461</v>
      </c>
      <c r="C99" s="836" t="s">
        <v>5299</v>
      </c>
      <c r="D99" s="836" t="s">
        <v>5371</v>
      </c>
      <c r="E99" s="836" t="s">
        <v>6424</v>
      </c>
      <c r="F99" s="861" t="s">
        <v>5343</v>
      </c>
      <c r="G99" s="837">
        <v>2.1</v>
      </c>
      <c r="H99" s="467">
        <v>43640</v>
      </c>
    </row>
    <row r="100" spans="1:8" ht="36" x14ac:dyDescent="0.35">
      <c r="A100" s="508">
        <v>43640</v>
      </c>
      <c r="B100" s="836" t="s">
        <v>6462</v>
      </c>
      <c r="C100" s="836"/>
      <c r="D100" s="836" t="s">
        <v>5371</v>
      </c>
      <c r="E100" s="836" t="s">
        <v>6106</v>
      </c>
      <c r="F100" s="861" t="s">
        <v>5297</v>
      </c>
      <c r="G100" s="837"/>
      <c r="H100" s="467">
        <v>43640</v>
      </c>
    </row>
    <row r="101" spans="1:8" ht="24" x14ac:dyDescent="0.35">
      <c r="A101" s="508">
        <v>43640</v>
      </c>
      <c r="B101" s="836" t="s">
        <v>6463</v>
      </c>
      <c r="C101" s="836"/>
      <c r="D101" s="836" t="s">
        <v>5371</v>
      </c>
      <c r="E101" s="836" t="s">
        <v>5943</v>
      </c>
      <c r="F101" s="861" t="s">
        <v>5297</v>
      </c>
      <c r="G101" s="837" t="s">
        <v>5108</v>
      </c>
      <c r="H101" s="467">
        <v>43640</v>
      </c>
    </row>
    <row r="102" spans="1:8" ht="36" x14ac:dyDescent="0.35">
      <c r="A102" s="508">
        <v>43640</v>
      </c>
      <c r="B102" s="836" t="s">
        <v>6464</v>
      </c>
      <c r="C102" s="836"/>
      <c r="D102" s="836" t="s">
        <v>5371</v>
      </c>
      <c r="E102" s="836" t="s">
        <v>6106</v>
      </c>
      <c r="F102" s="861" t="s">
        <v>6465</v>
      </c>
      <c r="G102" s="837" t="s">
        <v>5108</v>
      </c>
      <c r="H102" s="467">
        <v>43640</v>
      </c>
    </row>
    <row r="103" spans="1:8" ht="108" x14ac:dyDescent="0.35">
      <c r="A103" s="508">
        <v>43640</v>
      </c>
      <c r="B103" s="836" t="s">
        <v>6466</v>
      </c>
      <c r="C103" s="836" t="s">
        <v>5299</v>
      </c>
      <c r="D103" s="836" t="s">
        <v>5371</v>
      </c>
      <c r="E103" s="836" t="s">
        <v>6467</v>
      </c>
      <c r="F103" s="861" t="s">
        <v>5167</v>
      </c>
      <c r="G103" s="837">
        <v>2.1</v>
      </c>
      <c r="H103" s="467">
        <v>43640</v>
      </c>
    </row>
    <row r="104" spans="1:8" ht="96" x14ac:dyDescent="0.35">
      <c r="A104" s="508">
        <v>43640</v>
      </c>
      <c r="B104" s="836" t="s">
        <v>6468</v>
      </c>
      <c r="C104" s="836" t="s">
        <v>5299</v>
      </c>
      <c r="D104" s="836" t="s">
        <v>5371</v>
      </c>
      <c r="E104" s="836" t="s">
        <v>6467</v>
      </c>
      <c r="F104" s="861" t="s">
        <v>5162</v>
      </c>
      <c r="G104" s="837">
        <v>2.1</v>
      </c>
      <c r="H104" s="467">
        <v>43640</v>
      </c>
    </row>
    <row r="105" spans="1:8" ht="60" x14ac:dyDescent="0.35">
      <c r="A105" s="508">
        <v>43640</v>
      </c>
      <c r="B105" s="836" t="s">
        <v>6469</v>
      </c>
      <c r="C105" s="836" t="s">
        <v>5299</v>
      </c>
      <c r="D105" s="836" t="s">
        <v>5371</v>
      </c>
      <c r="E105" s="836" t="s">
        <v>6467</v>
      </c>
      <c r="F105" s="861" t="s">
        <v>5274</v>
      </c>
      <c r="G105" s="837">
        <v>2.1</v>
      </c>
      <c r="H105" s="467">
        <v>43640</v>
      </c>
    </row>
    <row r="106" spans="1:8" ht="60" x14ac:dyDescent="0.35">
      <c r="A106" s="508">
        <v>43640</v>
      </c>
      <c r="B106" s="836" t="s">
        <v>6469</v>
      </c>
      <c r="C106" s="836" t="s">
        <v>5299</v>
      </c>
      <c r="D106" s="836" t="s">
        <v>5371</v>
      </c>
      <c r="E106" s="836" t="s">
        <v>6467</v>
      </c>
      <c r="F106" s="861" t="s">
        <v>5324</v>
      </c>
      <c r="G106" s="837">
        <v>2.1</v>
      </c>
      <c r="H106" s="467">
        <v>43640</v>
      </c>
    </row>
    <row r="107" spans="1:8" ht="72" x14ac:dyDescent="0.35">
      <c r="A107" s="508">
        <v>43640</v>
      </c>
      <c r="B107" s="836" t="s">
        <v>6470</v>
      </c>
      <c r="C107" s="836" t="s">
        <v>5299</v>
      </c>
      <c r="D107" s="836" t="s">
        <v>5371</v>
      </c>
      <c r="E107" s="836" t="s">
        <v>6424</v>
      </c>
      <c r="F107" s="861" t="s">
        <v>2618</v>
      </c>
      <c r="G107" s="837" t="s">
        <v>5108</v>
      </c>
      <c r="H107" s="467">
        <v>43640</v>
      </c>
    </row>
    <row r="108" spans="1:8" ht="72" x14ac:dyDescent="0.35">
      <c r="A108" s="508">
        <v>43640</v>
      </c>
      <c r="B108" s="836" t="s">
        <v>6471</v>
      </c>
      <c r="C108" s="836" t="s">
        <v>5299</v>
      </c>
      <c r="D108" s="836" t="s">
        <v>5371</v>
      </c>
      <c r="E108" s="836" t="s">
        <v>6424</v>
      </c>
      <c r="F108" s="861" t="s">
        <v>6472</v>
      </c>
      <c r="G108" s="837" t="s">
        <v>5108</v>
      </c>
      <c r="H108" s="467">
        <v>43640</v>
      </c>
    </row>
    <row r="109" spans="1:8" ht="24" x14ac:dyDescent="0.35">
      <c r="A109" s="508">
        <v>43640</v>
      </c>
      <c r="B109" s="836" t="s">
        <v>6473</v>
      </c>
      <c r="C109" s="836"/>
      <c r="D109" s="836" t="s">
        <v>5371</v>
      </c>
      <c r="E109" s="836" t="s">
        <v>5365</v>
      </c>
      <c r="F109" s="861" t="s">
        <v>5277</v>
      </c>
      <c r="G109" s="837">
        <v>2.1</v>
      </c>
      <c r="H109" s="467">
        <v>43640</v>
      </c>
    </row>
    <row r="110" spans="1:8" ht="24" x14ac:dyDescent="0.35">
      <c r="A110" s="508">
        <v>43640</v>
      </c>
      <c r="B110" s="836" t="s">
        <v>6474</v>
      </c>
      <c r="C110" s="836"/>
      <c r="D110" s="836" t="s">
        <v>5371</v>
      </c>
      <c r="E110" s="836" t="s">
        <v>5365</v>
      </c>
      <c r="F110" s="861" t="s">
        <v>6050</v>
      </c>
      <c r="G110" s="837">
        <v>2.1</v>
      </c>
      <c r="H110" s="467">
        <v>43640</v>
      </c>
    </row>
    <row r="111" spans="1:8" ht="36" x14ac:dyDescent="0.35">
      <c r="A111" s="508">
        <v>43640</v>
      </c>
      <c r="B111" s="836" t="s">
        <v>6059</v>
      </c>
      <c r="C111" s="836" t="s">
        <v>6475</v>
      </c>
      <c r="D111" s="836" t="s">
        <v>5371</v>
      </c>
      <c r="E111" s="836" t="s">
        <v>5365</v>
      </c>
      <c r="F111" s="861" t="s">
        <v>5327</v>
      </c>
      <c r="G111" s="837">
        <v>2.1</v>
      </c>
      <c r="H111" s="467">
        <v>43640</v>
      </c>
    </row>
    <row r="112" spans="1:8" ht="36" x14ac:dyDescent="0.35">
      <c r="A112" s="508">
        <v>43640</v>
      </c>
      <c r="B112" s="836" t="s">
        <v>6054</v>
      </c>
      <c r="C112" s="836" t="s">
        <v>6476</v>
      </c>
      <c r="D112" s="836" t="s">
        <v>5371</v>
      </c>
      <c r="E112" s="836" t="s">
        <v>6057</v>
      </c>
      <c r="F112" s="861" t="s">
        <v>5327</v>
      </c>
      <c r="G112" s="837">
        <v>2.1</v>
      </c>
      <c r="H112" s="467">
        <v>43640</v>
      </c>
    </row>
    <row r="113" spans="1:8" ht="24" x14ac:dyDescent="0.35">
      <c r="A113" s="508">
        <v>43640</v>
      </c>
      <c r="B113" s="836" t="s">
        <v>6556</v>
      </c>
      <c r="C113" s="836" t="s">
        <v>6557</v>
      </c>
      <c r="D113" s="836" t="s">
        <v>5371</v>
      </c>
      <c r="E113" s="836" t="s">
        <v>6558</v>
      </c>
      <c r="F113" s="861" t="s">
        <v>5277</v>
      </c>
      <c r="G113" s="837">
        <v>2.1</v>
      </c>
      <c r="H113" s="467">
        <v>43640</v>
      </c>
    </row>
    <row r="114" spans="1:8" ht="24" x14ac:dyDescent="0.35">
      <c r="A114" s="508">
        <v>43640</v>
      </c>
      <c r="B114" s="836" t="s">
        <v>6559</v>
      </c>
      <c r="C114" s="836" t="s">
        <v>5617</v>
      </c>
      <c r="D114" s="836" t="s">
        <v>5371</v>
      </c>
      <c r="E114" s="836" t="s">
        <v>6558</v>
      </c>
      <c r="F114" s="861" t="s">
        <v>5158</v>
      </c>
      <c r="G114" s="837">
        <v>2.1</v>
      </c>
      <c r="H114" s="467">
        <v>43640</v>
      </c>
    </row>
    <row r="115" spans="1:8" ht="24" x14ac:dyDescent="0.35">
      <c r="A115" s="508">
        <v>43640</v>
      </c>
      <c r="B115" s="836" t="s">
        <v>6560</v>
      </c>
      <c r="C115" s="836" t="s">
        <v>6561</v>
      </c>
      <c r="D115" s="836" t="s">
        <v>5371</v>
      </c>
      <c r="E115" s="836" t="s">
        <v>6562</v>
      </c>
      <c r="F115" s="861" t="s">
        <v>4722</v>
      </c>
      <c r="G115" s="837">
        <v>2.1</v>
      </c>
      <c r="H115" s="467">
        <v>43640</v>
      </c>
    </row>
    <row r="116" spans="1:8" ht="24" x14ac:dyDescent="0.35">
      <c r="A116" s="508">
        <v>43640</v>
      </c>
      <c r="B116" s="836" t="s">
        <v>6563</v>
      </c>
      <c r="C116" s="836" t="s">
        <v>6564</v>
      </c>
      <c r="D116" s="836" t="s">
        <v>5371</v>
      </c>
      <c r="E116" s="836" t="s">
        <v>6562</v>
      </c>
      <c r="F116" s="861" t="s">
        <v>4722</v>
      </c>
      <c r="G116" s="837">
        <v>2.1</v>
      </c>
      <c r="H116" s="467">
        <v>43640</v>
      </c>
    </row>
    <row r="117" spans="1:8" ht="24" x14ac:dyDescent="0.35">
      <c r="A117" s="508">
        <v>43640</v>
      </c>
      <c r="B117" s="836"/>
      <c r="C117" s="836" t="s">
        <v>5521</v>
      </c>
      <c r="D117" s="468" t="s">
        <v>5154</v>
      </c>
      <c r="E117" s="836" t="s">
        <v>6566</v>
      </c>
      <c r="F117" s="861" t="s">
        <v>5158</v>
      </c>
      <c r="G117" s="835">
        <v>2.1</v>
      </c>
      <c r="H117" s="467">
        <v>43640</v>
      </c>
    </row>
    <row r="118" spans="1:8" ht="48" x14ac:dyDescent="0.35">
      <c r="A118" s="508">
        <v>43640</v>
      </c>
      <c r="B118" s="836"/>
      <c r="C118" s="836" t="s">
        <v>5816</v>
      </c>
      <c r="D118" s="468" t="s">
        <v>5154</v>
      </c>
      <c r="E118" s="836" t="s">
        <v>6566</v>
      </c>
      <c r="F118" s="861" t="s">
        <v>5162</v>
      </c>
      <c r="G118" s="837">
        <v>2.1</v>
      </c>
      <c r="H118" s="467">
        <v>43640</v>
      </c>
    </row>
    <row r="119" spans="1:8" ht="72" x14ac:dyDescent="0.35">
      <c r="A119" s="508">
        <v>43640</v>
      </c>
      <c r="B119" s="836"/>
      <c r="C119" s="836" t="s">
        <v>6406</v>
      </c>
      <c r="D119" s="836" t="s">
        <v>5154</v>
      </c>
      <c r="E119" s="836" t="s">
        <v>6566</v>
      </c>
      <c r="F119" s="861" t="s">
        <v>5167</v>
      </c>
      <c r="G119" s="837">
        <v>2.1</v>
      </c>
      <c r="H119" s="467">
        <v>43640</v>
      </c>
    </row>
    <row r="120" spans="1:8" ht="48" x14ac:dyDescent="0.35">
      <c r="A120" s="508">
        <v>43640</v>
      </c>
      <c r="B120" s="836"/>
      <c r="C120" s="836" t="s">
        <v>5696</v>
      </c>
      <c r="D120" s="836" t="s">
        <v>5154</v>
      </c>
      <c r="E120" s="836" t="s">
        <v>6566</v>
      </c>
      <c r="F120" s="861" t="s">
        <v>5167</v>
      </c>
      <c r="G120" s="837">
        <v>2.1</v>
      </c>
      <c r="H120" s="467">
        <v>43640</v>
      </c>
    </row>
    <row r="121" spans="1:8" ht="24" x14ac:dyDescent="0.35">
      <c r="A121" s="508">
        <v>43640</v>
      </c>
      <c r="B121" s="836"/>
      <c r="C121" s="836" t="s">
        <v>5476</v>
      </c>
      <c r="D121" s="836" t="s">
        <v>5453</v>
      </c>
      <c r="E121" s="836" t="s">
        <v>5477</v>
      </c>
      <c r="F121" s="861" t="s">
        <v>5158</v>
      </c>
      <c r="G121" s="835">
        <v>2.1</v>
      </c>
      <c r="H121" s="467">
        <v>43640</v>
      </c>
    </row>
    <row r="122" spans="1:8" ht="24" x14ac:dyDescent="0.35">
      <c r="A122" s="508">
        <v>43640</v>
      </c>
      <c r="B122" s="836"/>
      <c r="C122" s="836" t="s">
        <v>6402</v>
      </c>
      <c r="D122" s="836" t="s">
        <v>5453</v>
      </c>
      <c r="E122" s="836" t="s">
        <v>5478</v>
      </c>
      <c r="F122" s="861" t="s">
        <v>5167</v>
      </c>
      <c r="G122" s="837">
        <v>2.1</v>
      </c>
      <c r="H122" s="467">
        <v>43640</v>
      </c>
    </row>
    <row r="123" spans="1:8" ht="24" x14ac:dyDescent="0.35">
      <c r="A123" s="508">
        <v>43640</v>
      </c>
      <c r="B123" s="836"/>
      <c r="C123" s="836" t="s">
        <v>805</v>
      </c>
      <c r="D123" s="836" t="s">
        <v>5373</v>
      </c>
      <c r="E123" s="836" t="s">
        <v>5469</v>
      </c>
      <c r="F123" s="861" t="s">
        <v>5343</v>
      </c>
      <c r="G123" s="837">
        <v>2.1</v>
      </c>
      <c r="H123" s="467">
        <v>43640</v>
      </c>
    </row>
    <row r="124" spans="1:8" x14ac:dyDescent="0.35">
      <c r="A124" s="508">
        <v>43640</v>
      </c>
      <c r="B124" s="836"/>
      <c r="C124" s="836" t="s">
        <v>5190</v>
      </c>
      <c r="D124" s="836" t="s">
        <v>5453</v>
      </c>
      <c r="E124" s="836"/>
      <c r="F124" s="861" t="s">
        <v>5158</v>
      </c>
      <c r="G124" s="835">
        <v>2.1</v>
      </c>
      <c r="H124" s="467">
        <v>43640</v>
      </c>
    </row>
    <row r="125" spans="1:8" x14ac:dyDescent="0.35">
      <c r="A125" s="508">
        <v>43640</v>
      </c>
      <c r="B125" s="836" t="s">
        <v>5471</v>
      </c>
      <c r="C125" s="836" t="s">
        <v>2620</v>
      </c>
      <c r="D125" s="836" t="s">
        <v>5453</v>
      </c>
      <c r="E125" s="836" t="s">
        <v>5472</v>
      </c>
      <c r="F125" s="861" t="s">
        <v>5158</v>
      </c>
      <c r="G125" s="837">
        <v>2.1</v>
      </c>
      <c r="H125" s="467">
        <v>43640</v>
      </c>
    </row>
    <row r="126" spans="1:8" ht="108" x14ac:dyDescent="0.35">
      <c r="A126" s="508">
        <v>43640</v>
      </c>
      <c r="B126" s="836"/>
      <c r="C126" s="836" t="s">
        <v>5929</v>
      </c>
      <c r="D126" s="836" t="s">
        <v>5367</v>
      </c>
      <c r="E126" s="836" t="s">
        <v>5928</v>
      </c>
      <c r="F126" s="861" t="s">
        <v>5162</v>
      </c>
      <c r="G126" s="837">
        <v>2.1</v>
      </c>
      <c r="H126" s="467">
        <v>43640</v>
      </c>
    </row>
    <row r="127" spans="1:8" ht="48" x14ac:dyDescent="0.35">
      <c r="A127" s="508">
        <v>43640</v>
      </c>
      <c r="B127" s="836"/>
      <c r="C127" s="836" t="s">
        <v>5955</v>
      </c>
      <c r="D127" s="836" t="s">
        <v>5367</v>
      </c>
      <c r="E127" s="836" t="s">
        <v>6567</v>
      </c>
      <c r="F127" s="861" t="s">
        <v>5167</v>
      </c>
      <c r="G127" s="837">
        <v>2.1</v>
      </c>
      <c r="H127" s="467">
        <v>43640</v>
      </c>
    </row>
    <row r="128" spans="1:8" ht="36" x14ac:dyDescent="0.35">
      <c r="A128" s="508">
        <v>43640</v>
      </c>
      <c r="B128" s="836"/>
      <c r="C128" s="836" t="s">
        <v>5483</v>
      </c>
      <c r="D128" s="836" t="s">
        <v>5367</v>
      </c>
      <c r="E128" s="836" t="s">
        <v>5484</v>
      </c>
      <c r="F128" s="861" t="s">
        <v>5343</v>
      </c>
      <c r="G128" s="837">
        <v>2.1</v>
      </c>
      <c r="H128" s="467">
        <v>43640</v>
      </c>
    </row>
    <row r="129" spans="1:8" x14ac:dyDescent="0.35">
      <c r="A129" s="508">
        <v>43640</v>
      </c>
      <c r="B129" s="468" t="s">
        <v>2507</v>
      </c>
      <c r="C129" s="468" t="s">
        <v>5425</v>
      </c>
      <c r="D129" s="468" t="s">
        <v>5428</v>
      </c>
      <c r="E129" s="468" t="s">
        <v>5429</v>
      </c>
      <c r="F129" s="444" t="s">
        <v>5430</v>
      </c>
      <c r="G129" s="444"/>
      <c r="H129" s="509">
        <v>43640</v>
      </c>
    </row>
    <row r="130" spans="1:8" ht="24" x14ac:dyDescent="0.35">
      <c r="A130" s="508">
        <v>43640</v>
      </c>
      <c r="B130" s="468" t="s">
        <v>5438</v>
      </c>
      <c r="C130" s="468" t="s">
        <v>79</v>
      </c>
      <c r="D130" s="468" t="s">
        <v>5279</v>
      </c>
      <c r="E130" s="468"/>
      <c r="F130" s="444" t="s">
        <v>5274</v>
      </c>
      <c r="G130" s="444">
        <v>2.1</v>
      </c>
      <c r="H130" s="467">
        <v>43647</v>
      </c>
    </row>
    <row r="131" spans="1:8" ht="24" x14ac:dyDescent="0.35">
      <c r="A131" s="508">
        <v>43640</v>
      </c>
      <c r="B131" s="468" t="s">
        <v>5573</v>
      </c>
      <c r="C131" s="468" t="s">
        <v>81</v>
      </c>
      <c r="D131" s="468" t="s">
        <v>5279</v>
      </c>
      <c r="E131" s="468"/>
      <c r="F131" s="444" t="s">
        <v>5274</v>
      </c>
      <c r="G131" s="444">
        <v>2.1</v>
      </c>
      <c r="H131" s="467">
        <v>43647</v>
      </c>
    </row>
    <row r="132" spans="1:8" ht="24" x14ac:dyDescent="0.35">
      <c r="A132" s="508">
        <v>43640</v>
      </c>
      <c r="B132" s="468" t="s">
        <v>5574</v>
      </c>
      <c r="C132" s="468" t="s">
        <v>79</v>
      </c>
      <c r="D132" s="468" t="s">
        <v>5279</v>
      </c>
      <c r="E132" s="468"/>
      <c r="F132" s="444" t="s">
        <v>5324</v>
      </c>
      <c r="G132" s="444">
        <v>2.1</v>
      </c>
      <c r="H132" s="467">
        <v>43647</v>
      </c>
    </row>
    <row r="133" spans="1:8" ht="24" x14ac:dyDescent="0.35">
      <c r="A133" s="508">
        <v>43640</v>
      </c>
      <c r="B133" s="468" t="s">
        <v>5575</v>
      </c>
      <c r="C133" s="468" t="s">
        <v>81</v>
      </c>
      <c r="D133" s="468" t="s">
        <v>5279</v>
      </c>
      <c r="E133" s="468"/>
      <c r="F133" s="444" t="s">
        <v>5324</v>
      </c>
      <c r="G133" s="444">
        <v>2.1</v>
      </c>
      <c r="H133" s="467">
        <v>43647</v>
      </c>
    </row>
    <row r="134" spans="1:8" ht="24" x14ac:dyDescent="0.35">
      <c r="A134" s="508">
        <v>43640</v>
      </c>
      <c r="B134" s="836" t="s">
        <v>5480</v>
      </c>
      <c r="C134" s="836" t="s">
        <v>4025</v>
      </c>
      <c r="D134" s="836" t="s">
        <v>5279</v>
      </c>
      <c r="E134" s="836" t="s">
        <v>5481</v>
      </c>
      <c r="F134" s="861" t="s">
        <v>5167</v>
      </c>
      <c r="G134" s="837">
        <v>2.1</v>
      </c>
      <c r="H134" s="467">
        <v>43647</v>
      </c>
    </row>
    <row r="135" spans="1:8" ht="36" x14ac:dyDescent="0.35">
      <c r="A135" s="508">
        <v>43640</v>
      </c>
      <c r="B135" s="836" t="s">
        <v>6054</v>
      </c>
      <c r="C135" s="836" t="s">
        <v>6056</v>
      </c>
      <c r="D135" s="836" t="s">
        <v>5279</v>
      </c>
      <c r="E135" s="836" t="s">
        <v>6058</v>
      </c>
      <c r="F135" s="861" t="s">
        <v>5274</v>
      </c>
      <c r="G135" s="837">
        <v>2.1</v>
      </c>
      <c r="H135" s="467">
        <v>43647</v>
      </c>
    </row>
    <row r="136" spans="1:8" x14ac:dyDescent="0.35">
      <c r="A136" s="508">
        <v>43640</v>
      </c>
      <c r="B136" s="836" t="s">
        <v>5504</v>
      </c>
      <c r="C136" s="836" t="s">
        <v>5505</v>
      </c>
      <c r="D136" s="836" t="s">
        <v>5270</v>
      </c>
      <c r="E136" s="836" t="s">
        <v>6391</v>
      </c>
      <c r="F136" s="861" t="s">
        <v>5274</v>
      </c>
      <c r="G136" s="837">
        <v>2.1</v>
      </c>
      <c r="H136" s="467">
        <v>43647</v>
      </c>
    </row>
    <row r="137" spans="1:8" x14ac:dyDescent="0.35">
      <c r="A137" s="508">
        <v>43640</v>
      </c>
      <c r="B137" s="468" t="s">
        <v>5558</v>
      </c>
      <c r="C137" s="468" t="s">
        <v>170</v>
      </c>
      <c r="D137" s="468" t="s">
        <v>5270</v>
      </c>
      <c r="E137" s="468"/>
      <c r="F137" s="444" t="s">
        <v>5137</v>
      </c>
      <c r="G137" s="444">
        <v>2.1</v>
      </c>
      <c r="H137" s="467">
        <v>43647</v>
      </c>
    </row>
    <row r="138" spans="1:8" x14ac:dyDescent="0.35">
      <c r="A138" s="508">
        <v>43640</v>
      </c>
      <c r="B138" s="468" t="s">
        <v>6568</v>
      </c>
      <c r="C138" s="468" t="s">
        <v>4134</v>
      </c>
      <c r="D138" s="468" t="s">
        <v>5138</v>
      </c>
      <c r="E138" s="468" t="s">
        <v>6569</v>
      </c>
      <c r="F138" s="444" t="s">
        <v>5137</v>
      </c>
      <c r="G138" s="444">
        <v>2.1</v>
      </c>
      <c r="H138" s="509">
        <v>43647</v>
      </c>
    </row>
    <row r="139" spans="1:8" ht="24" x14ac:dyDescent="0.35">
      <c r="A139" s="508">
        <v>43640</v>
      </c>
      <c r="B139" s="468" t="s">
        <v>6398</v>
      </c>
      <c r="C139" s="468" t="s">
        <v>2733</v>
      </c>
      <c r="D139" s="468" t="s">
        <v>5138</v>
      </c>
      <c r="E139" s="468" t="s">
        <v>6399</v>
      </c>
      <c r="F139" s="444" t="s">
        <v>5158</v>
      </c>
      <c r="G139" s="510">
        <v>2.1</v>
      </c>
      <c r="H139" s="509">
        <v>43647</v>
      </c>
    </row>
    <row r="140" spans="1:8" ht="36" x14ac:dyDescent="0.35">
      <c r="A140" s="508">
        <v>43640</v>
      </c>
      <c r="B140" s="468" t="s">
        <v>6570</v>
      </c>
      <c r="C140" s="468" t="s">
        <v>4134</v>
      </c>
      <c r="D140" s="468" t="s">
        <v>5163</v>
      </c>
      <c r="E140" s="468" t="s">
        <v>6571</v>
      </c>
      <c r="F140" s="444" t="s">
        <v>5137</v>
      </c>
      <c r="G140" s="444">
        <v>2.1</v>
      </c>
      <c r="H140" s="509">
        <v>43647</v>
      </c>
    </row>
    <row r="141" spans="1:8" ht="36" x14ac:dyDescent="0.35">
      <c r="A141" s="508">
        <v>43640</v>
      </c>
      <c r="B141" s="468" t="s">
        <v>6572</v>
      </c>
      <c r="C141" s="468" t="s">
        <v>4134</v>
      </c>
      <c r="D141" s="468" t="s">
        <v>5163</v>
      </c>
      <c r="E141" s="468" t="s">
        <v>6573</v>
      </c>
      <c r="F141" s="444" t="s">
        <v>5137</v>
      </c>
      <c r="G141" s="444">
        <v>2.1</v>
      </c>
      <c r="H141" s="509">
        <v>43647</v>
      </c>
    </row>
    <row r="142" spans="1:8" ht="36" x14ac:dyDescent="0.35">
      <c r="A142" s="508">
        <v>43640</v>
      </c>
      <c r="B142" s="468" t="s">
        <v>6574</v>
      </c>
      <c r="C142" s="468" t="s">
        <v>4134</v>
      </c>
      <c r="D142" s="468" t="s">
        <v>5163</v>
      </c>
      <c r="E142" s="468" t="s">
        <v>6575</v>
      </c>
      <c r="F142" s="444" t="s">
        <v>5137</v>
      </c>
      <c r="G142" s="444">
        <v>2.1</v>
      </c>
      <c r="H142" s="509">
        <v>43647</v>
      </c>
    </row>
    <row r="143" spans="1:8" x14ac:dyDescent="0.35">
      <c r="A143" s="508">
        <v>43640</v>
      </c>
      <c r="B143" s="468" t="s">
        <v>6576</v>
      </c>
      <c r="C143" s="468" t="s">
        <v>4134</v>
      </c>
      <c r="D143" s="468" t="s">
        <v>5279</v>
      </c>
      <c r="E143" s="468" t="s">
        <v>6577</v>
      </c>
      <c r="F143" s="444" t="s">
        <v>5137</v>
      </c>
      <c r="G143" s="444">
        <v>2.1</v>
      </c>
      <c r="H143" s="509">
        <v>43647</v>
      </c>
    </row>
    <row r="144" spans="1:8" ht="36" x14ac:dyDescent="0.35">
      <c r="A144" s="508">
        <v>43640</v>
      </c>
      <c r="B144" s="468" t="s">
        <v>6578</v>
      </c>
      <c r="C144" s="468" t="s">
        <v>2733</v>
      </c>
      <c r="D144" s="468" t="s">
        <v>5279</v>
      </c>
      <c r="E144" s="468" t="s">
        <v>6579</v>
      </c>
      <c r="F144" s="444" t="s">
        <v>5327</v>
      </c>
      <c r="G144" s="444">
        <v>2.1</v>
      </c>
      <c r="H144" s="509">
        <v>43647</v>
      </c>
    </row>
    <row r="145" spans="1:8" ht="36" x14ac:dyDescent="0.35">
      <c r="A145" s="508">
        <v>43640</v>
      </c>
      <c r="B145" s="468" t="s">
        <v>6400</v>
      </c>
      <c r="C145" s="468" t="s">
        <v>2733</v>
      </c>
      <c r="D145" s="468" t="s">
        <v>5163</v>
      </c>
      <c r="E145" s="468" t="s">
        <v>6401</v>
      </c>
      <c r="F145" s="444" t="s">
        <v>5277</v>
      </c>
      <c r="G145" s="510">
        <v>2.1</v>
      </c>
      <c r="H145" s="509">
        <v>43647</v>
      </c>
    </row>
    <row r="146" spans="1:8" ht="48" x14ac:dyDescent="0.35">
      <c r="A146" s="508">
        <v>43640</v>
      </c>
      <c r="B146" s="468" t="s">
        <v>6580</v>
      </c>
      <c r="C146" s="468" t="s">
        <v>2733</v>
      </c>
      <c r="D146" s="468" t="s">
        <v>5138</v>
      </c>
      <c r="E146" s="468" t="s">
        <v>6581</v>
      </c>
      <c r="F146" s="444" t="s">
        <v>5277</v>
      </c>
      <c r="G146" s="510">
        <v>2.1</v>
      </c>
      <c r="H146" s="509">
        <v>43647</v>
      </c>
    </row>
    <row r="147" spans="1:8" ht="36" x14ac:dyDescent="0.35">
      <c r="A147" s="508">
        <v>43640</v>
      </c>
      <c r="B147" s="468"/>
      <c r="C147" s="468" t="s">
        <v>384</v>
      </c>
      <c r="D147" s="468"/>
      <c r="E147" s="468" t="s">
        <v>6624</v>
      </c>
      <c r="F147" s="444"/>
      <c r="G147" s="510"/>
      <c r="H147" s="509">
        <v>43647</v>
      </c>
    </row>
    <row r="148" spans="1:8" ht="36" x14ac:dyDescent="0.35">
      <c r="A148" s="508">
        <v>43640</v>
      </c>
      <c r="B148" s="468" t="s">
        <v>5344</v>
      </c>
      <c r="C148" s="468" t="s">
        <v>6582</v>
      </c>
      <c r="D148" s="468" t="s">
        <v>5138</v>
      </c>
      <c r="E148" s="836" t="s">
        <v>6637</v>
      </c>
      <c r="F148" s="444" t="s">
        <v>6583</v>
      </c>
      <c r="G148" s="510">
        <v>2.1</v>
      </c>
      <c r="H148" s="509">
        <v>43647</v>
      </c>
    </row>
    <row r="149" spans="1:8" x14ac:dyDescent="0.35">
      <c r="A149" s="508">
        <v>43640</v>
      </c>
      <c r="B149" s="468" t="s">
        <v>5341</v>
      </c>
      <c r="C149" s="468" t="s">
        <v>5342</v>
      </c>
      <c r="D149" s="468" t="s">
        <v>5270</v>
      </c>
      <c r="E149" s="468"/>
      <c r="F149" s="444" t="s">
        <v>5343</v>
      </c>
      <c r="G149" s="444">
        <v>2.1</v>
      </c>
      <c r="H149" s="509">
        <v>43647</v>
      </c>
    </row>
    <row r="150" spans="1:8" ht="24" x14ac:dyDescent="0.35">
      <c r="A150" s="508">
        <v>43640</v>
      </c>
      <c r="B150" s="468" t="s">
        <v>6584</v>
      </c>
      <c r="C150" s="468" t="s">
        <v>6585</v>
      </c>
      <c r="D150" s="468" t="s">
        <v>5279</v>
      </c>
      <c r="E150" s="468" t="s">
        <v>6586</v>
      </c>
      <c r="F150" s="444" t="s">
        <v>5158</v>
      </c>
      <c r="G150" s="444">
        <v>2.1</v>
      </c>
      <c r="H150" s="509">
        <v>43647</v>
      </c>
    </row>
    <row r="151" spans="1:8" ht="24" x14ac:dyDescent="0.35">
      <c r="A151" s="508">
        <v>43640</v>
      </c>
      <c r="B151" s="468" t="s">
        <v>6587</v>
      </c>
      <c r="C151" s="468" t="s">
        <v>5747</v>
      </c>
      <c r="D151" s="468" t="s">
        <v>5163</v>
      </c>
      <c r="E151" s="468" t="s">
        <v>6112</v>
      </c>
      <c r="F151" s="444" t="s">
        <v>5158</v>
      </c>
      <c r="G151" s="444">
        <v>2.1</v>
      </c>
      <c r="H151" s="509">
        <v>43647</v>
      </c>
    </row>
    <row r="152" spans="1:8" ht="24" x14ac:dyDescent="0.35">
      <c r="A152" s="508">
        <v>43640</v>
      </c>
      <c r="B152" s="468" t="s">
        <v>6588</v>
      </c>
      <c r="C152" s="468" t="s">
        <v>5747</v>
      </c>
      <c r="D152" s="468" t="s">
        <v>5279</v>
      </c>
      <c r="E152" s="468" t="s">
        <v>6586</v>
      </c>
      <c r="F152" s="444" t="s">
        <v>5158</v>
      </c>
      <c r="G152" s="444">
        <v>2.1</v>
      </c>
      <c r="H152" s="509">
        <v>43647</v>
      </c>
    </row>
    <row r="153" spans="1:8" ht="36" x14ac:dyDescent="0.35">
      <c r="A153" s="508">
        <v>43640</v>
      </c>
      <c r="B153" s="468" t="s">
        <v>6589</v>
      </c>
      <c r="C153" s="468" t="s">
        <v>6590</v>
      </c>
      <c r="D153" s="468" t="s">
        <v>5163</v>
      </c>
      <c r="E153" s="468" t="s">
        <v>6591</v>
      </c>
      <c r="F153" s="444" t="s">
        <v>6592</v>
      </c>
      <c r="G153" s="444">
        <v>2.1</v>
      </c>
      <c r="H153" s="509">
        <v>43647</v>
      </c>
    </row>
    <row r="154" spans="1:8" ht="36" x14ac:dyDescent="0.35">
      <c r="A154" s="508">
        <v>43640</v>
      </c>
      <c r="B154" s="468" t="s">
        <v>2507</v>
      </c>
      <c r="C154" s="468" t="s">
        <v>5685</v>
      </c>
      <c r="D154" s="468" t="s">
        <v>5428</v>
      </c>
      <c r="E154" s="468" t="s">
        <v>6615</v>
      </c>
      <c r="F154" s="444" t="s">
        <v>5430</v>
      </c>
      <c r="G154" s="444"/>
      <c r="H154" s="509">
        <v>43678</v>
      </c>
    </row>
    <row r="155" spans="1:8" ht="24" x14ac:dyDescent="0.35">
      <c r="A155" s="508">
        <v>43640</v>
      </c>
      <c r="B155" s="468" t="s">
        <v>5687</v>
      </c>
      <c r="C155" s="468" t="s">
        <v>5686</v>
      </c>
      <c r="D155" s="468" t="s">
        <v>5279</v>
      </c>
      <c r="E155" s="468" t="s">
        <v>6616</v>
      </c>
      <c r="F155" s="444" t="s">
        <v>5158</v>
      </c>
      <c r="G155" s="444">
        <v>2.1</v>
      </c>
      <c r="H155" s="509">
        <v>43678</v>
      </c>
    </row>
    <row r="156" spans="1:8" ht="24" x14ac:dyDescent="0.35">
      <c r="A156" s="508">
        <v>43640</v>
      </c>
      <c r="B156" s="468" t="s">
        <v>5791</v>
      </c>
      <c r="C156" s="468" t="s">
        <v>5499</v>
      </c>
      <c r="D156" s="468" t="s">
        <v>5279</v>
      </c>
      <c r="E156" s="468" t="s">
        <v>6616</v>
      </c>
      <c r="F156" s="444" t="s">
        <v>5158</v>
      </c>
      <c r="G156" s="444">
        <v>2.1</v>
      </c>
      <c r="H156" s="509">
        <v>43678</v>
      </c>
    </row>
    <row r="157" spans="1:8" ht="24" x14ac:dyDescent="0.35">
      <c r="A157" s="508">
        <v>43640</v>
      </c>
      <c r="B157" s="468" t="s">
        <v>5792</v>
      </c>
      <c r="C157" s="468" t="s">
        <v>5732</v>
      </c>
      <c r="D157" s="468" t="s">
        <v>5279</v>
      </c>
      <c r="E157" s="468" t="s">
        <v>6616</v>
      </c>
      <c r="F157" s="444" t="s">
        <v>5137</v>
      </c>
      <c r="G157" s="444">
        <v>2.1</v>
      </c>
      <c r="H157" s="509">
        <v>43678</v>
      </c>
    </row>
    <row r="158" spans="1:8" ht="36" x14ac:dyDescent="0.35">
      <c r="A158" s="508">
        <v>43640</v>
      </c>
      <c r="B158" s="468" t="s">
        <v>6392</v>
      </c>
      <c r="C158" s="468" t="s">
        <v>5793</v>
      </c>
      <c r="D158" s="468" t="s">
        <v>5138</v>
      </c>
      <c r="E158" s="468" t="s">
        <v>6616</v>
      </c>
      <c r="F158" s="444" t="s">
        <v>5137</v>
      </c>
      <c r="G158" s="444">
        <v>2.1</v>
      </c>
      <c r="H158" s="509">
        <v>43678</v>
      </c>
    </row>
    <row r="159" spans="1:8" x14ac:dyDescent="0.35">
      <c r="A159" s="508">
        <v>43640</v>
      </c>
      <c r="B159" s="468" t="s">
        <v>6393</v>
      </c>
      <c r="C159" s="468" t="s">
        <v>5794</v>
      </c>
      <c r="D159" s="468" t="s">
        <v>5138</v>
      </c>
      <c r="E159" s="468" t="s">
        <v>6616</v>
      </c>
      <c r="F159" s="444" t="s">
        <v>5137</v>
      </c>
      <c r="G159" s="444">
        <v>2.1</v>
      </c>
      <c r="H159" s="509">
        <v>43678</v>
      </c>
    </row>
    <row r="160" spans="1:8" ht="24" x14ac:dyDescent="0.35">
      <c r="A160" s="508">
        <v>43640</v>
      </c>
      <c r="B160" s="468" t="s">
        <v>5684</v>
      </c>
      <c r="C160" s="468" t="s">
        <v>5683</v>
      </c>
      <c r="D160" s="468" t="s">
        <v>5138</v>
      </c>
      <c r="E160" s="468" t="s">
        <v>6616</v>
      </c>
      <c r="F160" s="444" t="s">
        <v>5162</v>
      </c>
      <c r="G160" s="444">
        <v>2.1</v>
      </c>
      <c r="H160" s="509">
        <v>43678</v>
      </c>
    </row>
    <row r="161" spans="1:8" ht="36" x14ac:dyDescent="0.35">
      <c r="A161" s="508">
        <v>43640</v>
      </c>
      <c r="B161" s="468" t="s">
        <v>5795</v>
      </c>
      <c r="C161" s="468" t="s">
        <v>5686</v>
      </c>
      <c r="D161" s="468" t="s">
        <v>5163</v>
      </c>
      <c r="E161" s="468" t="s">
        <v>6617</v>
      </c>
      <c r="F161" s="444" t="s">
        <v>5327</v>
      </c>
      <c r="G161" s="444">
        <v>2.1</v>
      </c>
      <c r="H161" s="509">
        <v>43678</v>
      </c>
    </row>
    <row r="162" spans="1:8" ht="36" x14ac:dyDescent="0.35">
      <c r="A162" s="508">
        <v>43640</v>
      </c>
      <c r="B162" s="468" t="s">
        <v>5325</v>
      </c>
      <c r="C162" s="468" t="s">
        <v>5326</v>
      </c>
      <c r="D162" s="468" t="s">
        <v>5279</v>
      </c>
      <c r="E162" s="468" t="s">
        <v>6618</v>
      </c>
      <c r="F162" s="444" t="s">
        <v>5327</v>
      </c>
      <c r="G162" s="444">
        <v>2.1</v>
      </c>
      <c r="H162" s="509">
        <v>43678</v>
      </c>
    </row>
    <row r="163" spans="1:8" x14ac:dyDescent="0.35">
      <c r="A163" s="508">
        <v>43640</v>
      </c>
      <c r="B163" s="468" t="s">
        <v>5192</v>
      </c>
      <c r="C163" s="468" t="s">
        <v>5350</v>
      </c>
      <c r="D163" s="468" t="s">
        <v>5279</v>
      </c>
      <c r="E163" s="468" t="s">
        <v>6616</v>
      </c>
      <c r="F163" s="444" t="s">
        <v>5297</v>
      </c>
      <c r="G163" s="510" t="s">
        <v>5108</v>
      </c>
      <c r="H163" s="509">
        <v>43678</v>
      </c>
    </row>
    <row r="164" spans="1:8" ht="24" x14ac:dyDescent="0.35">
      <c r="A164" s="508">
        <v>43640</v>
      </c>
      <c r="B164" s="468" t="s">
        <v>6103</v>
      </c>
      <c r="C164" s="468" t="s">
        <v>6104</v>
      </c>
      <c r="D164" s="468" t="s">
        <v>5279</v>
      </c>
      <c r="E164" s="468" t="s">
        <v>6619</v>
      </c>
      <c r="F164" s="444" t="s">
        <v>5137</v>
      </c>
      <c r="G164" s="444">
        <v>2.1</v>
      </c>
      <c r="H164" s="509">
        <v>43678</v>
      </c>
    </row>
    <row r="165" spans="1:8" ht="91.5" customHeight="1" x14ac:dyDescent="0.35">
      <c r="A165" s="508">
        <v>43640</v>
      </c>
      <c r="B165" s="468" t="s">
        <v>6394</v>
      </c>
      <c r="C165" s="468" t="s">
        <v>6395</v>
      </c>
      <c r="D165" s="468" t="s">
        <v>5279</v>
      </c>
      <c r="E165" s="468" t="s">
        <v>6619</v>
      </c>
      <c r="F165" s="444" t="s">
        <v>5137</v>
      </c>
      <c r="G165" s="444">
        <v>2.1</v>
      </c>
      <c r="H165" s="509">
        <v>43678</v>
      </c>
    </row>
    <row r="166" spans="1:8" ht="24" x14ac:dyDescent="0.35">
      <c r="A166" s="508">
        <v>43640</v>
      </c>
      <c r="B166" s="468" t="s">
        <v>6178</v>
      </c>
      <c r="C166" s="468" t="s">
        <v>5519</v>
      </c>
      <c r="D166" s="468" t="s">
        <v>5138</v>
      </c>
      <c r="E166" s="468" t="s">
        <v>6957</v>
      </c>
      <c r="F166" s="444" t="s">
        <v>5346</v>
      </c>
      <c r="G166" s="444"/>
      <c r="H166" s="877">
        <v>43831</v>
      </c>
    </row>
    <row r="167" spans="1:8" ht="48" x14ac:dyDescent="0.35">
      <c r="A167" s="508">
        <v>43640</v>
      </c>
      <c r="B167" s="468" t="s">
        <v>5413</v>
      </c>
      <c r="C167" s="468" t="s">
        <v>22</v>
      </c>
      <c r="D167" s="468" t="s">
        <v>5279</v>
      </c>
      <c r="E167" s="468" t="s">
        <v>6958</v>
      </c>
      <c r="F167" s="444" t="s">
        <v>5327</v>
      </c>
      <c r="G167" s="444">
        <v>2.1</v>
      </c>
      <c r="H167" s="877">
        <v>43831</v>
      </c>
    </row>
    <row r="168" spans="1:8" ht="36" x14ac:dyDescent="0.35">
      <c r="A168" s="508">
        <v>43640</v>
      </c>
      <c r="B168" s="468" t="s">
        <v>6171</v>
      </c>
      <c r="C168" s="468" t="s">
        <v>22</v>
      </c>
      <c r="D168" s="468" t="s">
        <v>5279</v>
      </c>
      <c r="E168" s="468" t="s">
        <v>6620</v>
      </c>
      <c r="F168" s="444" t="s">
        <v>5078</v>
      </c>
      <c r="G168" s="510">
        <v>2.1</v>
      </c>
      <c r="H168" s="877">
        <v>43831</v>
      </c>
    </row>
    <row r="169" spans="1:8" ht="36" x14ac:dyDescent="0.35">
      <c r="A169" s="508">
        <v>43640</v>
      </c>
      <c r="B169" s="468" t="s">
        <v>6172</v>
      </c>
      <c r="C169" s="468"/>
      <c r="D169" s="468" t="s">
        <v>5279</v>
      </c>
      <c r="E169" s="468" t="s">
        <v>6621</v>
      </c>
      <c r="F169" s="444" t="s">
        <v>5297</v>
      </c>
      <c r="G169" s="510" t="s">
        <v>5108</v>
      </c>
      <c r="H169" s="509">
        <v>43768</v>
      </c>
    </row>
    <row r="170" spans="1:8" ht="36" x14ac:dyDescent="0.35">
      <c r="A170" s="508">
        <v>43640</v>
      </c>
      <c r="B170" s="468" t="s">
        <v>6174</v>
      </c>
      <c r="C170" s="468"/>
      <c r="D170" s="468" t="s">
        <v>5138</v>
      </c>
      <c r="E170" s="468" t="s">
        <v>6622</v>
      </c>
      <c r="F170" s="444" t="s">
        <v>5297</v>
      </c>
      <c r="G170" s="510" t="s">
        <v>5108</v>
      </c>
      <c r="H170" s="509">
        <v>43768</v>
      </c>
    </row>
    <row r="171" spans="1:8" ht="36" x14ac:dyDescent="0.35">
      <c r="A171" s="508">
        <v>43640</v>
      </c>
      <c r="B171" s="468" t="s">
        <v>6176</v>
      </c>
      <c r="C171" s="468" t="s">
        <v>122</v>
      </c>
      <c r="D171" s="468" t="s">
        <v>5138</v>
      </c>
      <c r="E171" s="468" t="s">
        <v>6622</v>
      </c>
      <c r="F171" s="444" t="s">
        <v>5440</v>
      </c>
      <c r="G171" s="510" t="s">
        <v>5108</v>
      </c>
      <c r="H171" s="509">
        <v>43768</v>
      </c>
    </row>
    <row r="172" spans="1:8" ht="36" x14ac:dyDescent="0.35">
      <c r="A172" s="508">
        <v>43640</v>
      </c>
      <c r="B172" s="468" t="s">
        <v>5651</v>
      </c>
      <c r="C172" s="468" t="s">
        <v>3945</v>
      </c>
      <c r="D172" s="468" t="s">
        <v>5279</v>
      </c>
      <c r="E172" s="468" t="s">
        <v>5652</v>
      </c>
      <c r="F172" s="444" t="s">
        <v>5277</v>
      </c>
      <c r="G172" s="444">
        <v>2.1</v>
      </c>
      <c r="H172" s="509">
        <v>43768</v>
      </c>
    </row>
    <row r="173" spans="1:8" ht="24" x14ac:dyDescent="0.35">
      <c r="A173" s="508">
        <v>43640</v>
      </c>
      <c r="B173" s="468" t="s">
        <v>5655</v>
      </c>
      <c r="C173" s="468" t="s">
        <v>5658</v>
      </c>
      <c r="D173" s="468" t="s">
        <v>5279</v>
      </c>
      <c r="E173" s="468" t="s">
        <v>5652</v>
      </c>
      <c r="F173" s="444" t="s">
        <v>5277</v>
      </c>
      <c r="G173" s="444">
        <v>2.1</v>
      </c>
      <c r="H173" s="509">
        <v>43768</v>
      </c>
    </row>
    <row r="174" spans="1:8" ht="24" x14ac:dyDescent="0.35">
      <c r="A174" s="508">
        <v>43640</v>
      </c>
      <c r="B174" s="836" t="s">
        <v>6396</v>
      </c>
      <c r="C174" s="836" t="s">
        <v>5414</v>
      </c>
      <c r="D174" s="836" t="s">
        <v>5138</v>
      </c>
      <c r="E174" s="836" t="s">
        <v>6870</v>
      </c>
      <c r="F174" s="861" t="s">
        <v>5327</v>
      </c>
      <c r="G174" s="837">
        <v>2.1</v>
      </c>
      <c r="H174" s="509">
        <v>43768</v>
      </c>
    </row>
    <row r="175" spans="1:8" ht="24" x14ac:dyDescent="0.35">
      <c r="A175" s="508">
        <v>43640</v>
      </c>
      <c r="B175" s="836" t="s">
        <v>6397</v>
      </c>
      <c r="C175" s="836" t="s">
        <v>120</v>
      </c>
      <c r="D175" s="836" t="s">
        <v>5138</v>
      </c>
      <c r="E175" s="836" t="s">
        <v>6870</v>
      </c>
      <c r="F175" s="861" t="s">
        <v>5440</v>
      </c>
      <c r="G175" s="837" t="s">
        <v>5108</v>
      </c>
      <c r="H175" s="509">
        <v>43768</v>
      </c>
    </row>
    <row r="176" spans="1:8" ht="36" x14ac:dyDescent="0.35">
      <c r="A176" s="508">
        <v>43640</v>
      </c>
      <c r="B176" s="836" t="s">
        <v>7645</v>
      </c>
      <c r="C176" s="836" t="s">
        <v>79</v>
      </c>
      <c r="D176" s="836" t="s">
        <v>5279</v>
      </c>
      <c r="E176" s="836" t="s">
        <v>5576</v>
      </c>
      <c r="F176" s="861" t="s">
        <v>5274</v>
      </c>
      <c r="G176" s="835">
        <v>2.1</v>
      </c>
      <c r="H176" s="878">
        <v>44013</v>
      </c>
    </row>
    <row r="177" spans="1:8" ht="24" x14ac:dyDescent="0.35">
      <c r="A177" s="508">
        <v>43640</v>
      </c>
      <c r="B177" s="836" t="s">
        <v>5300</v>
      </c>
      <c r="C177" s="836" t="s">
        <v>5461</v>
      </c>
      <c r="D177" s="836" t="s">
        <v>5279</v>
      </c>
      <c r="E177" s="836" t="s">
        <v>5462</v>
      </c>
      <c r="F177" s="861" t="s">
        <v>5297</v>
      </c>
      <c r="G177" s="837" t="s">
        <v>5108</v>
      </c>
      <c r="H177" s="509">
        <v>43768</v>
      </c>
    </row>
    <row r="178" spans="1:8" x14ac:dyDescent="0.35">
      <c r="A178" s="508">
        <v>43640</v>
      </c>
      <c r="B178" s="836" t="s">
        <v>5515</v>
      </c>
      <c r="C178" s="836" t="s">
        <v>4517</v>
      </c>
      <c r="D178" s="836" t="s">
        <v>5279</v>
      </c>
      <c r="E178" s="836" t="s">
        <v>5516</v>
      </c>
      <c r="F178" s="861" t="s">
        <v>5297</v>
      </c>
      <c r="G178" s="837" t="s">
        <v>5108</v>
      </c>
      <c r="H178" s="509">
        <v>43768</v>
      </c>
    </row>
    <row r="179" spans="1:8" ht="36" x14ac:dyDescent="0.35">
      <c r="A179" s="508">
        <v>43640</v>
      </c>
      <c r="B179" s="836" t="s">
        <v>5677</v>
      </c>
      <c r="C179" s="836" t="s">
        <v>5679</v>
      </c>
      <c r="D179" s="836" t="s">
        <v>5279</v>
      </c>
      <c r="E179" s="836" t="s">
        <v>5678</v>
      </c>
      <c r="F179" s="861" t="s">
        <v>5297</v>
      </c>
      <c r="G179" s="837" t="s">
        <v>5108</v>
      </c>
      <c r="H179" s="509">
        <v>43768</v>
      </c>
    </row>
    <row r="180" spans="1:8" ht="24" x14ac:dyDescent="0.35">
      <c r="A180" s="508">
        <v>43640</v>
      </c>
      <c r="B180" s="836" t="s">
        <v>5434</v>
      </c>
      <c r="C180" s="836" t="s">
        <v>838</v>
      </c>
      <c r="D180" s="836" t="s">
        <v>5279</v>
      </c>
      <c r="E180" s="836" t="s">
        <v>5439</v>
      </c>
      <c r="F180" s="861" t="s">
        <v>5437</v>
      </c>
      <c r="G180" s="837" t="s">
        <v>5108</v>
      </c>
      <c r="H180" s="878">
        <v>44013</v>
      </c>
    </row>
    <row r="181" spans="1:8" ht="36" x14ac:dyDescent="0.35">
      <c r="A181" s="508">
        <v>43640</v>
      </c>
      <c r="B181" s="836" t="s">
        <v>6885</v>
      </c>
      <c r="C181" s="836" t="s">
        <v>2888</v>
      </c>
      <c r="D181" s="836" t="s">
        <v>5279</v>
      </c>
      <c r="E181" s="836" t="s">
        <v>6879</v>
      </c>
      <c r="F181" s="861" t="s">
        <v>5297</v>
      </c>
      <c r="G181" s="837" t="s">
        <v>5108</v>
      </c>
      <c r="H181" s="509">
        <v>43768</v>
      </c>
    </row>
    <row r="182" spans="1:8" ht="24" x14ac:dyDescent="0.35">
      <c r="A182" s="508">
        <v>43640</v>
      </c>
      <c r="B182" s="836" t="s">
        <v>5192</v>
      </c>
      <c r="C182" s="836" t="s">
        <v>2885</v>
      </c>
      <c r="D182" s="836" t="s">
        <v>5270</v>
      </c>
      <c r="E182" s="836"/>
      <c r="F182" s="861" t="s">
        <v>5297</v>
      </c>
      <c r="G182" s="837" t="s">
        <v>5108</v>
      </c>
      <c r="H182" s="509">
        <v>43768</v>
      </c>
    </row>
    <row r="183" spans="1:8" ht="24" x14ac:dyDescent="0.35">
      <c r="A183" s="508">
        <v>43640</v>
      </c>
      <c r="B183" s="836" t="s">
        <v>5192</v>
      </c>
      <c r="C183" s="836" t="s">
        <v>3295</v>
      </c>
      <c r="D183" s="836" t="s">
        <v>5279</v>
      </c>
      <c r="E183" s="836" t="s">
        <v>5470</v>
      </c>
      <c r="F183" s="861" t="s">
        <v>5297</v>
      </c>
      <c r="G183" s="837" t="s">
        <v>5108</v>
      </c>
      <c r="H183" s="509">
        <v>43768</v>
      </c>
    </row>
    <row r="184" spans="1:8" ht="36" x14ac:dyDescent="0.35">
      <c r="A184" s="508">
        <v>43640</v>
      </c>
      <c r="B184" s="836" t="s">
        <v>5796</v>
      </c>
      <c r="C184" s="836" t="s">
        <v>5724</v>
      </c>
      <c r="D184" s="836" t="s">
        <v>5279</v>
      </c>
      <c r="E184" s="836" t="s">
        <v>6593</v>
      </c>
      <c r="F184" s="861" t="s">
        <v>5167</v>
      </c>
      <c r="G184" s="837">
        <v>2.1</v>
      </c>
      <c r="H184" s="509">
        <v>43768</v>
      </c>
    </row>
    <row r="185" spans="1:8" x14ac:dyDescent="0.35">
      <c r="A185" s="508">
        <v>43640</v>
      </c>
      <c r="B185" s="836"/>
      <c r="C185" s="836" t="s">
        <v>5446</v>
      </c>
      <c r="D185" s="836"/>
      <c r="E185" s="836" t="s">
        <v>5447</v>
      </c>
      <c r="F185" s="861"/>
      <c r="G185" s="837"/>
      <c r="H185" s="878">
        <v>44013</v>
      </c>
    </row>
    <row r="186" spans="1:8" ht="24" x14ac:dyDescent="0.35">
      <c r="A186" s="508">
        <v>43640</v>
      </c>
      <c r="B186" s="836" t="s">
        <v>6404</v>
      </c>
      <c r="C186" s="836" t="s">
        <v>5521</v>
      </c>
      <c r="D186" s="836" t="s">
        <v>5138</v>
      </c>
      <c r="E186" s="376"/>
      <c r="F186" s="861" t="s">
        <v>5158</v>
      </c>
      <c r="G186" s="835">
        <v>2.1</v>
      </c>
      <c r="H186" s="878">
        <v>44013</v>
      </c>
    </row>
    <row r="187" spans="1:8" ht="24" x14ac:dyDescent="0.35">
      <c r="A187" s="508">
        <v>43640</v>
      </c>
      <c r="B187" s="584" t="s">
        <v>5452</v>
      </c>
      <c r="C187" s="584" t="s">
        <v>3949</v>
      </c>
      <c r="D187" s="584" t="s">
        <v>5279</v>
      </c>
      <c r="E187" s="584" t="s">
        <v>6594</v>
      </c>
      <c r="F187" s="95" t="s">
        <v>5162</v>
      </c>
      <c r="G187" s="981">
        <v>2.1</v>
      </c>
      <c r="H187" s="878">
        <v>44013</v>
      </c>
    </row>
    <row r="188" spans="1:8" ht="24" x14ac:dyDescent="0.35">
      <c r="A188" s="508">
        <v>43640</v>
      </c>
      <c r="B188" s="584" t="s">
        <v>5452</v>
      </c>
      <c r="C188" s="584" t="s">
        <v>3949</v>
      </c>
      <c r="D188" s="584" t="s">
        <v>5279</v>
      </c>
      <c r="E188" s="982" t="s">
        <v>6595</v>
      </c>
      <c r="F188" s="983" t="s">
        <v>5167</v>
      </c>
      <c r="G188" s="981">
        <v>2.1</v>
      </c>
      <c r="H188" s="878">
        <v>44013</v>
      </c>
    </row>
    <row r="189" spans="1:8" ht="24" x14ac:dyDescent="0.35">
      <c r="A189" s="508">
        <v>43640</v>
      </c>
      <c r="B189" s="836" t="s">
        <v>5441</v>
      </c>
      <c r="C189" s="836" t="s">
        <v>122</v>
      </c>
      <c r="D189" s="836" t="s">
        <v>5147</v>
      </c>
      <c r="E189" s="836" t="s">
        <v>5442</v>
      </c>
      <c r="F189" s="861" t="s">
        <v>5440</v>
      </c>
      <c r="G189" s="837" t="s">
        <v>5108</v>
      </c>
      <c r="H189" s="509">
        <v>43768</v>
      </c>
    </row>
    <row r="190" spans="1:8" ht="60" x14ac:dyDescent="0.35">
      <c r="A190" s="508">
        <v>43640</v>
      </c>
      <c r="B190" s="836" t="s">
        <v>5688</v>
      </c>
      <c r="C190" s="836" t="s">
        <v>5689</v>
      </c>
      <c r="D190" s="836" t="s">
        <v>5270</v>
      </c>
      <c r="E190" s="836" t="s">
        <v>6405</v>
      </c>
      <c r="F190" s="861" t="s">
        <v>2616</v>
      </c>
      <c r="G190" s="837" t="s">
        <v>5108</v>
      </c>
      <c r="H190" s="509">
        <v>43768</v>
      </c>
    </row>
    <row r="191" spans="1:8" ht="60" x14ac:dyDescent="0.35">
      <c r="A191" s="508">
        <v>43640</v>
      </c>
      <c r="B191" s="836"/>
      <c r="C191" s="836" t="s">
        <v>5974</v>
      </c>
      <c r="D191" s="836" t="s">
        <v>5378</v>
      </c>
      <c r="E191" s="836" t="s">
        <v>6596</v>
      </c>
      <c r="F191" s="861" t="s">
        <v>5327</v>
      </c>
      <c r="G191" s="837">
        <v>2.1</v>
      </c>
      <c r="H191" s="878">
        <v>44013</v>
      </c>
    </row>
    <row r="192" spans="1:8" ht="24" x14ac:dyDescent="0.35">
      <c r="A192" s="508">
        <v>43640</v>
      </c>
      <c r="B192" s="836" t="s">
        <v>5975</v>
      </c>
      <c r="C192" s="836" t="s">
        <v>5966</v>
      </c>
      <c r="D192" s="836" t="s">
        <v>5270</v>
      </c>
      <c r="E192" s="836"/>
      <c r="F192" s="861" t="s">
        <v>5327</v>
      </c>
      <c r="G192" s="837">
        <v>2.1</v>
      </c>
      <c r="H192" s="878">
        <v>44013</v>
      </c>
    </row>
    <row r="193" spans="1:8" ht="24" x14ac:dyDescent="0.35">
      <c r="A193" s="508">
        <v>43640</v>
      </c>
      <c r="B193" s="836" t="s">
        <v>6419</v>
      </c>
      <c r="C193" s="836" t="s">
        <v>6420</v>
      </c>
      <c r="D193" s="836" t="s">
        <v>5279</v>
      </c>
      <c r="E193" s="836" t="s">
        <v>6421</v>
      </c>
      <c r="F193" s="861" t="s">
        <v>5277</v>
      </c>
      <c r="G193" s="837">
        <v>2.1</v>
      </c>
      <c r="H193" s="509">
        <v>43768</v>
      </c>
    </row>
    <row r="194" spans="1:8" ht="24" x14ac:dyDescent="0.35">
      <c r="A194" s="508">
        <v>43640</v>
      </c>
      <c r="B194" s="836" t="s">
        <v>5579</v>
      </c>
      <c r="C194" s="836" t="s">
        <v>5499</v>
      </c>
      <c r="D194" s="836" t="s">
        <v>5138</v>
      </c>
      <c r="E194" s="836"/>
      <c r="F194" s="861" t="s">
        <v>5158</v>
      </c>
      <c r="G194" s="835">
        <v>2.1</v>
      </c>
      <c r="H194" s="878">
        <v>44013</v>
      </c>
    </row>
    <row r="195" spans="1:8" ht="24" x14ac:dyDescent="0.35">
      <c r="A195" s="508">
        <v>43640</v>
      </c>
      <c r="B195" s="836" t="s">
        <v>5797</v>
      </c>
      <c r="C195" s="836" t="s">
        <v>5073</v>
      </c>
      <c r="D195" s="836" t="s">
        <v>5279</v>
      </c>
      <c r="E195" s="836" t="s">
        <v>5798</v>
      </c>
      <c r="F195" s="861"/>
      <c r="G195" s="837" t="s">
        <v>5346</v>
      </c>
      <c r="H195" s="878">
        <v>44013</v>
      </c>
    </row>
    <row r="196" spans="1:8" ht="24" x14ac:dyDescent="0.35">
      <c r="A196" s="508">
        <v>43640</v>
      </c>
      <c r="B196" s="836" t="s">
        <v>6440</v>
      </c>
      <c r="C196" s="836"/>
      <c r="D196" s="836" t="s">
        <v>5279</v>
      </c>
      <c r="E196" s="836" t="s">
        <v>6441</v>
      </c>
      <c r="F196" s="861" t="s">
        <v>6442</v>
      </c>
      <c r="G196" s="837">
        <v>2.1</v>
      </c>
      <c r="H196" s="878">
        <v>44013</v>
      </c>
    </row>
    <row r="197" spans="1:8" ht="48" x14ac:dyDescent="0.35">
      <c r="A197" s="508">
        <v>43640</v>
      </c>
      <c r="B197" s="836" t="s">
        <v>6443</v>
      </c>
      <c r="C197" s="836"/>
      <c r="D197" s="836" t="s">
        <v>5279</v>
      </c>
      <c r="E197" s="836" t="s">
        <v>6878</v>
      </c>
      <c r="F197" s="861" t="s">
        <v>5277</v>
      </c>
      <c r="G197" s="837">
        <v>2.1</v>
      </c>
      <c r="H197" s="878">
        <v>44013</v>
      </c>
    </row>
    <row r="198" spans="1:8" ht="24" x14ac:dyDescent="0.35">
      <c r="A198" s="508">
        <v>43640</v>
      </c>
      <c r="B198" s="836" t="s">
        <v>6049</v>
      </c>
      <c r="C198" s="836"/>
      <c r="D198" s="836" t="s">
        <v>5279</v>
      </c>
      <c r="E198" s="836" t="s">
        <v>6441</v>
      </c>
      <c r="F198" s="861" t="s">
        <v>6444</v>
      </c>
      <c r="G198" s="837">
        <v>2.1</v>
      </c>
      <c r="H198" s="878">
        <v>44013</v>
      </c>
    </row>
    <row r="199" spans="1:8" ht="36" x14ac:dyDescent="0.35">
      <c r="A199" s="508">
        <v>43640</v>
      </c>
      <c r="B199" s="836" t="s">
        <v>6059</v>
      </c>
      <c r="C199" s="836" t="s">
        <v>6445</v>
      </c>
      <c r="D199" s="836" t="s">
        <v>5279</v>
      </c>
      <c r="E199" s="836" t="s">
        <v>6441</v>
      </c>
      <c r="F199" s="861" t="s">
        <v>5327</v>
      </c>
      <c r="G199" s="837">
        <v>2.1</v>
      </c>
      <c r="H199" s="878">
        <v>44013</v>
      </c>
    </row>
    <row r="200" spans="1:8" ht="36" x14ac:dyDescent="0.35">
      <c r="A200" s="508">
        <v>43640</v>
      </c>
      <c r="B200" s="836" t="s">
        <v>6054</v>
      </c>
      <c r="C200" s="836" t="s">
        <v>6446</v>
      </c>
      <c r="D200" s="836" t="s">
        <v>5279</v>
      </c>
      <c r="E200" s="836" t="s">
        <v>6441</v>
      </c>
      <c r="F200" s="861" t="s">
        <v>5327</v>
      </c>
      <c r="G200" s="837">
        <v>2.1</v>
      </c>
      <c r="H200" s="878">
        <v>44013</v>
      </c>
    </row>
    <row r="201" spans="1:8" ht="24" x14ac:dyDescent="0.35">
      <c r="A201" s="508">
        <v>43640</v>
      </c>
      <c r="B201" s="524" t="s">
        <v>6584</v>
      </c>
      <c r="C201" s="524" t="s">
        <v>6585</v>
      </c>
      <c r="D201" s="524" t="s">
        <v>5279</v>
      </c>
      <c r="E201" s="524" t="s">
        <v>6586</v>
      </c>
      <c r="F201" s="861" t="s">
        <v>5158</v>
      </c>
      <c r="G201" s="837">
        <v>2.1</v>
      </c>
      <c r="H201" s="467"/>
    </row>
    <row r="202" spans="1:8" ht="24" x14ac:dyDescent="0.35">
      <c r="A202" s="508">
        <v>43640</v>
      </c>
      <c r="B202" s="524" t="s">
        <v>6588</v>
      </c>
      <c r="C202" s="524" t="s">
        <v>5747</v>
      </c>
      <c r="D202" s="524" t="s">
        <v>5279</v>
      </c>
      <c r="E202" s="524" t="s">
        <v>6586</v>
      </c>
      <c r="F202" s="861" t="s">
        <v>5158</v>
      </c>
      <c r="G202" s="837">
        <v>2.1</v>
      </c>
      <c r="H202" s="467"/>
    </row>
    <row r="203" spans="1:8" ht="24" x14ac:dyDescent="0.35">
      <c r="A203" s="508">
        <v>43640</v>
      </c>
      <c r="B203" s="836" t="s">
        <v>6403</v>
      </c>
      <c r="C203" s="836" t="s">
        <v>2932</v>
      </c>
      <c r="D203" s="836" t="s">
        <v>5479</v>
      </c>
      <c r="E203" s="468" t="s">
        <v>6881</v>
      </c>
      <c r="F203" s="861" t="s">
        <v>5343</v>
      </c>
      <c r="G203" s="837">
        <v>2.1</v>
      </c>
      <c r="H203" s="878">
        <v>44013</v>
      </c>
    </row>
    <row r="204" spans="1:8" ht="96" x14ac:dyDescent="0.35">
      <c r="A204" s="508">
        <v>43640</v>
      </c>
      <c r="B204" s="468" t="s">
        <v>2507</v>
      </c>
      <c r="C204" s="468" t="s">
        <v>5525</v>
      </c>
      <c r="D204" s="468" t="s">
        <v>5428</v>
      </c>
      <c r="E204" s="512" t="s">
        <v>6597</v>
      </c>
      <c r="F204" s="444" t="s">
        <v>5430</v>
      </c>
      <c r="G204" s="510"/>
      <c r="H204" s="509">
        <v>43768</v>
      </c>
    </row>
    <row r="205" spans="1:8" ht="36" x14ac:dyDescent="0.35">
      <c r="A205" s="508">
        <v>43640</v>
      </c>
      <c r="B205" s="468" t="s">
        <v>2507</v>
      </c>
      <c r="C205" s="468" t="s">
        <v>6102</v>
      </c>
      <c r="D205" s="468" t="s">
        <v>5428</v>
      </c>
      <c r="E205" s="512" t="s">
        <v>6063</v>
      </c>
      <c r="F205" s="444" t="s">
        <v>5430</v>
      </c>
      <c r="G205" s="510"/>
      <c r="H205" s="509">
        <v>43768</v>
      </c>
    </row>
    <row r="206" spans="1:8" x14ac:dyDescent="0.35">
      <c r="A206" s="508">
        <v>43640</v>
      </c>
      <c r="B206" s="468" t="s">
        <v>2507</v>
      </c>
      <c r="C206" s="468" t="s">
        <v>5464</v>
      </c>
      <c r="D206" s="468" t="s">
        <v>5428</v>
      </c>
      <c r="E206" s="468" t="s">
        <v>5465</v>
      </c>
      <c r="F206" s="444" t="s">
        <v>5430</v>
      </c>
      <c r="G206" s="510"/>
      <c r="H206" s="509">
        <v>43768</v>
      </c>
    </row>
    <row r="207" spans="1:8" x14ac:dyDescent="0.35">
      <c r="A207" s="508">
        <v>43640</v>
      </c>
      <c r="B207" s="468" t="s">
        <v>2507</v>
      </c>
      <c r="C207" s="468" t="s">
        <v>6598</v>
      </c>
      <c r="D207" s="468" t="s">
        <v>5508</v>
      </c>
      <c r="E207" s="468" t="s">
        <v>5509</v>
      </c>
      <c r="F207" s="444" t="s">
        <v>5430</v>
      </c>
      <c r="G207" s="444"/>
      <c r="H207" s="509">
        <v>43768</v>
      </c>
    </row>
    <row r="208" spans="1:8" ht="24" x14ac:dyDescent="0.35">
      <c r="A208" s="508">
        <v>43640</v>
      </c>
      <c r="B208" s="468" t="s">
        <v>2507</v>
      </c>
      <c r="C208" s="468" t="s">
        <v>5411</v>
      </c>
      <c r="D208" s="468" t="s">
        <v>5412</v>
      </c>
      <c r="E208" s="468" t="s">
        <v>5482</v>
      </c>
      <c r="F208" s="444" t="s">
        <v>5430</v>
      </c>
      <c r="G208" s="444"/>
      <c r="H208" s="509">
        <v>43768</v>
      </c>
    </row>
    <row r="209" spans="1:8" x14ac:dyDescent="0.35">
      <c r="A209" s="508">
        <v>43640</v>
      </c>
      <c r="B209" s="468" t="s">
        <v>2507</v>
      </c>
      <c r="C209" s="468" t="s">
        <v>6599</v>
      </c>
      <c r="D209" s="468" t="s">
        <v>5367</v>
      </c>
      <c r="E209" s="468" t="s">
        <v>6600</v>
      </c>
      <c r="F209" s="444" t="s">
        <v>5430</v>
      </c>
      <c r="G209" s="444"/>
      <c r="H209" s="509">
        <v>43768</v>
      </c>
    </row>
    <row r="210" spans="1:8" x14ac:dyDescent="0.35">
      <c r="A210" s="508">
        <v>43640</v>
      </c>
      <c r="B210" s="468" t="s">
        <v>2507</v>
      </c>
      <c r="C210" s="468" t="s">
        <v>6601</v>
      </c>
      <c r="D210" s="468" t="s">
        <v>5428</v>
      </c>
      <c r="E210" s="468" t="s">
        <v>6602</v>
      </c>
      <c r="F210" s="444" t="s">
        <v>5430</v>
      </c>
      <c r="G210" s="444"/>
      <c r="H210" s="509">
        <v>43768</v>
      </c>
    </row>
    <row r="211" spans="1:8" ht="48" x14ac:dyDescent="0.35">
      <c r="A211" s="508">
        <v>43640</v>
      </c>
      <c r="B211" s="468" t="s">
        <v>5690</v>
      </c>
      <c r="C211" s="468" t="s">
        <v>5691</v>
      </c>
      <c r="D211" s="468" t="s">
        <v>5367</v>
      </c>
      <c r="E211" s="468"/>
      <c r="F211" s="444"/>
      <c r="G211" s="510"/>
      <c r="H211" s="509">
        <v>43768</v>
      </c>
    </row>
    <row r="212" spans="1:8" ht="24" x14ac:dyDescent="0.35">
      <c r="A212" s="508">
        <v>43640</v>
      </c>
      <c r="B212" s="468" t="s">
        <v>5474</v>
      </c>
      <c r="C212" s="468"/>
      <c r="D212" s="468" t="s">
        <v>5370</v>
      </c>
      <c r="E212" s="468"/>
      <c r="F212" s="444"/>
      <c r="G212" s="444"/>
      <c r="H212" s="509">
        <v>43768</v>
      </c>
    </row>
    <row r="213" spans="1:8" ht="24" x14ac:dyDescent="0.35">
      <c r="A213" s="508">
        <v>43640</v>
      </c>
      <c r="B213" s="468" t="s">
        <v>5681</v>
      </c>
      <c r="C213" s="468" t="s">
        <v>2868</v>
      </c>
      <c r="D213" s="468" t="s">
        <v>5370</v>
      </c>
      <c r="E213" s="468" t="s">
        <v>5682</v>
      </c>
      <c r="F213" s="444"/>
      <c r="G213" s="510"/>
      <c r="H213" s="509">
        <v>43768</v>
      </c>
    </row>
    <row r="214" spans="1:8" ht="36" x14ac:dyDescent="0.35">
      <c r="A214" s="508">
        <v>43640</v>
      </c>
      <c r="B214" s="468" t="s">
        <v>6064</v>
      </c>
      <c r="C214" s="468" t="s">
        <v>3897</v>
      </c>
      <c r="D214" s="468" t="s">
        <v>5370</v>
      </c>
      <c r="E214" s="468" t="s">
        <v>6065</v>
      </c>
      <c r="F214" s="444"/>
      <c r="G214" s="510"/>
      <c r="H214" s="509">
        <v>43768</v>
      </c>
    </row>
    <row r="215" spans="1:8" ht="24" x14ac:dyDescent="0.35">
      <c r="A215" s="508">
        <v>43640</v>
      </c>
      <c r="B215" s="468" t="s">
        <v>6067</v>
      </c>
      <c r="C215" s="468"/>
      <c r="D215" s="468" t="s">
        <v>5370</v>
      </c>
      <c r="E215" s="468" t="s">
        <v>6065</v>
      </c>
      <c r="F215" s="444"/>
      <c r="G215" s="510"/>
      <c r="H215" s="509">
        <v>43768</v>
      </c>
    </row>
    <row r="216" spans="1:8" ht="24" x14ac:dyDescent="0.35">
      <c r="A216" s="508">
        <v>43640</v>
      </c>
      <c r="B216" s="468" t="s">
        <v>6144</v>
      </c>
      <c r="C216" s="468"/>
      <c r="D216" s="468" t="s">
        <v>5370</v>
      </c>
      <c r="E216" s="468" t="s">
        <v>6145</v>
      </c>
      <c r="F216" s="444"/>
      <c r="G216" s="510"/>
      <c r="H216" s="509">
        <v>43768</v>
      </c>
    </row>
    <row r="217" spans="1:8" ht="24" x14ac:dyDescent="0.35">
      <c r="A217" s="508">
        <v>43640</v>
      </c>
      <c r="B217" s="468" t="s">
        <v>6146</v>
      </c>
      <c r="C217" s="468"/>
      <c r="D217" s="468" t="s">
        <v>5370</v>
      </c>
      <c r="E217" s="468" t="s">
        <v>6147</v>
      </c>
      <c r="F217" s="444"/>
      <c r="G217" s="510"/>
      <c r="H217" s="509">
        <v>43768</v>
      </c>
    </row>
    <row r="218" spans="1:8" ht="24" x14ac:dyDescent="0.35">
      <c r="A218" s="508">
        <v>43640</v>
      </c>
      <c r="B218" s="468" t="s">
        <v>6172</v>
      </c>
      <c r="C218" s="468"/>
      <c r="D218" s="468" t="s">
        <v>5370</v>
      </c>
      <c r="E218" s="468" t="s">
        <v>6173</v>
      </c>
      <c r="F218" s="444"/>
      <c r="G218" s="510"/>
      <c r="H218" s="509">
        <v>43768</v>
      </c>
    </row>
    <row r="219" spans="1:8" ht="24" x14ac:dyDescent="0.35">
      <c r="A219" s="508">
        <v>43640</v>
      </c>
      <c r="B219" s="468" t="s">
        <v>6174</v>
      </c>
      <c r="C219" s="468"/>
      <c r="D219" s="468" t="s">
        <v>5370</v>
      </c>
      <c r="E219" s="468" t="s">
        <v>6175</v>
      </c>
      <c r="F219" s="444"/>
      <c r="G219" s="510"/>
      <c r="H219" s="509">
        <v>43768</v>
      </c>
    </row>
    <row r="220" spans="1:8" ht="24" x14ac:dyDescent="0.35">
      <c r="A220" s="508">
        <v>43640</v>
      </c>
      <c r="B220" s="468" t="s">
        <v>6178</v>
      </c>
      <c r="C220" s="468"/>
      <c r="D220" s="468" t="s">
        <v>5370</v>
      </c>
      <c r="E220" s="468" t="s">
        <v>6179</v>
      </c>
      <c r="F220" s="444"/>
      <c r="G220" s="510"/>
      <c r="H220" s="509">
        <v>43768</v>
      </c>
    </row>
    <row r="221" spans="1:8" ht="48" x14ac:dyDescent="0.35">
      <c r="A221" s="508">
        <v>43640</v>
      </c>
      <c r="B221" s="468" t="s">
        <v>6430</v>
      </c>
      <c r="C221" s="468"/>
      <c r="D221" s="468" t="s">
        <v>5370</v>
      </c>
      <c r="E221" s="468" t="s">
        <v>6431</v>
      </c>
      <c r="F221" s="444"/>
      <c r="G221" s="510"/>
      <c r="H221" s="509">
        <v>43768</v>
      </c>
    </row>
    <row r="222" spans="1:8" ht="24" x14ac:dyDescent="0.35">
      <c r="A222" s="508">
        <v>43640</v>
      </c>
      <c r="B222" s="468" t="s">
        <v>5457</v>
      </c>
      <c r="C222" s="468"/>
      <c r="D222" s="468" t="s">
        <v>5370</v>
      </c>
      <c r="E222" s="468"/>
      <c r="F222" s="444"/>
      <c r="G222" s="510"/>
      <c r="H222" s="509">
        <v>43768</v>
      </c>
    </row>
    <row r="223" spans="1:8" ht="24" x14ac:dyDescent="0.35">
      <c r="A223" s="508">
        <v>43640</v>
      </c>
      <c r="B223" s="468" t="s">
        <v>5467</v>
      </c>
      <c r="C223" s="468"/>
      <c r="D223" s="468" t="s">
        <v>5370</v>
      </c>
      <c r="E223" s="468"/>
      <c r="F223" s="444"/>
      <c r="G223" s="510"/>
      <c r="H223" s="509">
        <v>43768</v>
      </c>
    </row>
    <row r="224" spans="1:8" ht="24" x14ac:dyDescent="0.35">
      <c r="A224" s="508">
        <v>43640</v>
      </c>
      <c r="B224" s="836" t="s">
        <v>5573</v>
      </c>
      <c r="C224" s="836" t="s">
        <v>81</v>
      </c>
      <c r="D224" s="836" t="s">
        <v>5279</v>
      </c>
      <c r="E224" s="468" t="s">
        <v>6603</v>
      </c>
      <c r="F224" s="861" t="s">
        <v>5274</v>
      </c>
      <c r="G224" s="835">
        <v>2.1</v>
      </c>
      <c r="H224" s="877">
        <v>43831</v>
      </c>
    </row>
    <row r="225" spans="1:8" ht="40" customHeight="1" x14ac:dyDescent="0.35">
      <c r="A225" s="508">
        <v>43640</v>
      </c>
      <c r="B225" s="836" t="s">
        <v>5659</v>
      </c>
      <c r="C225" s="836" t="s">
        <v>81</v>
      </c>
      <c r="D225" s="836" t="s">
        <v>5279</v>
      </c>
      <c r="E225" s="468" t="s">
        <v>6959</v>
      </c>
      <c r="F225" s="861" t="s">
        <v>5274</v>
      </c>
      <c r="G225" s="835">
        <v>2.1</v>
      </c>
      <c r="H225" s="877">
        <v>43831</v>
      </c>
    </row>
    <row r="226" spans="1:8" ht="57.65" customHeight="1" x14ac:dyDescent="0.35">
      <c r="A226" s="508">
        <v>43640</v>
      </c>
      <c r="B226" s="836" t="s">
        <v>5660</v>
      </c>
      <c r="C226" s="836" t="s">
        <v>79</v>
      </c>
      <c r="D226" s="836" t="s">
        <v>5279</v>
      </c>
      <c r="E226" s="468" t="s">
        <v>7477</v>
      </c>
      <c r="F226" s="861" t="s">
        <v>5274</v>
      </c>
      <c r="G226" s="835">
        <v>2.1</v>
      </c>
      <c r="H226" s="877">
        <v>43831</v>
      </c>
    </row>
    <row r="227" spans="1:8" ht="43.5" customHeight="1" x14ac:dyDescent="0.35">
      <c r="A227" s="508">
        <v>43640</v>
      </c>
      <c r="B227" s="836" t="s">
        <v>5575</v>
      </c>
      <c r="C227" s="836" t="s">
        <v>81</v>
      </c>
      <c r="D227" s="836" t="s">
        <v>5279</v>
      </c>
      <c r="E227" s="468" t="s">
        <v>6604</v>
      </c>
      <c r="F227" s="861" t="s">
        <v>5324</v>
      </c>
      <c r="G227" s="835">
        <v>2.1</v>
      </c>
      <c r="H227" s="877">
        <v>43831</v>
      </c>
    </row>
    <row r="228" spans="1:8" ht="24" x14ac:dyDescent="0.35">
      <c r="A228" s="508">
        <v>43640</v>
      </c>
      <c r="B228" s="836" t="s">
        <v>5575</v>
      </c>
      <c r="C228" s="836"/>
      <c r="D228" s="836" t="s">
        <v>5370</v>
      </c>
      <c r="E228" s="468" t="s">
        <v>6605</v>
      </c>
      <c r="F228" s="861" t="s">
        <v>5324</v>
      </c>
      <c r="G228" s="835">
        <v>2.1</v>
      </c>
      <c r="H228" s="877">
        <v>43831</v>
      </c>
    </row>
    <row r="229" spans="1:8" ht="37" customHeight="1" x14ac:dyDescent="0.35">
      <c r="A229" s="508">
        <v>43640</v>
      </c>
      <c r="B229" s="836" t="s">
        <v>5659</v>
      </c>
      <c r="C229" s="836" t="s">
        <v>81</v>
      </c>
      <c r="D229" s="836" t="s">
        <v>5279</v>
      </c>
      <c r="E229" s="468" t="s">
        <v>6959</v>
      </c>
      <c r="F229" s="861" t="s">
        <v>5324</v>
      </c>
      <c r="G229" s="835">
        <v>2.1</v>
      </c>
      <c r="H229" s="877">
        <v>43831</v>
      </c>
    </row>
    <row r="230" spans="1:8" ht="36" x14ac:dyDescent="0.35">
      <c r="A230" s="508">
        <v>43640</v>
      </c>
      <c r="B230" s="836" t="s">
        <v>5661</v>
      </c>
      <c r="C230" s="836" t="s">
        <v>79</v>
      </c>
      <c r="D230" s="836" t="s">
        <v>5279</v>
      </c>
      <c r="E230" s="468" t="s">
        <v>7478</v>
      </c>
      <c r="F230" s="861" t="s">
        <v>5324</v>
      </c>
      <c r="G230" s="835">
        <v>2.1</v>
      </c>
      <c r="H230" s="877">
        <v>43831</v>
      </c>
    </row>
    <row r="231" spans="1:8" ht="36" x14ac:dyDescent="0.35">
      <c r="A231" s="508">
        <v>43640</v>
      </c>
      <c r="B231" s="836" t="s">
        <v>6606</v>
      </c>
      <c r="C231" s="836" t="s">
        <v>6607</v>
      </c>
      <c r="D231" s="836" t="s">
        <v>5279</v>
      </c>
      <c r="E231" s="836" t="s">
        <v>7479</v>
      </c>
      <c r="F231" s="861" t="s">
        <v>5440</v>
      </c>
      <c r="G231" s="837" t="s">
        <v>5108</v>
      </c>
      <c r="H231" s="877">
        <v>43831</v>
      </c>
    </row>
    <row r="232" spans="1:8" ht="48" x14ac:dyDescent="0.35">
      <c r="A232" s="508">
        <v>43640</v>
      </c>
      <c r="B232" s="836" t="s">
        <v>6608</v>
      </c>
      <c r="C232" s="836" t="s">
        <v>120</v>
      </c>
      <c r="D232" s="836" t="s">
        <v>5279</v>
      </c>
      <c r="E232" s="836" t="s">
        <v>7445</v>
      </c>
      <c r="F232" s="861" t="s">
        <v>5440</v>
      </c>
      <c r="G232" s="837" t="s">
        <v>5108</v>
      </c>
      <c r="H232" s="877">
        <v>43831</v>
      </c>
    </row>
    <row r="233" spans="1:8" ht="38.5" customHeight="1" x14ac:dyDescent="0.35">
      <c r="A233" s="508">
        <v>43640</v>
      </c>
      <c r="B233" s="836" t="s">
        <v>6608</v>
      </c>
      <c r="C233" s="836" t="s">
        <v>120</v>
      </c>
      <c r="D233" s="836" t="s">
        <v>5138</v>
      </c>
      <c r="E233" s="836" t="s">
        <v>6609</v>
      </c>
      <c r="F233" s="861" t="s">
        <v>5440</v>
      </c>
      <c r="G233" s="837" t="s">
        <v>5108</v>
      </c>
      <c r="H233" s="877">
        <v>43831</v>
      </c>
    </row>
    <row r="234" spans="1:8" ht="43" customHeight="1" x14ac:dyDescent="0.35">
      <c r="A234" s="508">
        <v>43640</v>
      </c>
      <c r="B234" s="836" t="s">
        <v>6610</v>
      </c>
      <c r="C234" s="836" t="s">
        <v>122</v>
      </c>
      <c r="D234" s="836" t="s">
        <v>5138</v>
      </c>
      <c r="E234" s="836" t="s">
        <v>6611</v>
      </c>
      <c r="F234" s="861" t="s">
        <v>5440</v>
      </c>
      <c r="G234" s="837" t="s">
        <v>5108</v>
      </c>
      <c r="H234" s="877">
        <v>43831</v>
      </c>
    </row>
    <row r="235" spans="1:8" ht="41.25" customHeight="1" x14ac:dyDescent="0.35">
      <c r="A235" s="508">
        <v>43640</v>
      </c>
      <c r="B235" s="836" t="s">
        <v>6612</v>
      </c>
      <c r="C235" s="836" t="s">
        <v>122</v>
      </c>
      <c r="D235" s="836" t="s">
        <v>5279</v>
      </c>
      <c r="E235" s="836" t="s">
        <v>7445</v>
      </c>
      <c r="F235" s="861" t="s">
        <v>5440</v>
      </c>
      <c r="G235" s="837" t="s">
        <v>5108</v>
      </c>
      <c r="H235" s="877">
        <v>43831</v>
      </c>
    </row>
    <row r="236" spans="1:8" ht="24" x14ac:dyDescent="0.35">
      <c r="A236" s="508">
        <v>43640</v>
      </c>
      <c r="B236" s="836" t="s">
        <v>6144</v>
      </c>
      <c r="C236" s="836" t="s">
        <v>6149</v>
      </c>
      <c r="D236" s="836" t="s">
        <v>5138</v>
      </c>
      <c r="E236" s="836" t="s">
        <v>6150</v>
      </c>
      <c r="F236" s="861" t="s">
        <v>5277</v>
      </c>
      <c r="G236" s="837">
        <v>2.1</v>
      </c>
      <c r="H236" s="878">
        <v>44013</v>
      </c>
    </row>
    <row r="237" spans="1:8" ht="36" x14ac:dyDescent="0.35">
      <c r="A237" s="508">
        <v>43640</v>
      </c>
      <c r="B237" s="836" t="s">
        <v>6422</v>
      </c>
      <c r="C237" s="836" t="s">
        <v>6423</v>
      </c>
      <c r="D237" s="836" t="s">
        <v>5279</v>
      </c>
      <c r="E237" s="836" t="s">
        <v>6424</v>
      </c>
      <c r="F237" s="861" t="s">
        <v>5327</v>
      </c>
      <c r="G237" s="837">
        <v>2.1</v>
      </c>
      <c r="H237" s="878">
        <v>44013</v>
      </c>
    </row>
    <row r="238" spans="1:8" ht="24" x14ac:dyDescent="0.35">
      <c r="A238" s="508">
        <v>43640</v>
      </c>
      <c r="B238" s="836" t="s">
        <v>6425</v>
      </c>
      <c r="C238" s="836" t="s">
        <v>5421</v>
      </c>
      <c r="D238" s="836" t="s">
        <v>5279</v>
      </c>
      <c r="E238" s="836" t="s">
        <v>6424</v>
      </c>
      <c r="F238" s="861" t="s">
        <v>5501</v>
      </c>
      <c r="G238" s="837"/>
      <c r="H238" s="878">
        <v>44013</v>
      </c>
    </row>
    <row r="239" spans="1:8" ht="24" x14ac:dyDescent="0.35">
      <c r="A239" s="508">
        <v>43640</v>
      </c>
      <c r="B239" s="836" t="s">
        <v>6426</v>
      </c>
      <c r="C239" s="836" t="s">
        <v>6427</v>
      </c>
      <c r="D239" s="836" t="s">
        <v>5279</v>
      </c>
      <c r="E239" s="836" t="s">
        <v>6424</v>
      </c>
      <c r="F239" s="861" t="s">
        <v>5343</v>
      </c>
      <c r="G239" s="837">
        <v>2.1</v>
      </c>
      <c r="H239" s="878">
        <v>44013</v>
      </c>
    </row>
    <row r="240" spans="1:8" ht="19.5" customHeight="1" x14ac:dyDescent="0.35">
      <c r="A240" s="508">
        <v>43640</v>
      </c>
      <c r="B240" s="836" t="s">
        <v>6432</v>
      </c>
      <c r="C240" s="836" t="s">
        <v>128</v>
      </c>
      <c r="D240" s="836" t="s">
        <v>5479</v>
      </c>
      <c r="E240" s="836" t="s">
        <v>6433</v>
      </c>
      <c r="F240" s="861" t="s">
        <v>5501</v>
      </c>
      <c r="G240" s="837" t="s">
        <v>5108</v>
      </c>
      <c r="H240" s="878">
        <v>44013</v>
      </c>
    </row>
    <row r="241" spans="1:8" ht="24" x14ac:dyDescent="0.35">
      <c r="A241" s="508">
        <v>43640</v>
      </c>
      <c r="B241" s="836" t="s">
        <v>6434</v>
      </c>
      <c r="C241" s="836" t="s">
        <v>6435</v>
      </c>
      <c r="D241" s="836" t="s">
        <v>5479</v>
      </c>
      <c r="E241" s="836" t="s">
        <v>6436</v>
      </c>
      <c r="F241" s="861" t="s">
        <v>6623</v>
      </c>
      <c r="G241" s="837" t="s">
        <v>5108</v>
      </c>
      <c r="H241" s="877">
        <v>43831</v>
      </c>
    </row>
    <row r="242" spans="1:8" ht="36" x14ac:dyDescent="0.35">
      <c r="A242" s="508">
        <v>43640</v>
      </c>
      <c r="B242" s="468" t="s">
        <v>6886</v>
      </c>
      <c r="C242" s="836" t="s">
        <v>2888</v>
      </c>
      <c r="D242" s="836" t="s">
        <v>5479</v>
      </c>
      <c r="E242" s="836" t="s">
        <v>6887</v>
      </c>
      <c r="F242" s="861" t="s">
        <v>5297</v>
      </c>
      <c r="G242" s="837" t="s">
        <v>5108</v>
      </c>
      <c r="H242" s="509">
        <v>43768</v>
      </c>
    </row>
    <row r="243" spans="1:8" ht="36" x14ac:dyDescent="0.35">
      <c r="A243" s="508">
        <v>43640</v>
      </c>
      <c r="B243" s="468" t="s">
        <v>6437</v>
      </c>
      <c r="C243" s="836" t="s">
        <v>6438</v>
      </c>
      <c r="D243" s="836" t="s">
        <v>5479</v>
      </c>
      <c r="E243" s="836" t="s">
        <v>6439</v>
      </c>
      <c r="F243" s="861" t="s">
        <v>5297</v>
      </c>
      <c r="G243" s="837" t="s">
        <v>5108</v>
      </c>
      <c r="H243" s="877">
        <v>43831</v>
      </c>
    </row>
    <row r="244" spans="1:8" ht="36" x14ac:dyDescent="0.35">
      <c r="A244" s="508">
        <v>43640</v>
      </c>
      <c r="B244" s="468" t="s">
        <v>5626</v>
      </c>
      <c r="C244" s="836" t="s">
        <v>4028</v>
      </c>
      <c r="D244" s="836" t="s">
        <v>5279</v>
      </c>
      <c r="E244" s="836" t="s">
        <v>6613</v>
      </c>
      <c r="F244" s="861" t="s">
        <v>5167</v>
      </c>
      <c r="G244" s="835">
        <v>2.1</v>
      </c>
      <c r="H244" s="878">
        <v>44013</v>
      </c>
    </row>
    <row r="245" spans="1:8" ht="36" x14ac:dyDescent="0.35">
      <c r="A245" s="508">
        <v>43640</v>
      </c>
      <c r="B245" s="468" t="s">
        <v>5626</v>
      </c>
      <c r="C245" s="836" t="s">
        <v>4028</v>
      </c>
      <c r="D245" s="836" t="s">
        <v>5279</v>
      </c>
      <c r="E245" s="836" t="s">
        <v>6614</v>
      </c>
      <c r="F245" s="861" t="s">
        <v>5167</v>
      </c>
      <c r="G245" s="835">
        <v>2.1</v>
      </c>
      <c r="H245" s="878">
        <v>44013</v>
      </c>
    </row>
    <row r="246" spans="1:8" x14ac:dyDescent="0.35">
      <c r="A246" s="508">
        <v>43640</v>
      </c>
      <c r="B246" s="468" t="s">
        <v>5408</v>
      </c>
      <c r="C246" s="836" t="s">
        <v>6</v>
      </c>
      <c r="D246" s="836" t="s">
        <v>5479</v>
      </c>
      <c r="E246" s="836" t="s">
        <v>5409</v>
      </c>
      <c r="F246" s="861" t="s">
        <v>5337</v>
      </c>
      <c r="G246" s="835">
        <v>2.1</v>
      </c>
      <c r="H246" s="878">
        <v>44013</v>
      </c>
    </row>
    <row r="247" spans="1:8" ht="24" x14ac:dyDescent="0.35">
      <c r="A247" s="508">
        <v>43640</v>
      </c>
      <c r="B247" s="468" t="s">
        <v>6113</v>
      </c>
      <c r="C247" s="836" t="s">
        <v>5752</v>
      </c>
      <c r="D247" s="836" t="s">
        <v>5147</v>
      </c>
      <c r="E247" s="836" t="s">
        <v>6114</v>
      </c>
      <c r="F247" s="861" t="s">
        <v>5277</v>
      </c>
      <c r="G247" s="837">
        <v>2.1</v>
      </c>
      <c r="H247" s="878">
        <v>44013</v>
      </c>
    </row>
    <row r="248" spans="1:8" ht="36" x14ac:dyDescent="0.35">
      <c r="A248" s="508">
        <v>43640</v>
      </c>
      <c r="B248" s="468" t="s">
        <v>6447</v>
      </c>
      <c r="C248" s="836" t="s">
        <v>31</v>
      </c>
      <c r="D248" s="836" t="s">
        <v>5479</v>
      </c>
      <c r="E248" s="836" t="s">
        <v>6448</v>
      </c>
      <c r="F248" s="861" t="s">
        <v>5327</v>
      </c>
      <c r="G248" s="837">
        <v>2.1</v>
      </c>
      <c r="H248" s="878">
        <v>44013</v>
      </c>
    </row>
    <row r="249" spans="1:8" ht="24" x14ac:dyDescent="0.35">
      <c r="A249" s="508">
        <v>43640</v>
      </c>
      <c r="B249" s="468" t="s">
        <v>6428</v>
      </c>
      <c r="C249" s="836" t="s">
        <v>19</v>
      </c>
      <c r="D249" s="836" t="s">
        <v>5279</v>
      </c>
      <c r="E249" s="836" t="s">
        <v>6429</v>
      </c>
      <c r="F249" s="861" t="s">
        <v>5162</v>
      </c>
      <c r="G249" s="837">
        <v>2.1</v>
      </c>
      <c r="H249" s="878">
        <v>44013</v>
      </c>
    </row>
    <row r="250" spans="1:8" ht="24" x14ac:dyDescent="0.35">
      <c r="A250" s="508">
        <v>43640</v>
      </c>
      <c r="B250" s="468" t="s">
        <v>5434</v>
      </c>
      <c r="C250" s="836" t="s">
        <v>838</v>
      </c>
      <c r="D250" s="836" t="s">
        <v>5279</v>
      </c>
      <c r="E250" s="836" t="s">
        <v>5433</v>
      </c>
      <c r="F250" s="861" t="s">
        <v>2616</v>
      </c>
      <c r="G250" s="837" t="s">
        <v>5108</v>
      </c>
      <c r="H250" s="878">
        <v>44013</v>
      </c>
    </row>
    <row r="251" spans="1:8" ht="36" x14ac:dyDescent="0.35">
      <c r="A251" s="508">
        <v>43640</v>
      </c>
      <c r="B251" s="583" t="s">
        <v>5435</v>
      </c>
      <c r="C251" s="584" t="s">
        <v>2888</v>
      </c>
      <c r="D251" s="584" t="s">
        <v>5279</v>
      </c>
      <c r="E251" s="836" t="s">
        <v>5433</v>
      </c>
      <c r="F251" s="861" t="s">
        <v>5297</v>
      </c>
      <c r="G251" s="837" t="s">
        <v>5108</v>
      </c>
      <c r="H251" s="467"/>
    </row>
    <row r="252" spans="1:8" x14ac:dyDescent="0.35">
      <c r="A252" s="508">
        <v>43640</v>
      </c>
      <c r="B252" s="468" t="s">
        <v>5454</v>
      </c>
      <c r="C252" s="836" t="s">
        <v>5455</v>
      </c>
      <c r="D252" s="836" t="s">
        <v>5138</v>
      </c>
      <c r="E252" s="836" t="s">
        <v>5165</v>
      </c>
      <c r="F252" s="861" t="s">
        <v>5162</v>
      </c>
      <c r="G252" s="837">
        <v>2.1</v>
      </c>
      <c r="H252" s="878">
        <v>44013</v>
      </c>
    </row>
    <row r="253" spans="1:8" ht="24" x14ac:dyDescent="0.35">
      <c r="A253" s="508">
        <v>43640</v>
      </c>
      <c r="B253" s="468" t="s">
        <v>5313</v>
      </c>
      <c r="C253" s="836" t="s">
        <v>5419</v>
      </c>
      <c r="D253" s="836" t="s">
        <v>5270</v>
      </c>
      <c r="E253" s="836" t="s">
        <v>5420</v>
      </c>
      <c r="F253" s="861" t="s">
        <v>5327</v>
      </c>
      <c r="G253" s="835">
        <v>2.1</v>
      </c>
      <c r="H253" s="878">
        <v>44013</v>
      </c>
    </row>
    <row r="254" spans="1:8" ht="36" x14ac:dyDescent="0.35">
      <c r="A254" s="508">
        <v>43640</v>
      </c>
      <c r="B254" s="468"/>
      <c r="C254" s="836" t="s">
        <v>6407</v>
      </c>
      <c r="D254" s="836" t="s">
        <v>5154</v>
      </c>
      <c r="E254" s="836" t="s">
        <v>6408</v>
      </c>
      <c r="F254" s="861" t="s">
        <v>5158</v>
      </c>
      <c r="G254" s="837">
        <v>2.1</v>
      </c>
      <c r="H254" s="878">
        <v>44013</v>
      </c>
    </row>
    <row r="255" spans="1:8" ht="36" x14ac:dyDescent="0.35">
      <c r="A255" s="508">
        <v>43640</v>
      </c>
      <c r="B255" s="468" t="s">
        <v>6409</v>
      </c>
      <c r="C255" s="836" t="s">
        <v>6407</v>
      </c>
      <c r="D255" s="836" t="s">
        <v>5138</v>
      </c>
      <c r="E255" s="836" t="s">
        <v>6408</v>
      </c>
      <c r="F255" s="861" t="s">
        <v>5158</v>
      </c>
      <c r="G255" s="837">
        <v>2.1</v>
      </c>
      <c r="H255" s="878">
        <v>44013</v>
      </c>
    </row>
    <row r="256" spans="1:8" ht="36" x14ac:dyDescent="0.35">
      <c r="A256" s="508">
        <v>43640</v>
      </c>
      <c r="B256" s="468" t="s">
        <v>6410</v>
      </c>
      <c r="C256" s="836" t="s">
        <v>6411</v>
      </c>
      <c r="D256" s="836" t="s">
        <v>5279</v>
      </c>
      <c r="E256" s="836" t="s">
        <v>6408</v>
      </c>
      <c r="F256" s="861" t="s">
        <v>5158</v>
      </c>
      <c r="G256" s="837">
        <v>2.1</v>
      </c>
      <c r="H256" s="878">
        <v>44013</v>
      </c>
    </row>
    <row r="257" spans="1:8" ht="36" x14ac:dyDescent="0.35">
      <c r="A257" s="508">
        <v>43640</v>
      </c>
      <c r="B257" s="468" t="s">
        <v>6412</v>
      </c>
      <c r="C257" s="836" t="s">
        <v>6411</v>
      </c>
      <c r="D257" s="836" t="s">
        <v>5270</v>
      </c>
      <c r="E257" s="836" t="s">
        <v>6408</v>
      </c>
      <c r="F257" s="861" t="s">
        <v>5158</v>
      </c>
      <c r="G257" s="837">
        <v>2.1</v>
      </c>
      <c r="H257" s="878">
        <v>44013</v>
      </c>
    </row>
    <row r="258" spans="1:8" ht="36" x14ac:dyDescent="0.35">
      <c r="A258" s="508">
        <v>43640</v>
      </c>
      <c r="B258" s="468"/>
      <c r="C258" s="836" t="s">
        <v>6413</v>
      </c>
      <c r="D258" s="836" t="s">
        <v>5154</v>
      </c>
      <c r="E258" s="836" t="s">
        <v>6408</v>
      </c>
      <c r="F258" s="861" t="s">
        <v>5158</v>
      </c>
      <c r="G258" s="837">
        <v>2.1</v>
      </c>
      <c r="H258" s="878">
        <v>44013</v>
      </c>
    </row>
    <row r="259" spans="1:8" ht="36" x14ac:dyDescent="0.35">
      <c r="A259" s="508">
        <v>43640</v>
      </c>
      <c r="B259" s="468" t="s">
        <v>6414</v>
      </c>
      <c r="C259" s="836" t="s">
        <v>6413</v>
      </c>
      <c r="D259" s="836" t="s">
        <v>5138</v>
      </c>
      <c r="E259" s="836" t="s">
        <v>6408</v>
      </c>
      <c r="F259" s="861" t="s">
        <v>5158</v>
      </c>
      <c r="G259" s="837">
        <v>2.1</v>
      </c>
      <c r="H259" s="878">
        <v>44013</v>
      </c>
    </row>
    <row r="260" spans="1:8" ht="36" x14ac:dyDescent="0.35">
      <c r="A260" s="508">
        <v>43640</v>
      </c>
      <c r="B260" s="468" t="s">
        <v>6414</v>
      </c>
      <c r="C260" s="836" t="s">
        <v>6415</v>
      </c>
      <c r="D260" s="836" t="s">
        <v>5279</v>
      </c>
      <c r="E260" s="836" t="s">
        <v>6408</v>
      </c>
      <c r="F260" s="861" t="s">
        <v>5158</v>
      </c>
      <c r="G260" s="837">
        <v>2.1</v>
      </c>
      <c r="H260" s="878">
        <v>44013</v>
      </c>
    </row>
    <row r="261" spans="1:8" ht="24" x14ac:dyDescent="0.35">
      <c r="A261" s="508">
        <v>43640</v>
      </c>
      <c r="B261" s="468" t="s">
        <v>6416</v>
      </c>
      <c r="C261" s="836" t="s">
        <v>5104</v>
      </c>
      <c r="D261" s="836" t="s">
        <v>5279</v>
      </c>
      <c r="E261" s="836" t="s">
        <v>6408</v>
      </c>
      <c r="F261" s="861" t="s">
        <v>5158</v>
      </c>
      <c r="G261" s="837">
        <v>2.1</v>
      </c>
      <c r="H261" s="878">
        <v>44013</v>
      </c>
    </row>
    <row r="262" spans="1:8" ht="120" x14ac:dyDescent="0.35">
      <c r="A262" s="508">
        <v>43640</v>
      </c>
      <c r="B262" s="468" t="s">
        <v>6417</v>
      </c>
      <c r="C262" s="836" t="s">
        <v>5299</v>
      </c>
      <c r="D262" s="836" t="s">
        <v>5279</v>
      </c>
      <c r="E262" s="836" t="s">
        <v>6418</v>
      </c>
      <c r="F262" s="861" t="s">
        <v>5158</v>
      </c>
      <c r="G262" s="837">
        <v>2.1</v>
      </c>
      <c r="H262" s="878">
        <v>44013</v>
      </c>
    </row>
    <row r="263" spans="1:8" ht="36" x14ac:dyDescent="0.35">
      <c r="A263" s="585">
        <v>43738</v>
      </c>
      <c r="B263" s="468" t="s">
        <v>6819</v>
      </c>
      <c r="C263" s="836" t="s">
        <v>5964</v>
      </c>
      <c r="D263" s="836" t="s">
        <v>5270</v>
      </c>
      <c r="E263" s="836" t="s">
        <v>6820</v>
      </c>
      <c r="F263" s="861" t="s">
        <v>5327</v>
      </c>
      <c r="G263" s="837">
        <v>2.1</v>
      </c>
      <c r="H263" s="509">
        <v>43768</v>
      </c>
    </row>
    <row r="264" spans="1:8" ht="52.5" customHeight="1" x14ac:dyDescent="0.35">
      <c r="A264" s="585">
        <v>43738</v>
      </c>
      <c r="B264" s="468" t="s">
        <v>6855</v>
      </c>
      <c r="C264" s="468" t="s">
        <v>5054</v>
      </c>
      <c r="D264" s="862" t="s">
        <v>5279</v>
      </c>
      <c r="E264" s="468" t="s">
        <v>6856</v>
      </c>
      <c r="F264" s="861" t="s">
        <v>7631</v>
      </c>
      <c r="G264" s="523"/>
      <c r="H264" s="509">
        <v>43768</v>
      </c>
    </row>
    <row r="265" spans="1:8" ht="24" x14ac:dyDescent="0.35">
      <c r="A265" s="585">
        <v>43738</v>
      </c>
      <c r="B265" s="468" t="s">
        <v>6860</v>
      </c>
      <c r="C265" s="836" t="s">
        <v>3274</v>
      </c>
      <c r="D265" s="836" t="s">
        <v>5279</v>
      </c>
      <c r="E265" s="836" t="s">
        <v>6861</v>
      </c>
      <c r="F265" s="861" t="s">
        <v>5297</v>
      </c>
      <c r="G265" s="837" t="s">
        <v>5108</v>
      </c>
      <c r="H265" s="509">
        <v>43768</v>
      </c>
    </row>
    <row r="266" spans="1:8" ht="24" x14ac:dyDescent="0.35">
      <c r="A266" s="585">
        <v>43738</v>
      </c>
      <c r="B266" s="468" t="s">
        <v>6821</v>
      </c>
      <c r="C266" s="468" t="s">
        <v>22</v>
      </c>
      <c r="D266" s="836" t="s">
        <v>5279</v>
      </c>
      <c r="E266" s="836" t="s">
        <v>6822</v>
      </c>
      <c r="F266" s="861" t="s">
        <v>5327</v>
      </c>
      <c r="G266" s="837">
        <v>2.1</v>
      </c>
      <c r="H266" s="877">
        <v>43831</v>
      </c>
    </row>
    <row r="267" spans="1:8" ht="24" x14ac:dyDescent="0.35">
      <c r="A267" s="585">
        <v>43738</v>
      </c>
      <c r="B267" s="468" t="s">
        <v>6842</v>
      </c>
      <c r="C267" s="468"/>
      <c r="D267" s="468" t="s">
        <v>5370</v>
      </c>
      <c r="E267" s="512" t="s">
        <v>6431</v>
      </c>
      <c r="F267" s="444"/>
      <c r="G267" s="510"/>
      <c r="H267" s="509">
        <v>43768</v>
      </c>
    </row>
    <row r="268" spans="1:8" ht="24" x14ac:dyDescent="0.35">
      <c r="A268" s="585">
        <v>43738</v>
      </c>
      <c r="B268" s="468" t="s">
        <v>6638</v>
      </c>
      <c r="C268" s="836"/>
      <c r="D268" s="836" t="s">
        <v>5371</v>
      </c>
      <c r="E268" s="836" t="s">
        <v>6639</v>
      </c>
      <c r="F268" s="861" t="s">
        <v>5158</v>
      </c>
      <c r="G268" s="837">
        <v>2.1</v>
      </c>
      <c r="H268" s="467">
        <v>43738</v>
      </c>
    </row>
    <row r="269" spans="1:8" ht="36" x14ac:dyDescent="0.35">
      <c r="A269" s="585">
        <v>43738</v>
      </c>
      <c r="B269" s="470"/>
      <c r="C269" s="468" t="s">
        <v>2935</v>
      </c>
      <c r="D269" s="836" t="s">
        <v>5453</v>
      </c>
      <c r="E269" s="836" t="s">
        <v>6640</v>
      </c>
      <c r="F269" s="861" t="s">
        <v>5343</v>
      </c>
      <c r="G269" s="837">
        <v>2.1</v>
      </c>
      <c r="H269" s="467">
        <v>43738</v>
      </c>
    </row>
    <row r="270" spans="1:8" ht="54" customHeight="1" x14ac:dyDescent="0.35">
      <c r="A270" s="585">
        <v>43738</v>
      </c>
      <c r="B270" s="468" t="s">
        <v>2507</v>
      </c>
      <c r="C270" s="468" t="s">
        <v>5425</v>
      </c>
      <c r="D270" s="468" t="s">
        <v>5428</v>
      </c>
      <c r="E270" s="512" t="s">
        <v>6832</v>
      </c>
      <c r="F270" s="444" t="s">
        <v>5430</v>
      </c>
      <c r="G270" s="510"/>
      <c r="H270" s="467">
        <v>43738</v>
      </c>
    </row>
    <row r="271" spans="1:8" ht="24" x14ac:dyDescent="0.35">
      <c r="A271" s="585">
        <v>43738</v>
      </c>
      <c r="B271" s="512" t="s">
        <v>6837</v>
      </c>
      <c r="C271" s="468" t="s">
        <v>6648</v>
      </c>
      <c r="D271" s="836" t="s">
        <v>5371</v>
      </c>
      <c r="E271" s="512" t="s">
        <v>6838</v>
      </c>
      <c r="F271" s="444" t="s">
        <v>6648</v>
      </c>
      <c r="G271" s="510"/>
      <c r="H271" s="467">
        <v>43738</v>
      </c>
    </row>
    <row r="272" spans="1:8" ht="24" x14ac:dyDescent="0.35">
      <c r="A272" s="585">
        <v>43738</v>
      </c>
      <c r="B272" s="468" t="s">
        <v>5459</v>
      </c>
      <c r="C272" s="836" t="s">
        <v>6635</v>
      </c>
      <c r="D272" s="836" t="s">
        <v>5279</v>
      </c>
      <c r="E272" s="836" t="s">
        <v>6880</v>
      </c>
      <c r="F272" s="861" t="s">
        <v>5343</v>
      </c>
      <c r="G272" s="837">
        <v>2.1</v>
      </c>
      <c r="H272" s="878">
        <v>44013</v>
      </c>
    </row>
    <row r="273" spans="1:8" ht="71.25" customHeight="1" x14ac:dyDescent="0.35">
      <c r="A273" s="585">
        <v>43738</v>
      </c>
      <c r="B273" s="468" t="s">
        <v>6825</v>
      </c>
      <c r="C273" s="468" t="s">
        <v>6833</v>
      </c>
      <c r="D273" s="836" t="s">
        <v>5279</v>
      </c>
      <c r="E273" s="836" t="s">
        <v>6835</v>
      </c>
      <c r="F273" s="861" t="s">
        <v>5158</v>
      </c>
      <c r="G273" s="837">
        <v>2.1</v>
      </c>
      <c r="H273" s="878">
        <v>44013</v>
      </c>
    </row>
    <row r="274" spans="1:8" ht="36" x14ac:dyDescent="0.35">
      <c r="A274" s="585">
        <v>43738</v>
      </c>
      <c r="B274" s="468" t="s">
        <v>6868</v>
      </c>
      <c r="C274" s="836" t="s">
        <v>5567</v>
      </c>
      <c r="D274" s="836" t="s">
        <v>5138</v>
      </c>
      <c r="E274" s="836" t="s">
        <v>6869</v>
      </c>
      <c r="F274" s="861" t="s">
        <v>5277</v>
      </c>
      <c r="G274" s="837">
        <v>2.1</v>
      </c>
      <c r="H274" s="878">
        <v>44013</v>
      </c>
    </row>
    <row r="275" spans="1:8" ht="24" x14ac:dyDescent="0.35">
      <c r="A275" s="585">
        <v>43738</v>
      </c>
      <c r="B275" s="468" t="s">
        <v>6396</v>
      </c>
      <c r="C275" s="468" t="s">
        <v>4654</v>
      </c>
      <c r="D275" s="468" t="s">
        <v>5138</v>
      </c>
      <c r="E275" s="512" t="s">
        <v>6875</v>
      </c>
      <c r="F275" s="444" t="s">
        <v>5158</v>
      </c>
      <c r="G275" s="510">
        <v>2.1</v>
      </c>
      <c r="H275" s="878">
        <v>44013</v>
      </c>
    </row>
    <row r="276" spans="1:8" ht="24" x14ac:dyDescent="0.35">
      <c r="A276" s="585">
        <v>43738</v>
      </c>
      <c r="B276" s="468" t="s">
        <v>6396</v>
      </c>
      <c r="C276" s="468" t="s">
        <v>156</v>
      </c>
      <c r="D276" s="468" t="s">
        <v>5138</v>
      </c>
      <c r="E276" s="512" t="s">
        <v>6875</v>
      </c>
      <c r="F276" s="444" t="s">
        <v>5327</v>
      </c>
      <c r="G276" s="510">
        <v>2.1</v>
      </c>
      <c r="H276" s="878">
        <v>44013</v>
      </c>
    </row>
    <row r="277" spans="1:8" ht="36" x14ac:dyDescent="0.35">
      <c r="A277" s="585">
        <v>43738</v>
      </c>
      <c r="B277" s="468"/>
      <c r="C277" s="468" t="s">
        <v>384</v>
      </c>
      <c r="D277" s="468"/>
      <c r="E277" s="468" t="s">
        <v>6882</v>
      </c>
      <c r="F277" s="444"/>
      <c r="G277" s="510"/>
      <c r="H277" s="878">
        <v>44013</v>
      </c>
    </row>
    <row r="278" spans="1:8" ht="24" x14ac:dyDescent="0.35">
      <c r="A278" s="585">
        <v>43738</v>
      </c>
      <c r="B278" s="468" t="s">
        <v>5791</v>
      </c>
      <c r="C278" s="836" t="s">
        <v>5840</v>
      </c>
      <c r="D278" s="836" t="s">
        <v>5279</v>
      </c>
      <c r="E278" s="836" t="s">
        <v>7661</v>
      </c>
      <c r="F278" s="861" t="s">
        <v>5162</v>
      </c>
      <c r="G278" s="837">
        <v>2.1</v>
      </c>
      <c r="H278" s="878">
        <v>44013</v>
      </c>
    </row>
    <row r="279" spans="1:8" ht="24" x14ac:dyDescent="0.35">
      <c r="A279" s="585">
        <v>43738</v>
      </c>
      <c r="B279" s="512"/>
      <c r="C279" s="468" t="s">
        <v>6854</v>
      </c>
      <c r="D279" s="468" t="s">
        <v>5428</v>
      </c>
      <c r="E279" s="512" t="s">
        <v>7620</v>
      </c>
      <c r="F279" s="444" t="s">
        <v>5430</v>
      </c>
      <c r="G279" s="510"/>
      <c r="H279" s="877">
        <v>43831</v>
      </c>
    </row>
    <row r="280" spans="1:8" s="910" customFormat="1" ht="120" x14ac:dyDescent="0.35">
      <c r="A280" s="511">
        <v>43819</v>
      </c>
      <c r="B280" s="468"/>
      <c r="C280" s="468" t="s">
        <v>5629</v>
      </c>
      <c r="D280" s="468" t="s">
        <v>5154</v>
      </c>
      <c r="E280" s="512" t="s">
        <v>7621</v>
      </c>
      <c r="F280" s="444" t="s">
        <v>5167</v>
      </c>
      <c r="G280" s="510">
        <v>2.1</v>
      </c>
      <c r="H280" s="877">
        <v>43831</v>
      </c>
    </row>
    <row r="281" spans="1:8" s="910" customFormat="1" ht="84" x14ac:dyDescent="0.35">
      <c r="A281" s="511">
        <v>43819</v>
      </c>
      <c r="B281" s="468"/>
      <c r="C281" s="468" t="s">
        <v>5629</v>
      </c>
      <c r="D281" s="468" t="s">
        <v>5154</v>
      </c>
      <c r="E281" s="512" t="s">
        <v>7622</v>
      </c>
      <c r="F281" s="444" t="s">
        <v>7618</v>
      </c>
      <c r="G281" s="510">
        <v>2.1</v>
      </c>
      <c r="H281" s="877">
        <v>43831</v>
      </c>
    </row>
    <row r="282" spans="1:8" s="910" customFormat="1" ht="84" x14ac:dyDescent="0.35">
      <c r="A282" s="511">
        <v>43819</v>
      </c>
      <c r="B282" s="468"/>
      <c r="C282" s="468" t="s">
        <v>5629</v>
      </c>
      <c r="D282" s="468" t="s">
        <v>5154</v>
      </c>
      <c r="E282" s="512" t="s">
        <v>7617</v>
      </c>
      <c r="F282" s="444" t="s">
        <v>5162</v>
      </c>
      <c r="G282" s="510">
        <v>2.1</v>
      </c>
      <c r="H282" s="877">
        <v>43831</v>
      </c>
    </row>
    <row r="283" spans="1:8" s="910" customFormat="1" ht="72" x14ac:dyDescent="0.35">
      <c r="A283" s="511">
        <v>43819</v>
      </c>
      <c r="B283" s="468"/>
      <c r="C283" s="468" t="s">
        <v>5629</v>
      </c>
      <c r="D283" s="468" t="s">
        <v>5154</v>
      </c>
      <c r="E283" s="512" t="s">
        <v>7619</v>
      </c>
      <c r="F283" s="444" t="s">
        <v>5277</v>
      </c>
      <c r="G283" s="510">
        <v>2.1</v>
      </c>
      <c r="H283" s="877">
        <v>43831</v>
      </c>
    </row>
    <row r="284" spans="1:8" ht="64.5" customHeight="1" x14ac:dyDescent="0.35">
      <c r="A284" s="511">
        <v>43819</v>
      </c>
      <c r="B284" s="512"/>
      <c r="C284" s="468" t="s">
        <v>5299</v>
      </c>
      <c r="D284" s="468" t="s">
        <v>5138</v>
      </c>
      <c r="E284" s="512" t="s">
        <v>7625</v>
      </c>
      <c r="F284" s="444" t="s">
        <v>6950</v>
      </c>
      <c r="G284" s="510">
        <v>2.1</v>
      </c>
      <c r="H284" s="921">
        <v>43862</v>
      </c>
    </row>
    <row r="285" spans="1:8" ht="79.5" customHeight="1" x14ac:dyDescent="0.35">
      <c r="A285" s="511">
        <v>43819</v>
      </c>
      <c r="B285" s="512" t="s">
        <v>6951</v>
      </c>
      <c r="C285" s="468" t="s">
        <v>5299</v>
      </c>
      <c r="D285" s="468" t="s">
        <v>5138</v>
      </c>
      <c r="E285" s="512" t="s">
        <v>7626</v>
      </c>
      <c r="F285" s="444" t="s">
        <v>5501</v>
      </c>
      <c r="G285" s="510" t="s">
        <v>5108</v>
      </c>
      <c r="H285" s="921">
        <v>43862</v>
      </c>
    </row>
    <row r="286" spans="1:8" ht="60" x14ac:dyDescent="0.35">
      <c r="A286" s="511">
        <v>43819</v>
      </c>
      <c r="B286" s="468" t="s">
        <v>2507</v>
      </c>
      <c r="C286" s="468" t="s">
        <v>6642</v>
      </c>
      <c r="D286" s="468" t="s">
        <v>5428</v>
      </c>
      <c r="E286" s="512" t="s">
        <v>7623</v>
      </c>
      <c r="F286" s="444" t="s">
        <v>5430</v>
      </c>
      <c r="G286" s="510"/>
      <c r="H286" s="921">
        <v>43862</v>
      </c>
    </row>
    <row r="287" spans="1:8" ht="51.75" customHeight="1" x14ac:dyDescent="0.35">
      <c r="A287" s="511">
        <v>43819</v>
      </c>
      <c r="B287" s="468" t="s">
        <v>2507</v>
      </c>
      <c r="C287" s="468" t="s">
        <v>6643</v>
      </c>
      <c r="D287" s="468" t="s">
        <v>5428</v>
      </c>
      <c r="E287" s="512" t="s">
        <v>7624</v>
      </c>
      <c r="F287" s="444" t="s">
        <v>5430</v>
      </c>
      <c r="G287" s="510"/>
      <c r="H287" s="921">
        <v>43862</v>
      </c>
    </row>
    <row r="288" spans="1:8" ht="41.25" customHeight="1" x14ac:dyDescent="0.35">
      <c r="A288" s="511">
        <v>43819</v>
      </c>
      <c r="B288" s="468"/>
      <c r="C288" s="468" t="s">
        <v>5299</v>
      </c>
      <c r="D288" s="468" t="s">
        <v>5138</v>
      </c>
      <c r="E288" s="512" t="s">
        <v>7628</v>
      </c>
      <c r="F288" s="444" t="s">
        <v>6965</v>
      </c>
      <c r="G288" s="510">
        <v>2.1</v>
      </c>
      <c r="H288" s="877">
        <v>43831</v>
      </c>
    </row>
    <row r="289" spans="1:8" s="910" customFormat="1" ht="52.5" customHeight="1" x14ac:dyDescent="0.35">
      <c r="A289" s="511">
        <v>43819</v>
      </c>
      <c r="B289" s="468" t="s">
        <v>2507</v>
      </c>
      <c r="C289" s="468" t="s">
        <v>6642</v>
      </c>
      <c r="D289" s="468" t="s">
        <v>5428</v>
      </c>
      <c r="E289" s="512" t="s">
        <v>7627</v>
      </c>
      <c r="F289" s="444" t="s">
        <v>6965</v>
      </c>
      <c r="G289" s="510">
        <v>2.1</v>
      </c>
      <c r="H289" s="877">
        <v>43831</v>
      </c>
    </row>
    <row r="290" spans="1:8" ht="24" x14ac:dyDescent="0.35">
      <c r="A290" s="511">
        <v>43819</v>
      </c>
      <c r="B290" s="512" t="s">
        <v>6560</v>
      </c>
      <c r="C290" s="468" t="s">
        <v>6648</v>
      </c>
      <c r="D290" s="468" t="s">
        <v>5279</v>
      </c>
      <c r="E290" s="512" t="s">
        <v>7635</v>
      </c>
      <c r="F290" s="444" t="s">
        <v>6648</v>
      </c>
      <c r="G290" s="510"/>
      <c r="H290" s="877">
        <v>43831</v>
      </c>
    </row>
    <row r="291" spans="1:8" ht="36" x14ac:dyDescent="0.35">
      <c r="A291" s="511">
        <v>43819</v>
      </c>
      <c r="B291" s="468" t="s">
        <v>6961</v>
      </c>
      <c r="C291" s="468" t="s">
        <v>27</v>
      </c>
      <c r="D291" s="468" t="s">
        <v>5279</v>
      </c>
      <c r="E291" s="512" t="s">
        <v>7480</v>
      </c>
      <c r="F291" s="444" t="s">
        <v>5327</v>
      </c>
      <c r="G291" s="510">
        <v>2.1</v>
      </c>
      <c r="H291" s="877">
        <v>43831</v>
      </c>
    </row>
    <row r="292" spans="1:8" ht="24" x14ac:dyDescent="0.35">
      <c r="A292" s="511">
        <v>43819</v>
      </c>
      <c r="B292" s="468" t="s">
        <v>6964</v>
      </c>
      <c r="C292" s="468" t="s">
        <v>156</v>
      </c>
      <c r="D292" s="468" t="s">
        <v>5138</v>
      </c>
      <c r="E292" s="512" t="s">
        <v>6962</v>
      </c>
      <c r="F292" s="444" t="s">
        <v>5327</v>
      </c>
      <c r="G292" s="510">
        <v>2.1</v>
      </c>
      <c r="H292" s="878">
        <v>44013</v>
      </c>
    </row>
    <row r="293" spans="1:8" ht="36" x14ac:dyDescent="0.35">
      <c r="A293" s="511">
        <v>43819</v>
      </c>
      <c r="B293" s="468" t="s">
        <v>7448</v>
      </c>
      <c r="C293" s="468" t="s">
        <v>2888</v>
      </c>
      <c r="D293" s="468" t="s">
        <v>5279</v>
      </c>
      <c r="E293" s="512" t="s">
        <v>7450</v>
      </c>
      <c r="F293" s="444" t="s">
        <v>5297</v>
      </c>
      <c r="G293" s="510" t="s">
        <v>5108</v>
      </c>
      <c r="H293" s="878">
        <v>44013</v>
      </c>
    </row>
    <row r="294" spans="1:8" s="910" customFormat="1" ht="24" x14ac:dyDescent="0.35">
      <c r="A294" s="511">
        <v>43819</v>
      </c>
      <c r="B294" s="468" t="s">
        <v>7449</v>
      </c>
      <c r="C294" s="468" t="s">
        <v>156</v>
      </c>
      <c r="D294" s="468" t="s">
        <v>5279</v>
      </c>
      <c r="E294" s="512" t="s">
        <v>7450</v>
      </c>
      <c r="F294" s="444" t="s">
        <v>5297</v>
      </c>
      <c r="G294" s="510" t="s">
        <v>5108</v>
      </c>
      <c r="H294" s="878">
        <v>44013</v>
      </c>
    </row>
    <row r="295" spans="1:8" ht="36" x14ac:dyDescent="0.35">
      <c r="A295" s="511">
        <v>43819</v>
      </c>
      <c r="B295" s="468" t="s">
        <v>7632</v>
      </c>
      <c r="C295" s="468" t="s">
        <v>7523</v>
      </c>
      <c r="D295" s="468" t="s">
        <v>5279</v>
      </c>
      <c r="E295" s="512" t="s">
        <v>7633</v>
      </c>
      <c r="F295" s="444" t="s">
        <v>6876</v>
      </c>
      <c r="G295" s="510">
        <v>2.1</v>
      </c>
      <c r="H295" s="878">
        <v>44013</v>
      </c>
    </row>
    <row r="296" spans="1:8" ht="24" x14ac:dyDescent="0.35">
      <c r="A296" s="507">
        <v>43882</v>
      </c>
      <c r="B296" s="468" t="s">
        <v>7637</v>
      </c>
      <c r="C296" s="468" t="s">
        <v>7316</v>
      </c>
      <c r="D296" s="468" t="s">
        <v>5138</v>
      </c>
      <c r="E296" s="512" t="s">
        <v>7638</v>
      </c>
      <c r="F296" s="444" t="s">
        <v>7636</v>
      </c>
      <c r="G296" s="510">
        <v>2.1</v>
      </c>
      <c r="H296" s="878">
        <v>44013</v>
      </c>
    </row>
    <row r="297" spans="1:8" ht="24" x14ac:dyDescent="0.35">
      <c r="A297" s="507">
        <v>43882</v>
      </c>
      <c r="B297" s="468" t="s">
        <v>7639</v>
      </c>
      <c r="C297" s="468" t="s">
        <v>7369</v>
      </c>
      <c r="D297" s="468" t="s">
        <v>5279</v>
      </c>
      <c r="E297" s="512" t="s">
        <v>7641</v>
      </c>
      <c r="F297" s="444" t="s">
        <v>7640</v>
      </c>
      <c r="G297" s="510">
        <v>2.1</v>
      </c>
      <c r="H297" s="878">
        <v>44013</v>
      </c>
    </row>
    <row r="298" spans="1:8" ht="24" x14ac:dyDescent="0.35">
      <c r="A298" s="507">
        <v>43882</v>
      </c>
      <c r="B298" s="468" t="s">
        <v>7644</v>
      </c>
      <c r="C298" s="468" t="s">
        <v>7643</v>
      </c>
      <c r="D298" s="468" t="s">
        <v>5279</v>
      </c>
      <c r="E298" s="512" t="s">
        <v>7641</v>
      </c>
      <c r="F298" s="444" t="s">
        <v>7642</v>
      </c>
      <c r="G298" s="510">
        <v>2.1</v>
      </c>
      <c r="H298" s="878">
        <v>44013</v>
      </c>
    </row>
    <row r="299" spans="1:8" ht="36" x14ac:dyDescent="0.35">
      <c r="A299" s="507">
        <v>43882</v>
      </c>
      <c r="B299" s="468" t="s">
        <v>7647</v>
      </c>
      <c r="C299" s="468" t="s">
        <v>122</v>
      </c>
      <c r="D299" s="468" t="s">
        <v>5138</v>
      </c>
      <c r="E299" s="512" t="s">
        <v>7648</v>
      </c>
      <c r="F299" s="444" t="s">
        <v>5440</v>
      </c>
      <c r="G299" s="510">
        <v>2.1</v>
      </c>
      <c r="H299" s="878">
        <v>44013</v>
      </c>
    </row>
    <row r="300" spans="1:8" s="910" customFormat="1" ht="24" x14ac:dyDescent="0.35">
      <c r="A300" s="507">
        <v>43882</v>
      </c>
      <c r="B300" s="468" t="s">
        <v>7649</v>
      </c>
      <c r="C300" s="468" t="s">
        <v>2739</v>
      </c>
      <c r="D300" s="468" t="s">
        <v>5279</v>
      </c>
      <c r="E300" s="512" t="s">
        <v>7641</v>
      </c>
      <c r="F300" s="444" t="s">
        <v>7642</v>
      </c>
      <c r="G300" s="510">
        <v>2.1</v>
      </c>
      <c r="H300" s="878">
        <v>44013</v>
      </c>
    </row>
    <row r="301" spans="1:8" s="910" customFormat="1" ht="24" x14ac:dyDescent="0.35">
      <c r="A301" s="507">
        <v>43882</v>
      </c>
      <c r="B301" s="468" t="s">
        <v>7658</v>
      </c>
      <c r="C301" s="468" t="s">
        <v>7654</v>
      </c>
      <c r="D301" s="468" t="s">
        <v>5163</v>
      </c>
      <c r="E301" s="512" t="s">
        <v>7659</v>
      </c>
      <c r="F301" s="444" t="s">
        <v>7642</v>
      </c>
      <c r="G301" s="510">
        <v>2.1</v>
      </c>
      <c r="H301" s="878">
        <v>44013</v>
      </c>
    </row>
    <row r="302" spans="1:8" s="910" customFormat="1" ht="24" x14ac:dyDescent="0.35">
      <c r="A302" s="507">
        <v>43882</v>
      </c>
      <c r="B302" s="468" t="s">
        <v>7657</v>
      </c>
      <c r="C302" s="468" t="s">
        <v>7654</v>
      </c>
      <c r="D302" s="468" t="s">
        <v>5147</v>
      </c>
      <c r="E302" s="512" t="s">
        <v>7660</v>
      </c>
      <c r="F302" s="444" t="s">
        <v>7642</v>
      </c>
      <c r="G302" s="510">
        <v>2.1</v>
      </c>
      <c r="H302" s="878">
        <v>44013</v>
      </c>
    </row>
    <row r="303" spans="1:8" s="910" customFormat="1" ht="24" x14ac:dyDescent="0.35">
      <c r="A303" s="507">
        <v>43882</v>
      </c>
      <c r="B303" s="468" t="s">
        <v>7656</v>
      </c>
      <c r="C303" s="468" t="s">
        <v>7281</v>
      </c>
      <c r="D303" s="468" t="s">
        <v>5163</v>
      </c>
      <c r="E303" s="512" t="s">
        <v>7655</v>
      </c>
      <c r="F303" s="444" t="s">
        <v>7642</v>
      </c>
      <c r="G303" s="510">
        <v>2.1</v>
      </c>
      <c r="H303" s="878">
        <v>44013</v>
      </c>
    </row>
    <row r="304" spans="1:8" s="910" customFormat="1" x14ac:dyDescent="0.35">
      <c r="A304" s="507">
        <v>43882</v>
      </c>
      <c r="B304" s="468" t="s">
        <v>7759</v>
      </c>
      <c r="C304" s="468" t="s">
        <v>124</v>
      </c>
      <c r="D304" s="468" t="s">
        <v>5479</v>
      </c>
      <c r="E304" s="512" t="s">
        <v>7753</v>
      </c>
      <c r="F304" s="444" t="s">
        <v>5440</v>
      </c>
      <c r="G304" s="510" t="s">
        <v>5108</v>
      </c>
      <c r="H304" s="878">
        <v>44013</v>
      </c>
    </row>
    <row r="305" spans="1:8" s="910" customFormat="1" x14ac:dyDescent="0.35">
      <c r="A305" s="507">
        <v>43882</v>
      </c>
      <c r="B305" s="468" t="s">
        <v>7752</v>
      </c>
      <c r="C305" s="468" t="s">
        <v>124</v>
      </c>
      <c r="D305" s="468" t="s">
        <v>5163</v>
      </c>
      <c r="E305" s="512" t="s">
        <v>7754</v>
      </c>
      <c r="F305" s="444" t="s">
        <v>7755</v>
      </c>
      <c r="G305" s="510" t="s">
        <v>5108</v>
      </c>
      <c r="H305" s="878">
        <v>44013</v>
      </c>
    </row>
    <row r="306" spans="1:8" s="910" customFormat="1" x14ac:dyDescent="0.35">
      <c r="A306" s="507">
        <v>43882</v>
      </c>
      <c r="B306" s="468" t="s">
        <v>7756</v>
      </c>
      <c r="C306" s="468" t="s">
        <v>6</v>
      </c>
      <c r="D306" s="468" t="s">
        <v>5479</v>
      </c>
      <c r="E306" s="512" t="s">
        <v>7757</v>
      </c>
      <c r="F306" s="444" t="s">
        <v>7755</v>
      </c>
      <c r="G306" s="510" t="s">
        <v>5108</v>
      </c>
      <c r="H306" s="878">
        <v>44013</v>
      </c>
    </row>
    <row r="307" spans="1:8" ht="48" x14ac:dyDescent="0.35">
      <c r="A307" s="507">
        <v>43882</v>
      </c>
      <c r="B307" s="468" t="s">
        <v>7725</v>
      </c>
      <c r="C307" s="468" t="s">
        <v>20</v>
      </c>
      <c r="D307" s="468" t="s">
        <v>5279</v>
      </c>
      <c r="E307" s="512" t="s">
        <v>7726</v>
      </c>
      <c r="F307" s="444" t="s">
        <v>5277</v>
      </c>
      <c r="G307" s="510">
        <v>2.1</v>
      </c>
      <c r="H307" s="878">
        <v>44013</v>
      </c>
    </row>
    <row r="308" spans="1:8" s="910" customFormat="1" ht="63" customHeight="1" x14ac:dyDescent="0.35">
      <c r="A308" s="507">
        <v>43882</v>
      </c>
      <c r="B308" s="468" t="s">
        <v>7729</v>
      </c>
      <c r="C308" s="468" t="s">
        <v>7128</v>
      </c>
      <c r="D308" s="468" t="s">
        <v>5279</v>
      </c>
      <c r="E308" s="512" t="s">
        <v>7730</v>
      </c>
      <c r="F308" s="444" t="s">
        <v>6950</v>
      </c>
      <c r="G308" s="510">
        <v>2.1</v>
      </c>
      <c r="H308" s="878">
        <v>44013</v>
      </c>
    </row>
    <row r="309" spans="1:8" ht="66" customHeight="1" x14ac:dyDescent="0.35">
      <c r="A309" s="507">
        <v>43882</v>
      </c>
      <c r="B309" s="468" t="s">
        <v>5438</v>
      </c>
      <c r="C309" s="468"/>
      <c r="D309" s="468" t="s">
        <v>5279</v>
      </c>
      <c r="E309" s="512" t="s">
        <v>7712</v>
      </c>
      <c r="F309" s="444" t="s">
        <v>5274</v>
      </c>
      <c r="G309" s="510">
        <v>2.1</v>
      </c>
      <c r="H309" s="878">
        <v>44013</v>
      </c>
    </row>
    <row r="310" spans="1:8" ht="24" x14ac:dyDescent="0.35">
      <c r="A310" s="507">
        <v>43882</v>
      </c>
      <c r="B310" s="468" t="s">
        <v>7707</v>
      </c>
      <c r="C310" s="468"/>
      <c r="D310" s="468" t="s">
        <v>5270</v>
      </c>
      <c r="E310" s="512" t="s">
        <v>7710</v>
      </c>
      <c r="F310" s="444" t="s">
        <v>5274</v>
      </c>
      <c r="G310" s="510">
        <v>2.1</v>
      </c>
      <c r="H310" s="878">
        <v>44013</v>
      </c>
    </row>
    <row r="311" spans="1:8" ht="92.25" customHeight="1" x14ac:dyDescent="0.35">
      <c r="A311" s="507">
        <v>43882</v>
      </c>
      <c r="B311" s="468" t="s">
        <v>7708</v>
      </c>
      <c r="C311" s="468"/>
      <c r="D311" s="468" t="s">
        <v>5279</v>
      </c>
      <c r="E311" s="512" t="s">
        <v>7709</v>
      </c>
      <c r="F311" s="444" t="s">
        <v>5274</v>
      </c>
      <c r="G311" s="510">
        <v>2.1</v>
      </c>
      <c r="H311" s="878">
        <v>44013</v>
      </c>
    </row>
    <row r="312" spans="1:8" ht="60" x14ac:dyDescent="0.35">
      <c r="A312" s="507">
        <v>43882</v>
      </c>
      <c r="B312" s="468" t="s">
        <v>5574</v>
      </c>
      <c r="C312" s="468"/>
      <c r="D312" s="468" t="s">
        <v>5279</v>
      </c>
      <c r="E312" s="512" t="s">
        <v>7714</v>
      </c>
      <c r="F312" s="444" t="s">
        <v>5324</v>
      </c>
      <c r="G312" s="510">
        <v>2.1</v>
      </c>
      <c r="H312" s="878">
        <v>44013</v>
      </c>
    </row>
    <row r="313" spans="1:8" ht="24" x14ac:dyDescent="0.35">
      <c r="A313" s="507">
        <v>43882</v>
      </c>
      <c r="B313" s="468" t="s">
        <v>7707</v>
      </c>
      <c r="C313" s="468"/>
      <c r="D313" s="468" t="s">
        <v>5270</v>
      </c>
      <c r="E313" s="512" t="s">
        <v>7715</v>
      </c>
      <c r="F313" s="444" t="s">
        <v>5324</v>
      </c>
      <c r="G313" s="510">
        <v>2.1</v>
      </c>
      <c r="H313" s="878">
        <v>44013</v>
      </c>
    </row>
    <row r="314" spans="1:8" ht="88.5" customHeight="1" x14ac:dyDescent="0.35">
      <c r="A314" s="507">
        <v>43882</v>
      </c>
      <c r="B314" s="468" t="s">
        <v>7716</v>
      </c>
      <c r="C314" s="468"/>
      <c r="D314" s="468" t="s">
        <v>5279</v>
      </c>
      <c r="E314" s="512" t="s">
        <v>7717</v>
      </c>
      <c r="F314" s="444" t="s">
        <v>5324</v>
      </c>
      <c r="G314" s="510">
        <v>2.1</v>
      </c>
      <c r="H314" s="878">
        <v>44013</v>
      </c>
    </row>
    <row r="315" spans="1:8" ht="24" x14ac:dyDescent="0.35">
      <c r="A315" s="507">
        <v>43882</v>
      </c>
      <c r="B315" s="468" t="s">
        <v>7718</v>
      </c>
      <c r="C315" s="468" t="s">
        <v>5997</v>
      </c>
      <c r="D315" s="468" t="s">
        <v>5279</v>
      </c>
      <c r="E315" s="512" t="s">
        <v>7719</v>
      </c>
      <c r="F315" s="444" t="s">
        <v>5297</v>
      </c>
      <c r="G315" s="510" t="s">
        <v>5108</v>
      </c>
      <c r="H315" s="878">
        <v>44013</v>
      </c>
    </row>
    <row r="316" spans="1:8" s="910" customFormat="1" ht="24" x14ac:dyDescent="0.35">
      <c r="A316" s="507">
        <v>43882</v>
      </c>
      <c r="B316" s="468" t="s">
        <v>5452</v>
      </c>
      <c r="C316" s="468" t="s">
        <v>156</v>
      </c>
      <c r="D316" s="468" t="s">
        <v>5279</v>
      </c>
      <c r="E316" s="512" t="s">
        <v>7742</v>
      </c>
      <c r="F316" s="444" t="s">
        <v>7747</v>
      </c>
      <c r="G316" s="510" t="s">
        <v>5083</v>
      </c>
      <c r="H316" s="878">
        <v>44013</v>
      </c>
    </row>
    <row r="317" spans="1:8" s="910" customFormat="1" x14ac:dyDescent="0.35">
      <c r="A317" s="507">
        <v>43882</v>
      </c>
      <c r="B317" s="468" t="s">
        <v>5515</v>
      </c>
      <c r="C317" s="468" t="s">
        <v>4517</v>
      </c>
      <c r="D317" s="468" t="s">
        <v>5279</v>
      </c>
      <c r="E317" s="512" t="s">
        <v>7748</v>
      </c>
      <c r="F317" s="444" t="s">
        <v>5297</v>
      </c>
      <c r="G317" s="510" t="s">
        <v>5108</v>
      </c>
      <c r="H317" s="878">
        <v>44013</v>
      </c>
    </row>
    <row r="318" spans="1:8" ht="36" x14ac:dyDescent="0.35">
      <c r="A318" s="507">
        <v>43882</v>
      </c>
      <c r="B318" s="468" t="s">
        <v>7448</v>
      </c>
      <c r="C318" s="468" t="s">
        <v>5964</v>
      </c>
      <c r="D318" s="468" t="s">
        <v>5138</v>
      </c>
      <c r="E318" s="512" t="s">
        <v>7749</v>
      </c>
      <c r="F318" s="444" t="s">
        <v>5327</v>
      </c>
      <c r="G318" s="510" t="s">
        <v>5083</v>
      </c>
      <c r="H318" s="878">
        <v>44013</v>
      </c>
    </row>
    <row r="319" spans="1:8" ht="36" x14ac:dyDescent="0.35">
      <c r="A319" s="507">
        <v>43915</v>
      </c>
      <c r="B319" s="468" t="s">
        <v>5435</v>
      </c>
      <c r="C319" s="468" t="s">
        <v>2888</v>
      </c>
      <c r="D319" s="468" t="s">
        <v>5279</v>
      </c>
      <c r="E319" s="512" t="s">
        <v>7770</v>
      </c>
      <c r="F319" s="444" t="s">
        <v>5297</v>
      </c>
      <c r="G319" s="510" t="s">
        <v>5108</v>
      </c>
      <c r="H319" s="878">
        <v>44013</v>
      </c>
    </row>
    <row r="320" spans="1:8" ht="24" x14ac:dyDescent="0.35">
      <c r="A320" s="507">
        <v>43915</v>
      </c>
      <c r="B320" s="468"/>
      <c r="C320" s="468" t="s">
        <v>7411</v>
      </c>
      <c r="D320" s="468" t="s">
        <v>5378</v>
      </c>
      <c r="E320" s="512" t="s">
        <v>7771</v>
      </c>
      <c r="F320" s="444" t="s">
        <v>7640</v>
      </c>
      <c r="G320" s="510" t="s">
        <v>5083</v>
      </c>
      <c r="H320" s="878">
        <v>44013</v>
      </c>
    </row>
    <row r="321" spans="1:8" ht="24" x14ac:dyDescent="0.35">
      <c r="A321" s="507">
        <v>43915</v>
      </c>
      <c r="B321" s="468" t="s">
        <v>6964</v>
      </c>
      <c r="C321" s="468" t="s">
        <v>156</v>
      </c>
      <c r="D321" s="468" t="s">
        <v>5279</v>
      </c>
      <c r="E321" s="512" t="s">
        <v>7776</v>
      </c>
      <c r="F321" s="444" t="s">
        <v>5324</v>
      </c>
      <c r="G321" s="510" t="s">
        <v>5083</v>
      </c>
      <c r="H321" s="878">
        <v>44013</v>
      </c>
    </row>
    <row r="322" spans="1:8" ht="36" x14ac:dyDescent="0.35">
      <c r="A322" s="507">
        <v>43916</v>
      </c>
      <c r="B322" s="1005" t="s">
        <v>5791</v>
      </c>
      <c r="C322" s="1005" t="s">
        <v>5499</v>
      </c>
      <c r="D322" s="468" t="s">
        <v>5279</v>
      </c>
      <c r="E322" s="1005" t="s">
        <v>7780</v>
      </c>
      <c r="F322" s="1006" t="s">
        <v>5158</v>
      </c>
      <c r="G322" s="1006">
        <v>2.1</v>
      </c>
      <c r="H322" s="878">
        <v>44013</v>
      </c>
    </row>
    <row r="323" spans="1:8" ht="36" x14ac:dyDescent="0.35">
      <c r="A323" s="508">
        <v>43942</v>
      </c>
      <c r="B323" s="1005" t="s">
        <v>7783</v>
      </c>
      <c r="C323" s="1005" t="s">
        <v>7784</v>
      </c>
      <c r="D323" s="468" t="s">
        <v>5279</v>
      </c>
      <c r="E323" s="1005" t="s">
        <v>7781</v>
      </c>
      <c r="F323" s="1006" t="s">
        <v>5327</v>
      </c>
      <c r="G323" s="1006">
        <v>2.1</v>
      </c>
      <c r="H323" s="878">
        <v>44013</v>
      </c>
    </row>
    <row r="324" spans="1:8" ht="24" x14ac:dyDescent="0.35">
      <c r="A324" s="508">
        <v>43942</v>
      </c>
      <c r="B324" s="1005" t="s">
        <v>6449</v>
      </c>
      <c r="C324" s="1005" t="s">
        <v>7786</v>
      </c>
      <c r="D324" s="468" t="s">
        <v>5270</v>
      </c>
      <c r="E324" s="1005" t="s">
        <v>7785</v>
      </c>
      <c r="F324" s="1006" t="s">
        <v>5277</v>
      </c>
      <c r="G324" s="1006">
        <v>2.1</v>
      </c>
      <c r="H324" s="878">
        <v>44013</v>
      </c>
    </row>
    <row r="325" spans="1:8" ht="24" x14ac:dyDescent="0.35">
      <c r="A325" s="508">
        <v>43942</v>
      </c>
      <c r="B325" s="1005" t="s">
        <v>7787</v>
      </c>
      <c r="C325" s="1005" t="s">
        <v>53</v>
      </c>
      <c r="D325" s="468" t="s">
        <v>5279</v>
      </c>
      <c r="E325" s="512" t="s">
        <v>7641</v>
      </c>
      <c r="F325" s="1006" t="s">
        <v>7788</v>
      </c>
      <c r="G325" s="1006">
        <v>2.1</v>
      </c>
      <c r="H325" s="878">
        <v>44013</v>
      </c>
    </row>
    <row r="326" spans="1:8" ht="36" x14ac:dyDescent="0.35">
      <c r="A326" s="508">
        <v>43942</v>
      </c>
      <c r="B326" s="1005" t="s">
        <v>7789</v>
      </c>
      <c r="C326" s="1005" t="s">
        <v>4028</v>
      </c>
      <c r="D326" s="468" t="s">
        <v>5279</v>
      </c>
      <c r="E326" s="512" t="s">
        <v>7641</v>
      </c>
      <c r="F326" s="1006" t="s">
        <v>5167</v>
      </c>
      <c r="G326" s="1006">
        <v>2.1</v>
      </c>
      <c r="H326" s="878">
        <v>44013</v>
      </c>
    </row>
    <row r="327" spans="1:8" ht="24" x14ac:dyDescent="0.35">
      <c r="A327" s="508">
        <v>43951</v>
      </c>
      <c r="B327" s="1007" t="s">
        <v>7794</v>
      </c>
      <c r="C327" s="1007" t="s">
        <v>53</v>
      </c>
      <c r="D327" s="468" t="s">
        <v>5279</v>
      </c>
      <c r="E327" s="512" t="s">
        <v>7641</v>
      </c>
      <c r="F327" s="1008" t="s">
        <v>5274</v>
      </c>
      <c r="G327" s="1008">
        <v>2.1</v>
      </c>
      <c r="H327" s="878">
        <v>44013</v>
      </c>
    </row>
    <row r="328" spans="1:8" ht="24" x14ac:dyDescent="0.35">
      <c r="A328" s="508">
        <v>43951</v>
      </c>
      <c r="B328" s="1007" t="s">
        <v>7795</v>
      </c>
      <c r="C328" s="1007" t="s">
        <v>53</v>
      </c>
      <c r="D328" s="468" t="s">
        <v>5279</v>
      </c>
      <c r="E328" s="512" t="s">
        <v>7641</v>
      </c>
      <c r="F328" s="1008" t="s">
        <v>5324</v>
      </c>
      <c r="G328" s="1008">
        <v>2.1</v>
      </c>
      <c r="H328" s="878">
        <v>44013</v>
      </c>
    </row>
    <row r="329" spans="1:8" ht="36" x14ac:dyDescent="0.35">
      <c r="A329" s="508">
        <v>43951</v>
      </c>
      <c r="B329" s="1009" t="s">
        <v>7796</v>
      </c>
      <c r="C329" s="1009" t="s">
        <v>61</v>
      </c>
      <c r="D329" s="468" t="s">
        <v>5279</v>
      </c>
      <c r="E329" s="512" t="s">
        <v>7797</v>
      </c>
      <c r="F329" s="1010" t="s">
        <v>5158</v>
      </c>
      <c r="G329" s="1010">
        <v>2.1</v>
      </c>
      <c r="H329" s="878">
        <v>44013</v>
      </c>
    </row>
    <row r="330" spans="1:8" s="910" customFormat="1" ht="36" x14ac:dyDescent="0.35">
      <c r="A330" s="1068">
        <v>44172</v>
      </c>
      <c r="B330" s="1106" t="s">
        <v>8008</v>
      </c>
      <c r="C330" s="1106" t="s">
        <v>7919</v>
      </c>
      <c r="D330" s="1106" t="s">
        <v>5138</v>
      </c>
      <c r="E330" s="468" t="s">
        <v>7910</v>
      </c>
      <c r="F330" s="1107" t="s">
        <v>5167</v>
      </c>
      <c r="G330" s="1108">
        <v>2.1</v>
      </c>
      <c r="H330" s="1073">
        <v>44228</v>
      </c>
    </row>
    <row r="331" spans="1:8" s="910" customFormat="1" ht="114.75" customHeight="1" x14ac:dyDescent="0.35">
      <c r="A331" s="1068">
        <v>44172</v>
      </c>
      <c r="B331" s="1106" t="s">
        <v>8010</v>
      </c>
      <c r="C331" s="1106" t="s">
        <v>7921</v>
      </c>
      <c r="D331" s="1106" t="s">
        <v>5138</v>
      </c>
      <c r="E331" s="468" t="s">
        <v>7910</v>
      </c>
      <c r="F331" s="1107" t="s">
        <v>5167</v>
      </c>
      <c r="G331" s="1108">
        <v>2.1</v>
      </c>
      <c r="H331" s="1073">
        <v>44228</v>
      </c>
    </row>
    <row r="332" spans="1:8" s="910" customFormat="1" ht="90" customHeight="1" x14ac:dyDescent="0.35">
      <c r="A332" s="1068">
        <v>44172</v>
      </c>
      <c r="B332" s="1106" t="s">
        <v>8026</v>
      </c>
      <c r="C332" s="1106" t="s">
        <v>7911</v>
      </c>
      <c r="D332" s="1106" t="s">
        <v>5138</v>
      </c>
      <c r="E332" s="468" t="s">
        <v>7910</v>
      </c>
      <c r="F332" s="1107" t="s">
        <v>5167</v>
      </c>
      <c r="G332" s="1108">
        <v>2.1</v>
      </c>
      <c r="H332" s="1073">
        <v>44228</v>
      </c>
    </row>
    <row r="333" spans="1:8" s="910" customFormat="1" ht="96.75" customHeight="1" x14ac:dyDescent="0.35">
      <c r="A333" s="1068">
        <v>44172</v>
      </c>
      <c r="B333" s="1106" t="s">
        <v>8007</v>
      </c>
      <c r="C333" s="1106" t="s">
        <v>7921</v>
      </c>
      <c r="D333" s="1106" t="s">
        <v>5138</v>
      </c>
      <c r="E333" s="468" t="s">
        <v>7914</v>
      </c>
      <c r="F333" s="1107" t="s">
        <v>5274</v>
      </c>
      <c r="G333" s="1108">
        <v>2.1</v>
      </c>
      <c r="H333" s="1073">
        <v>44228</v>
      </c>
    </row>
    <row r="334" spans="1:8" s="910" customFormat="1" ht="36" x14ac:dyDescent="0.35">
      <c r="A334" s="1068">
        <v>44172</v>
      </c>
      <c r="B334" s="1106" t="s">
        <v>7913</v>
      </c>
      <c r="C334" s="468" t="s">
        <v>5964</v>
      </c>
      <c r="D334" s="1106" t="s">
        <v>5138</v>
      </c>
      <c r="E334" s="468" t="s">
        <v>7918</v>
      </c>
      <c r="F334" s="1107" t="s">
        <v>5274</v>
      </c>
      <c r="G334" s="1108">
        <v>2.1</v>
      </c>
      <c r="H334" s="1073">
        <v>44228</v>
      </c>
    </row>
    <row r="335" spans="1:8" s="910" customFormat="1" ht="24" x14ac:dyDescent="0.35">
      <c r="A335" s="1068">
        <v>44172</v>
      </c>
      <c r="B335" s="1109" t="s">
        <v>7912</v>
      </c>
      <c r="C335" s="1072" t="s">
        <v>156</v>
      </c>
      <c r="D335" s="1109" t="s">
        <v>5138</v>
      </c>
      <c r="E335" s="468" t="s">
        <v>7918</v>
      </c>
      <c r="F335" s="1107" t="s">
        <v>5274</v>
      </c>
      <c r="G335" s="1108">
        <v>2.1</v>
      </c>
      <c r="H335" s="1073">
        <v>44228</v>
      </c>
    </row>
    <row r="336" spans="1:8" s="910" customFormat="1" ht="24" x14ac:dyDescent="0.35">
      <c r="A336" s="1068">
        <v>44172</v>
      </c>
      <c r="B336" s="468" t="s">
        <v>2507</v>
      </c>
      <c r="C336" s="468" t="s">
        <v>7916</v>
      </c>
      <c r="D336" s="468" t="s">
        <v>5428</v>
      </c>
      <c r="E336" s="468" t="s">
        <v>7917</v>
      </c>
      <c r="F336" s="444" t="s">
        <v>5430</v>
      </c>
      <c r="G336" s="444"/>
      <c r="H336" s="1073">
        <v>44228</v>
      </c>
    </row>
    <row r="337" spans="1:8" s="910" customFormat="1" x14ac:dyDescent="0.35">
      <c r="A337" s="1068">
        <v>44172</v>
      </c>
      <c r="B337" s="468" t="s">
        <v>2507</v>
      </c>
      <c r="C337" s="468" t="s">
        <v>6642</v>
      </c>
      <c r="D337" s="468" t="s">
        <v>5428</v>
      </c>
      <c r="E337" s="468" t="s">
        <v>7915</v>
      </c>
      <c r="F337" s="444" t="s">
        <v>5430</v>
      </c>
      <c r="G337" s="444"/>
      <c r="H337" s="1073">
        <v>44228</v>
      </c>
    </row>
    <row r="338" spans="1:8" s="910" customFormat="1" ht="38.25" customHeight="1" x14ac:dyDescent="0.35">
      <c r="A338" s="1016">
        <v>44172</v>
      </c>
      <c r="B338" s="1106" t="s">
        <v>8008</v>
      </c>
      <c r="C338" s="1106" t="s">
        <v>7919</v>
      </c>
      <c r="D338" s="1106" t="s">
        <v>5147</v>
      </c>
      <c r="E338" s="1208" t="s">
        <v>8070</v>
      </c>
      <c r="F338" s="1107" t="s">
        <v>5167</v>
      </c>
      <c r="G338" s="1108">
        <v>2.1</v>
      </c>
      <c r="H338" s="921">
        <v>44440</v>
      </c>
    </row>
    <row r="339" spans="1:8" s="910" customFormat="1" ht="103.5" customHeight="1" x14ac:dyDescent="0.35">
      <c r="A339" s="1016">
        <v>44172</v>
      </c>
      <c r="B339" s="1106" t="s">
        <v>8009</v>
      </c>
      <c r="C339" s="1106" t="s">
        <v>7921</v>
      </c>
      <c r="D339" s="1106" t="s">
        <v>5147</v>
      </c>
      <c r="E339" s="1208" t="s">
        <v>8070</v>
      </c>
      <c r="F339" s="1107" t="s">
        <v>5167</v>
      </c>
      <c r="G339" s="1108">
        <v>2.1</v>
      </c>
      <c r="H339" s="921">
        <v>44440</v>
      </c>
    </row>
    <row r="340" spans="1:8" s="910" customFormat="1" ht="57.75" customHeight="1" x14ac:dyDescent="0.35">
      <c r="A340" s="1016">
        <v>44172</v>
      </c>
      <c r="B340" s="1106" t="s">
        <v>8025</v>
      </c>
      <c r="C340" s="1106" t="s">
        <v>7911</v>
      </c>
      <c r="D340" s="1106" t="s">
        <v>5147</v>
      </c>
      <c r="E340" s="1208" t="s">
        <v>8070</v>
      </c>
      <c r="F340" s="1107" t="s">
        <v>5167</v>
      </c>
      <c r="G340" s="1108">
        <v>2.1</v>
      </c>
      <c r="H340" s="921">
        <v>44440</v>
      </c>
    </row>
    <row r="341" spans="1:8" ht="36" x14ac:dyDescent="0.35">
      <c r="A341" s="1016">
        <v>44172</v>
      </c>
      <c r="B341" s="1011" t="s">
        <v>7803</v>
      </c>
      <c r="C341" s="1011" t="s">
        <v>7247</v>
      </c>
      <c r="D341" s="468" t="s">
        <v>5279</v>
      </c>
      <c r="E341" s="512" t="s">
        <v>7804</v>
      </c>
      <c r="F341" s="1012" t="s">
        <v>7642</v>
      </c>
      <c r="G341" s="1012">
        <v>2.1</v>
      </c>
      <c r="H341" s="1015">
        <v>44287</v>
      </c>
    </row>
    <row r="342" spans="1:8" s="910" customFormat="1" x14ac:dyDescent="0.35">
      <c r="A342" s="1016">
        <v>44172</v>
      </c>
      <c r="B342" s="1013" t="s">
        <v>5313</v>
      </c>
      <c r="C342" s="1013"/>
      <c r="D342" s="468" t="s">
        <v>5270</v>
      </c>
      <c r="E342" s="512" t="s">
        <v>7805</v>
      </c>
      <c r="F342" s="1014" t="s">
        <v>5327</v>
      </c>
      <c r="G342" s="1014">
        <v>2.1</v>
      </c>
      <c r="H342" s="1015">
        <v>44287</v>
      </c>
    </row>
    <row r="343" spans="1:8" ht="48" x14ac:dyDescent="0.35">
      <c r="A343" s="1016">
        <v>44172</v>
      </c>
      <c r="B343" s="1028" t="s">
        <v>7847</v>
      </c>
      <c r="C343" s="1028" t="s">
        <v>156</v>
      </c>
      <c r="D343" s="468" t="s">
        <v>5138</v>
      </c>
      <c r="E343" s="468" t="s">
        <v>7806</v>
      </c>
      <c r="F343" s="1014" t="s">
        <v>5327</v>
      </c>
      <c r="G343" s="1014">
        <v>2.1</v>
      </c>
      <c r="H343" s="1015">
        <v>44287</v>
      </c>
    </row>
    <row r="344" spans="1:8" s="910" customFormat="1" ht="36" x14ac:dyDescent="0.35">
      <c r="A344" s="1016">
        <v>44172</v>
      </c>
      <c r="B344" s="1028" t="s">
        <v>7848</v>
      </c>
      <c r="C344" s="1028" t="s">
        <v>5964</v>
      </c>
      <c r="D344" s="468" t="s">
        <v>5138</v>
      </c>
      <c r="E344" s="468" t="s">
        <v>7807</v>
      </c>
      <c r="F344" s="1014" t="s">
        <v>5327</v>
      </c>
      <c r="G344" s="1014">
        <v>2.1</v>
      </c>
      <c r="H344" s="1015">
        <v>44287</v>
      </c>
    </row>
    <row r="345" spans="1:8" s="910" customFormat="1" ht="36" x14ac:dyDescent="0.35">
      <c r="A345" s="1016">
        <v>44172</v>
      </c>
      <c r="B345" s="1028" t="s">
        <v>7815</v>
      </c>
      <c r="C345" s="1028" t="s">
        <v>5964</v>
      </c>
      <c r="D345" s="468" t="s">
        <v>5138</v>
      </c>
      <c r="E345" s="468" t="s">
        <v>7816</v>
      </c>
      <c r="F345" s="1029" t="s">
        <v>5274</v>
      </c>
      <c r="G345" s="1029">
        <v>2.1</v>
      </c>
      <c r="H345" s="1015">
        <v>44287</v>
      </c>
    </row>
    <row r="346" spans="1:8" s="910" customFormat="1" ht="96" x14ac:dyDescent="0.35">
      <c r="A346" s="1016">
        <v>44172</v>
      </c>
      <c r="B346" s="1056" t="s">
        <v>7841</v>
      </c>
      <c r="C346" s="1050" t="s">
        <v>7552</v>
      </c>
      <c r="D346" s="468" t="s">
        <v>5138</v>
      </c>
      <c r="E346" s="468" t="s">
        <v>7844</v>
      </c>
      <c r="F346" s="1051" t="s">
        <v>5167</v>
      </c>
      <c r="G346" s="1052">
        <v>2.1</v>
      </c>
      <c r="H346" s="1015">
        <v>44287</v>
      </c>
    </row>
    <row r="347" spans="1:8" s="910" customFormat="1" ht="96" x14ac:dyDescent="0.35">
      <c r="A347" s="1016">
        <v>44172</v>
      </c>
      <c r="B347" s="1056" t="s">
        <v>7842</v>
      </c>
      <c r="C347" s="1050" t="s">
        <v>7552</v>
      </c>
      <c r="D347" s="468" t="s">
        <v>5138</v>
      </c>
      <c r="E347" s="468" t="s">
        <v>7843</v>
      </c>
      <c r="F347" s="1051" t="s">
        <v>7618</v>
      </c>
      <c r="G347" s="1052">
        <v>2.1</v>
      </c>
      <c r="H347" s="1015">
        <v>44287</v>
      </c>
    </row>
    <row r="348" spans="1:8" s="910" customFormat="1" ht="96" x14ac:dyDescent="0.35">
      <c r="A348" s="1016">
        <v>44172</v>
      </c>
      <c r="B348" s="1056" t="s">
        <v>7839</v>
      </c>
      <c r="C348" s="1050" t="s">
        <v>7552</v>
      </c>
      <c r="D348" s="468" t="s">
        <v>5279</v>
      </c>
      <c r="E348" s="468" t="s">
        <v>7840</v>
      </c>
      <c r="F348" s="1051" t="s">
        <v>7618</v>
      </c>
      <c r="G348" s="1052">
        <v>2.1</v>
      </c>
      <c r="H348" s="1015">
        <v>44287</v>
      </c>
    </row>
    <row r="349" spans="1:8" s="910" customFormat="1" ht="96" x14ac:dyDescent="0.35">
      <c r="A349" s="1016">
        <v>44172</v>
      </c>
      <c r="B349" s="1056" t="s">
        <v>7845</v>
      </c>
      <c r="C349" s="1050" t="s">
        <v>7552</v>
      </c>
      <c r="D349" s="468" t="s">
        <v>5138</v>
      </c>
      <c r="E349" s="468" t="s">
        <v>7846</v>
      </c>
      <c r="F349" s="1051" t="s">
        <v>5162</v>
      </c>
      <c r="G349" s="1052">
        <v>2.1</v>
      </c>
      <c r="H349" s="1015">
        <v>44287</v>
      </c>
    </row>
    <row r="350" spans="1:8" s="910" customFormat="1" ht="60" x14ac:dyDescent="0.35">
      <c r="A350" s="1016">
        <v>44172</v>
      </c>
      <c r="B350" s="1056" t="s">
        <v>7837</v>
      </c>
      <c r="C350" s="1050" t="s">
        <v>7562</v>
      </c>
      <c r="D350" s="468" t="s">
        <v>5138</v>
      </c>
      <c r="E350" s="468" t="s">
        <v>7836</v>
      </c>
      <c r="F350" s="1051" t="s">
        <v>5158</v>
      </c>
      <c r="G350" s="1052">
        <v>2.1</v>
      </c>
      <c r="H350" s="1015">
        <v>44287</v>
      </c>
    </row>
    <row r="351" spans="1:8" s="910" customFormat="1" ht="48" x14ac:dyDescent="0.35">
      <c r="A351" s="1016">
        <v>44172</v>
      </c>
      <c r="B351" s="1056" t="s">
        <v>7838</v>
      </c>
      <c r="C351" s="1050" t="s">
        <v>7562</v>
      </c>
      <c r="D351" s="468" t="s">
        <v>5138</v>
      </c>
      <c r="E351" s="468" t="s">
        <v>7836</v>
      </c>
      <c r="F351" s="1051" t="s">
        <v>5327</v>
      </c>
      <c r="G351" s="1052">
        <v>2.1</v>
      </c>
      <c r="H351" s="1015">
        <v>44287</v>
      </c>
    </row>
    <row r="352" spans="1:8" x14ac:dyDescent="0.35">
      <c r="A352" s="1016">
        <v>44172</v>
      </c>
      <c r="B352" s="1056" t="s">
        <v>5459</v>
      </c>
      <c r="C352" s="1056" t="s">
        <v>14</v>
      </c>
      <c r="D352" s="468" t="s">
        <v>5279</v>
      </c>
      <c r="E352" s="468" t="s">
        <v>7849</v>
      </c>
      <c r="F352" s="1057" t="s">
        <v>8050</v>
      </c>
      <c r="G352" s="1058">
        <v>2.1</v>
      </c>
      <c r="H352" s="1015">
        <v>44287</v>
      </c>
    </row>
    <row r="353" spans="1:8" x14ac:dyDescent="0.35">
      <c r="A353" s="1016">
        <v>44172</v>
      </c>
      <c r="B353" s="1056" t="s">
        <v>7850</v>
      </c>
      <c r="C353" s="1056" t="s">
        <v>14</v>
      </c>
      <c r="D353" s="468" t="s">
        <v>5279</v>
      </c>
      <c r="E353" s="468" t="s">
        <v>7849</v>
      </c>
      <c r="F353" s="1057" t="s">
        <v>5327</v>
      </c>
      <c r="G353" s="1058">
        <v>2.1</v>
      </c>
      <c r="H353" s="1015">
        <v>44287</v>
      </c>
    </row>
    <row r="354" spans="1:8" ht="51" customHeight="1" x14ac:dyDescent="0.35">
      <c r="A354" s="1016">
        <v>44172</v>
      </c>
      <c r="B354" s="1059" t="s">
        <v>6837</v>
      </c>
      <c r="C354" s="1059" t="s">
        <v>6648</v>
      </c>
      <c r="D354" s="468" t="s">
        <v>5279</v>
      </c>
      <c r="E354" s="468" t="s">
        <v>7854</v>
      </c>
      <c r="F354" s="1060" t="s">
        <v>6648</v>
      </c>
      <c r="G354" s="1061">
        <v>2.1</v>
      </c>
      <c r="H354" s="1015">
        <v>44287</v>
      </c>
    </row>
    <row r="355" spans="1:8" ht="48" x14ac:dyDescent="0.35">
      <c r="A355" s="1016">
        <v>44172</v>
      </c>
      <c r="B355" s="1059" t="s">
        <v>7855</v>
      </c>
      <c r="C355" s="1059" t="s">
        <v>5346</v>
      </c>
      <c r="D355" s="1059" t="s">
        <v>5371</v>
      </c>
      <c r="E355" s="468" t="s">
        <v>7856</v>
      </c>
      <c r="F355" s="1060" t="s">
        <v>7631</v>
      </c>
      <c r="G355" s="1061">
        <v>2.1</v>
      </c>
      <c r="H355" s="1015">
        <v>44287</v>
      </c>
    </row>
    <row r="356" spans="1:8" s="910" customFormat="1" ht="24" x14ac:dyDescent="0.35">
      <c r="A356" s="1016">
        <v>44172</v>
      </c>
      <c r="B356" s="1075" t="s">
        <v>7956</v>
      </c>
      <c r="C356" s="1075" t="s">
        <v>7957</v>
      </c>
      <c r="D356" s="468" t="s">
        <v>5279</v>
      </c>
      <c r="E356" s="468" t="s">
        <v>7958</v>
      </c>
      <c r="F356" s="1076" t="s">
        <v>5158</v>
      </c>
      <c r="G356" s="1077">
        <v>2.1</v>
      </c>
      <c r="H356" s="1015">
        <v>44287</v>
      </c>
    </row>
    <row r="357" spans="1:8" s="910" customFormat="1" x14ac:dyDescent="0.35">
      <c r="A357" s="1016">
        <v>44172</v>
      </c>
      <c r="B357" s="1080" t="s">
        <v>7965</v>
      </c>
      <c r="C357" s="1080" t="s">
        <v>6648</v>
      </c>
      <c r="D357" s="468" t="s">
        <v>5270</v>
      </c>
      <c r="E357" s="468" t="s">
        <v>7966</v>
      </c>
      <c r="F357" s="1081" t="s">
        <v>4722</v>
      </c>
      <c r="G357" s="1082">
        <v>2.1</v>
      </c>
      <c r="H357" s="1015">
        <v>44287</v>
      </c>
    </row>
    <row r="358" spans="1:8" s="910" customFormat="1" ht="51" customHeight="1" x14ac:dyDescent="0.35">
      <c r="A358" s="1016">
        <v>44172</v>
      </c>
      <c r="B358" s="1099" t="s">
        <v>7967</v>
      </c>
      <c r="C358" s="1099" t="s">
        <v>7969</v>
      </c>
      <c r="D358" s="468" t="s">
        <v>5279</v>
      </c>
      <c r="E358" s="468" t="s">
        <v>7987</v>
      </c>
      <c r="F358" s="1100" t="s">
        <v>7618</v>
      </c>
      <c r="G358" s="1101">
        <v>2.1</v>
      </c>
      <c r="H358" s="1015">
        <v>44287</v>
      </c>
    </row>
    <row r="359" spans="1:8" s="910" customFormat="1" ht="48" x14ac:dyDescent="0.35">
      <c r="A359" s="1016">
        <v>44172</v>
      </c>
      <c r="B359" s="1099" t="s">
        <v>7988</v>
      </c>
      <c r="C359" s="1099" t="s">
        <v>7969</v>
      </c>
      <c r="D359" s="468" t="s">
        <v>5138</v>
      </c>
      <c r="E359" s="468" t="s">
        <v>7989</v>
      </c>
      <c r="F359" s="1100" t="s">
        <v>7618</v>
      </c>
      <c r="G359" s="1101">
        <v>2.1</v>
      </c>
      <c r="H359" s="1015">
        <v>44287</v>
      </c>
    </row>
    <row r="360" spans="1:8" s="910" customFormat="1" ht="60" x14ac:dyDescent="0.35">
      <c r="A360" s="1016">
        <v>44172</v>
      </c>
      <c r="B360" s="1099" t="s">
        <v>7990</v>
      </c>
      <c r="C360" s="1099" t="s">
        <v>7969</v>
      </c>
      <c r="D360" s="468" t="s">
        <v>5138</v>
      </c>
      <c r="E360" s="468" t="s">
        <v>7991</v>
      </c>
      <c r="F360" s="1100" t="s">
        <v>7618</v>
      </c>
      <c r="G360" s="1101">
        <v>2.1</v>
      </c>
      <c r="H360" s="1015">
        <v>44287</v>
      </c>
    </row>
    <row r="361" spans="1:8" s="910" customFormat="1" ht="48" x14ac:dyDescent="0.35">
      <c r="A361" s="1016">
        <v>44172</v>
      </c>
      <c r="B361" s="1099" t="s">
        <v>7992</v>
      </c>
      <c r="C361" s="1099" t="s">
        <v>7969</v>
      </c>
      <c r="D361" s="468" t="s">
        <v>5279</v>
      </c>
      <c r="E361" s="468" t="s">
        <v>7993</v>
      </c>
      <c r="F361" s="1100" t="s">
        <v>5277</v>
      </c>
      <c r="G361" s="1101">
        <v>2.1</v>
      </c>
      <c r="H361" s="1015">
        <v>44287</v>
      </c>
    </row>
    <row r="362" spans="1:8" s="910" customFormat="1" ht="48" x14ac:dyDescent="0.35">
      <c r="A362" s="1016">
        <v>44172</v>
      </c>
      <c r="B362" s="1099" t="s">
        <v>7967</v>
      </c>
      <c r="C362" s="1099" t="s">
        <v>7969</v>
      </c>
      <c r="D362" s="1099" t="s">
        <v>5479</v>
      </c>
      <c r="E362" s="1099" t="s">
        <v>7994</v>
      </c>
      <c r="F362" s="1100" t="s">
        <v>5162</v>
      </c>
      <c r="G362" s="1101">
        <v>2.1</v>
      </c>
      <c r="H362" s="1015">
        <v>44287</v>
      </c>
    </row>
    <row r="363" spans="1:8" s="910" customFormat="1" ht="48" x14ac:dyDescent="0.35">
      <c r="A363" s="1016">
        <v>44172</v>
      </c>
      <c r="B363" s="1099" t="s">
        <v>7995</v>
      </c>
      <c r="C363" s="1099" t="s">
        <v>7969</v>
      </c>
      <c r="D363" s="468" t="s">
        <v>5138</v>
      </c>
      <c r="E363" s="468" t="s">
        <v>7996</v>
      </c>
      <c r="F363" s="1100" t="s">
        <v>5162</v>
      </c>
      <c r="G363" s="1101">
        <v>2.1</v>
      </c>
      <c r="H363" s="1015">
        <v>44287</v>
      </c>
    </row>
    <row r="364" spans="1:8" s="910" customFormat="1" ht="40.5" customHeight="1" x14ac:dyDescent="0.35">
      <c r="A364" s="1016">
        <v>44172</v>
      </c>
      <c r="B364" s="1083" t="s">
        <v>7968</v>
      </c>
      <c r="C364" s="1083" t="s">
        <v>7968</v>
      </c>
      <c r="D364" s="468"/>
      <c r="E364" s="468" t="s">
        <v>8001</v>
      </c>
      <c r="F364" s="1084"/>
      <c r="G364" s="1085"/>
      <c r="H364" s="1015">
        <v>44287</v>
      </c>
    </row>
    <row r="365" spans="1:8" s="910" customFormat="1" ht="36" x14ac:dyDescent="0.35">
      <c r="A365" s="1016">
        <v>44172</v>
      </c>
      <c r="B365" s="1099" t="s">
        <v>7999</v>
      </c>
      <c r="C365" s="1099" t="s">
        <v>3291</v>
      </c>
      <c r="D365" s="1099" t="s">
        <v>5138</v>
      </c>
      <c r="E365" s="468" t="s">
        <v>8000</v>
      </c>
      <c r="F365" s="1100" t="s">
        <v>5158</v>
      </c>
      <c r="G365" s="1101">
        <v>2.1</v>
      </c>
      <c r="H365" s="1015">
        <v>44287</v>
      </c>
    </row>
    <row r="366" spans="1:8" s="910" customFormat="1" ht="24" x14ac:dyDescent="0.35">
      <c r="A366" s="1016">
        <v>44172</v>
      </c>
      <c r="B366" s="1103" t="s">
        <v>6837</v>
      </c>
      <c r="C366" s="1103" t="s">
        <v>2970</v>
      </c>
      <c r="D366" s="1103" t="s">
        <v>5270</v>
      </c>
      <c r="E366" s="468" t="s">
        <v>8002</v>
      </c>
      <c r="F366" s="1104" t="s">
        <v>5437</v>
      </c>
      <c r="G366" s="1105" t="s">
        <v>5108</v>
      </c>
      <c r="H366" s="1015">
        <v>44287</v>
      </c>
    </row>
    <row r="367" spans="1:8" s="910" customFormat="1" ht="36" x14ac:dyDescent="0.35">
      <c r="A367" s="1016">
        <v>44172</v>
      </c>
      <c r="B367" s="1103" t="s">
        <v>8003</v>
      </c>
      <c r="C367" s="1103" t="s">
        <v>6590</v>
      </c>
      <c r="D367" s="1103" t="s">
        <v>5279</v>
      </c>
      <c r="E367" s="468" t="s">
        <v>8005</v>
      </c>
      <c r="F367" s="1104" t="s">
        <v>5437</v>
      </c>
      <c r="G367" s="1105" t="s">
        <v>5108</v>
      </c>
      <c r="H367" s="1015">
        <v>44287</v>
      </c>
    </row>
    <row r="368" spans="1:8" s="910" customFormat="1" ht="36" x14ac:dyDescent="0.35">
      <c r="A368" s="1016">
        <v>44172</v>
      </c>
      <c r="B368" s="1103" t="s">
        <v>8004</v>
      </c>
      <c r="C368" s="1103" t="s">
        <v>8006</v>
      </c>
      <c r="D368" s="1103" t="s">
        <v>5279</v>
      </c>
      <c r="E368" s="468" t="s">
        <v>8005</v>
      </c>
      <c r="F368" s="1104" t="s">
        <v>5437</v>
      </c>
      <c r="G368" s="1105" t="s">
        <v>5108</v>
      </c>
      <c r="H368" s="1015">
        <v>44287</v>
      </c>
    </row>
    <row r="369" spans="1:8" s="910" customFormat="1" ht="24" x14ac:dyDescent="0.35">
      <c r="A369" s="1016">
        <v>44172</v>
      </c>
      <c r="B369" s="1110" t="s">
        <v>8016</v>
      </c>
      <c r="C369" s="1110" t="s">
        <v>2971</v>
      </c>
      <c r="D369" s="1110" t="s">
        <v>5279</v>
      </c>
      <c r="E369" s="468" t="s">
        <v>8005</v>
      </c>
      <c r="F369" s="1111" t="s">
        <v>5437</v>
      </c>
      <c r="G369" s="1112" t="s">
        <v>5108</v>
      </c>
      <c r="H369" s="1015">
        <v>44287</v>
      </c>
    </row>
    <row r="370" spans="1:8" s="910" customFormat="1" ht="24" x14ac:dyDescent="0.35">
      <c r="A370" s="1016">
        <v>44172</v>
      </c>
      <c r="B370" s="1110" t="s">
        <v>8015</v>
      </c>
      <c r="C370" s="1110" t="s">
        <v>5073</v>
      </c>
      <c r="D370" s="1110" t="s">
        <v>5279</v>
      </c>
      <c r="E370" s="468" t="s">
        <v>8005</v>
      </c>
      <c r="F370" s="1111" t="s">
        <v>5437</v>
      </c>
      <c r="G370" s="1112" t="s">
        <v>5108</v>
      </c>
      <c r="H370" s="1015">
        <v>44287</v>
      </c>
    </row>
    <row r="371" spans="1:8" ht="36" x14ac:dyDescent="0.35">
      <c r="A371" s="1016">
        <v>44172</v>
      </c>
      <c r="B371" s="1106" t="s">
        <v>8014</v>
      </c>
      <c r="C371" s="1106" t="s">
        <v>27</v>
      </c>
      <c r="D371" s="1106" t="s">
        <v>5163</v>
      </c>
      <c r="E371" s="468" t="s">
        <v>8013</v>
      </c>
      <c r="F371" s="1107" t="s">
        <v>7747</v>
      </c>
      <c r="G371" s="1108">
        <v>2.1</v>
      </c>
      <c r="H371" s="1015">
        <v>44287</v>
      </c>
    </row>
    <row r="372" spans="1:8" ht="48" x14ac:dyDescent="0.35">
      <c r="A372" s="1016">
        <v>44172</v>
      </c>
      <c r="B372" s="1110" t="s">
        <v>8017</v>
      </c>
      <c r="C372" s="1110" t="s">
        <v>5040</v>
      </c>
      <c r="D372" s="1110" t="s">
        <v>5279</v>
      </c>
      <c r="E372" s="468" t="s">
        <v>8019</v>
      </c>
      <c r="F372" s="1111" t="s">
        <v>7631</v>
      </c>
      <c r="G372" s="1112">
        <v>2.1</v>
      </c>
      <c r="H372" s="1015">
        <v>44287</v>
      </c>
    </row>
    <row r="373" spans="1:8" s="910" customFormat="1" ht="24" x14ac:dyDescent="0.35">
      <c r="A373" s="1016">
        <v>44172</v>
      </c>
      <c r="B373" s="1115" t="s">
        <v>8018</v>
      </c>
      <c r="C373" s="1115"/>
      <c r="D373" s="1115" t="s">
        <v>5370</v>
      </c>
      <c r="E373" s="468"/>
      <c r="F373" s="1116"/>
      <c r="G373" s="1117"/>
      <c r="H373" s="1015">
        <v>44287</v>
      </c>
    </row>
    <row r="374" spans="1:8" s="910" customFormat="1" ht="24" x14ac:dyDescent="0.35">
      <c r="A374" s="511">
        <v>44225</v>
      </c>
      <c r="B374" s="1115" t="s">
        <v>8033</v>
      </c>
      <c r="C374" s="1115" t="s">
        <v>7922</v>
      </c>
      <c r="D374" s="1115" t="s">
        <v>5147</v>
      </c>
      <c r="E374" s="468" t="s">
        <v>8034</v>
      </c>
      <c r="F374" s="1116" t="s">
        <v>5167</v>
      </c>
      <c r="G374" s="1117">
        <v>2.1</v>
      </c>
      <c r="H374" s="1119">
        <v>44228</v>
      </c>
    </row>
    <row r="375" spans="1:8" s="910" customFormat="1" ht="36" x14ac:dyDescent="0.35">
      <c r="A375" s="511">
        <v>44225</v>
      </c>
      <c r="B375" s="1115" t="s">
        <v>8035</v>
      </c>
      <c r="C375" s="1115" t="s">
        <v>7922</v>
      </c>
      <c r="D375" s="1115" t="s">
        <v>5138</v>
      </c>
      <c r="E375" s="468" t="s">
        <v>8036</v>
      </c>
      <c r="F375" s="1116" t="s">
        <v>5167</v>
      </c>
      <c r="G375" s="1117">
        <v>2.1</v>
      </c>
      <c r="H375" s="1119">
        <v>44228</v>
      </c>
    </row>
    <row r="376" spans="1:8" s="910" customFormat="1" ht="72" x14ac:dyDescent="0.35">
      <c r="A376" s="511">
        <v>44225</v>
      </c>
      <c r="B376" s="1115" t="s">
        <v>7990</v>
      </c>
      <c r="C376" s="1115" t="s">
        <v>7969</v>
      </c>
      <c r="D376" s="1115" t="s">
        <v>5279</v>
      </c>
      <c r="E376" s="468" t="s">
        <v>8037</v>
      </c>
      <c r="F376" s="1116" t="s">
        <v>5277</v>
      </c>
      <c r="G376" s="1117">
        <v>2.1</v>
      </c>
      <c r="H376" s="1119">
        <v>44287</v>
      </c>
    </row>
    <row r="377" spans="1:8" s="910" customFormat="1" ht="24" x14ac:dyDescent="0.35">
      <c r="A377" s="511">
        <v>44225</v>
      </c>
      <c r="B377" s="1115" t="s">
        <v>8038</v>
      </c>
      <c r="C377" s="1115" t="s">
        <v>8039</v>
      </c>
      <c r="D377" s="1115"/>
      <c r="E377" s="468" t="s">
        <v>8040</v>
      </c>
      <c r="F377" s="1116" t="s">
        <v>5158</v>
      </c>
      <c r="G377" s="1117">
        <v>2.1</v>
      </c>
      <c r="H377" s="1119">
        <v>44287</v>
      </c>
    </row>
    <row r="378" spans="1:8" s="910" customFormat="1" ht="36" x14ac:dyDescent="0.35">
      <c r="A378" s="1140">
        <v>44281</v>
      </c>
      <c r="B378" s="1174" t="s">
        <v>8060</v>
      </c>
      <c r="C378" s="1174" t="s">
        <v>5299</v>
      </c>
      <c r="D378" s="1174" t="s">
        <v>5147</v>
      </c>
      <c r="E378" s="468" t="s">
        <v>8071</v>
      </c>
      <c r="F378" s="1175" t="s">
        <v>5167</v>
      </c>
      <c r="G378" s="1176">
        <v>2.1</v>
      </c>
      <c r="H378" s="921">
        <v>44440</v>
      </c>
    </row>
    <row r="379" spans="1:8" s="910" customFormat="1" ht="48" x14ac:dyDescent="0.35">
      <c r="A379" s="1140">
        <v>44281</v>
      </c>
      <c r="B379" s="1213" t="s">
        <v>8067</v>
      </c>
      <c r="C379" s="1213" t="s">
        <v>8065</v>
      </c>
      <c r="D379" s="1213" t="s">
        <v>5279</v>
      </c>
      <c r="E379" s="468" t="s">
        <v>8068</v>
      </c>
      <c r="F379" s="1214" t="s">
        <v>8066</v>
      </c>
      <c r="G379" s="1215">
        <v>2.1</v>
      </c>
      <c r="H379" s="921">
        <v>44287</v>
      </c>
    </row>
    <row r="380" spans="1:8" s="910" customFormat="1" ht="60" x14ac:dyDescent="0.35">
      <c r="A380" s="1140">
        <v>44281</v>
      </c>
      <c r="B380" s="1129" t="s">
        <v>8042</v>
      </c>
      <c r="C380" s="1129" t="s">
        <v>8043</v>
      </c>
      <c r="D380" s="1129" t="s">
        <v>5279</v>
      </c>
      <c r="E380" s="468" t="s">
        <v>8049</v>
      </c>
      <c r="F380" s="1130" t="s">
        <v>5277</v>
      </c>
      <c r="G380" s="1131">
        <v>2.1</v>
      </c>
      <c r="H380" s="921">
        <v>44287</v>
      </c>
    </row>
    <row r="381" spans="1:8" s="910" customFormat="1" ht="48" x14ac:dyDescent="0.35">
      <c r="A381" s="1140">
        <v>44281</v>
      </c>
      <c r="B381" s="1129" t="s">
        <v>8046</v>
      </c>
      <c r="C381" s="1129" t="s">
        <v>7562</v>
      </c>
      <c r="D381" s="1129" t="s">
        <v>5138</v>
      </c>
      <c r="E381" s="468" t="s">
        <v>8044</v>
      </c>
      <c r="F381" s="1130" t="s">
        <v>5327</v>
      </c>
      <c r="G381" s="1131">
        <v>2.1</v>
      </c>
      <c r="H381" s="921">
        <v>44287</v>
      </c>
    </row>
    <row r="382" spans="1:8" s="910" customFormat="1" ht="48" x14ac:dyDescent="0.35">
      <c r="A382" s="1140">
        <v>44281</v>
      </c>
      <c r="B382" s="468" t="s">
        <v>8051</v>
      </c>
      <c r="C382" s="1161" t="s">
        <v>7562</v>
      </c>
      <c r="D382" s="1161" t="s">
        <v>5279</v>
      </c>
      <c r="E382" s="468" t="s">
        <v>8052</v>
      </c>
      <c r="F382" s="1162" t="s">
        <v>5158</v>
      </c>
      <c r="G382" s="1163">
        <v>2.1</v>
      </c>
      <c r="H382" s="921">
        <v>44287</v>
      </c>
    </row>
    <row r="383" spans="1:8" s="910" customFormat="1" ht="48" x14ac:dyDescent="0.35">
      <c r="A383" s="1140">
        <v>44281</v>
      </c>
      <c r="B383" s="468" t="s">
        <v>8058</v>
      </c>
      <c r="C383" s="1174" t="s">
        <v>7562</v>
      </c>
      <c r="D383" s="1174" t="s">
        <v>5138</v>
      </c>
      <c r="E383" s="468" t="s">
        <v>8044</v>
      </c>
      <c r="F383" s="1175" t="s">
        <v>5158</v>
      </c>
      <c r="G383" s="1176">
        <v>2.1</v>
      </c>
      <c r="H383" s="921">
        <v>44287</v>
      </c>
    </row>
    <row r="384" spans="1:8" s="910" customFormat="1" ht="54.75" customHeight="1" x14ac:dyDescent="0.35">
      <c r="A384" s="1140">
        <v>44281</v>
      </c>
      <c r="B384" s="468" t="s">
        <v>8017</v>
      </c>
      <c r="C384" s="468" t="s">
        <v>5040</v>
      </c>
      <c r="D384" s="1174" t="s">
        <v>5163</v>
      </c>
      <c r="E384" s="468" t="s">
        <v>8059</v>
      </c>
      <c r="F384" s="1175" t="s">
        <v>7631</v>
      </c>
      <c r="G384" s="1176">
        <v>2.1</v>
      </c>
      <c r="H384" s="921">
        <v>44287</v>
      </c>
    </row>
    <row r="385" spans="1:9" ht="69" customHeight="1" x14ac:dyDescent="0.35">
      <c r="A385" s="1228">
        <v>44315</v>
      </c>
      <c r="B385" s="468" t="s">
        <v>2507</v>
      </c>
      <c r="C385" s="468" t="s">
        <v>7916</v>
      </c>
      <c r="D385" s="468" t="s">
        <v>5428</v>
      </c>
      <c r="E385" s="468" t="s">
        <v>8077</v>
      </c>
      <c r="F385" s="444" t="s">
        <v>5430</v>
      </c>
      <c r="G385" s="444"/>
      <c r="H385" s="878">
        <v>44320</v>
      </c>
    </row>
    <row r="386" spans="1:9" s="910" customFormat="1" ht="36" x14ac:dyDescent="0.35">
      <c r="A386" s="1228">
        <v>44315</v>
      </c>
      <c r="B386" s="1218" t="s">
        <v>8008</v>
      </c>
      <c r="C386" s="1218" t="s">
        <v>7919</v>
      </c>
      <c r="D386" s="1218" t="s">
        <v>5270</v>
      </c>
      <c r="E386" s="468" t="s">
        <v>8076</v>
      </c>
      <c r="F386" s="1219" t="s">
        <v>5167</v>
      </c>
      <c r="G386" s="1220">
        <v>2.1</v>
      </c>
      <c r="H386" s="878">
        <v>44320</v>
      </c>
    </row>
    <row r="387" spans="1:9" ht="108" customHeight="1" x14ac:dyDescent="0.35">
      <c r="A387" s="1228">
        <v>44315</v>
      </c>
      <c r="B387" s="1218" t="s">
        <v>8079</v>
      </c>
      <c r="C387" s="1218" t="s">
        <v>7921</v>
      </c>
      <c r="D387" s="1227" t="s">
        <v>5270</v>
      </c>
      <c r="E387" s="468" t="s">
        <v>8076</v>
      </c>
      <c r="F387" s="1219" t="s">
        <v>5167</v>
      </c>
      <c r="G387" s="1220">
        <v>2.1</v>
      </c>
      <c r="H387" s="878">
        <v>44320</v>
      </c>
    </row>
    <row r="388" spans="1:9" ht="36" x14ac:dyDescent="0.35">
      <c r="A388" s="1228">
        <v>44315</v>
      </c>
      <c r="B388" s="1218" t="s">
        <v>8080</v>
      </c>
      <c r="C388" s="1218" t="s">
        <v>7911</v>
      </c>
      <c r="D388" s="1227" t="s">
        <v>5270</v>
      </c>
      <c r="E388" s="468" t="s">
        <v>8076</v>
      </c>
      <c r="F388" s="1219" t="s">
        <v>5167</v>
      </c>
      <c r="G388" s="1220">
        <v>2.1</v>
      </c>
      <c r="H388" s="878">
        <v>44320</v>
      </c>
    </row>
    <row r="389" spans="1:9" s="910" customFormat="1" ht="122.25" customHeight="1" x14ac:dyDescent="0.35">
      <c r="A389" s="1228">
        <v>44315</v>
      </c>
      <c r="B389" s="1235" t="s">
        <v>5677</v>
      </c>
      <c r="C389" s="1235" t="s">
        <v>8081</v>
      </c>
      <c r="D389" s="1235" t="s">
        <v>5279</v>
      </c>
      <c r="E389" s="468" t="s">
        <v>8082</v>
      </c>
      <c r="F389" s="1236" t="s">
        <v>5167</v>
      </c>
      <c r="G389" s="1237">
        <v>2.1</v>
      </c>
      <c r="H389" s="878">
        <v>44320</v>
      </c>
    </row>
    <row r="390" spans="1:9" ht="87.75" customHeight="1" x14ac:dyDescent="0.35">
      <c r="A390" s="1228">
        <v>44315</v>
      </c>
      <c r="B390" s="1218" t="s">
        <v>8073</v>
      </c>
      <c r="C390" s="1218" t="s">
        <v>7921</v>
      </c>
      <c r="D390" s="1235" t="s">
        <v>5279</v>
      </c>
      <c r="E390" s="468" t="s">
        <v>8074</v>
      </c>
      <c r="F390" s="1219" t="s">
        <v>5274</v>
      </c>
      <c r="G390" s="1220">
        <v>2.1</v>
      </c>
      <c r="H390" s="878">
        <v>44320</v>
      </c>
    </row>
    <row r="391" spans="1:9" ht="36" x14ac:dyDescent="0.35">
      <c r="A391" s="1228">
        <v>44315</v>
      </c>
      <c r="B391" s="1218" t="s">
        <v>7913</v>
      </c>
      <c r="C391" s="468" t="s">
        <v>5964</v>
      </c>
      <c r="D391" s="1235" t="s">
        <v>5279</v>
      </c>
      <c r="E391" s="468" t="s">
        <v>8074</v>
      </c>
      <c r="F391" s="1219" t="s">
        <v>5274</v>
      </c>
      <c r="G391" s="1220">
        <v>2.1</v>
      </c>
      <c r="H391" s="878">
        <v>44320</v>
      </c>
    </row>
    <row r="392" spans="1:9" ht="24" x14ac:dyDescent="0.35">
      <c r="A392" s="1228">
        <v>44315</v>
      </c>
      <c r="B392" s="1227" t="s">
        <v>7912</v>
      </c>
      <c r="C392" s="468" t="s">
        <v>156</v>
      </c>
      <c r="D392" s="1235" t="s">
        <v>5279</v>
      </c>
      <c r="E392" s="468" t="s">
        <v>8075</v>
      </c>
      <c r="F392" s="1219" t="s">
        <v>5274</v>
      </c>
      <c r="G392" s="1220">
        <v>2.1</v>
      </c>
      <c r="H392" s="878">
        <v>44320</v>
      </c>
    </row>
    <row r="393" spans="1:9" ht="96" customHeight="1" x14ac:dyDescent="0.35">
      <c r="A393" s="1253">
        <v>44351</v>
      </c>
      <c r="B393" s="1239" t="s">
        <v>8084</v>
      </c>
      <c r="C393" s="1239" t="s">
        <v>8085</v>
      </c>
      <c r="D393" s="1239" t="s">
        <v>8086</v>
      </c>
      <c r="E393" s="1239" t="s">
        <v>8439</v>
      </c>
      <c r="F393" s="1240" t="s">
        <v>8087</v>
      </c>
      <c r="G393" s="1241">
        <v>2.1</v>
      </c>
      <c r="H393" s="1254">
        <v>44440</v>
      </c>
    </row>
    <row r="394" spans="1:9" ht="36" x14ac:dyDescent="0.35">
      <c r="A394" s="1253">
        <v>44351</v>
      </c>
      <c r="B394" s="1239" t="s">
        <v>8088</v>
      </c>
      <c r="C394" s="1239" t="s">
        <v>5063</v>
      </c>
      <c r="D394" s="468" t="s">
        <v>5279</v>
      </c>
      <c r="E394" s="468" t="s">
        <v>8089</v>
      </c>
      <c r="F394" s="1240" t="s">
        <v>5297</v>
      </c>
      <c r="G394" s="1396" t="s">
        <v>5108</v>
      </c>
      <c r="H394" s="1254">
        <v>44440</v>
      </c>
      <c r="I394" s="910"/>
    </row>
    <row r="395" spans="1:9" x14ac:dyDescent="0.35">
      <c r="A395" s="1253">
        <v>44351</v>
      </c>
      <c r="B395" s="1239" t="s">
        <v>6176</v>
      </c>
      <c r="C395" s="1239" t="s">
        <v>5063</v>
      </c>
      <c r="D395" s="468" t="s">
        <v>5270</v>
      </c>
      <c r="E395" s="468" t="s">
        <v>7966</v>
      </c>
      <c r="F395" s="1240" t="s">
        <v>5297</v>
      </c>
      <c r="G395" s="1396" t="s">
        <v>5108</v>
      </c>
      <c r="H395" s="1254">
        <v>44440</v>
      </c>
      <c r="I395" s="910"/>
    </row>
    <row r="396" spans="1:9" ht="72" x14ac:dyDescent="0.35">
      <c r="A396" s="1253">
        <v>44351</v>
      </c>
      <c r="B396" s="468" t="s">
        <v>6172</v>
      </c>
      <c r="C396" s="468" t="s">
        <v>2887</v>
      </c>
      <c r="D396" s="468" t="s">
        <v>5279</v>
      </c>
      <c r="E396" s="468" t="s">
        <v>8103</v>
      </c>
      <c r="F396" s="444" t="s">
        <v>5297</v>
      </c>
      <c r="G396" s="1396" t="s">
        <v>5108</v>
      </c>
      <c r="H396" s="1254">
        <v>44440</v>
      </c>
      <c r="I396" s="910"/>
    </row>
    <row r="397" spans="1:9" ht="36" x14ac:dyDescent="0.35">
      <c r="A397" s="1253">
        <v>44351</v>
      </c>
      <c r="B397" s="468" t="s">
        <v>8014</v>
      </c>
      <c r="C397" s="468" t="s">
        <v>2887</v>
      </c>
      <c r="D397" s="468" t="s">
        <v>5163</v>
      </c>
      <c r="E397" s="468" t="s">
        <v>8013</v>
      </c>
      <c r="F397" s="444" t="s">
        <v>5297</v>
      </c>
      <c r="G397" s="1396" t="s">
        <v>5108</v>
      </c>
      <c r="H397" s="1254">
        <v>44440</v>
      </c>
      <c r="I397" s="910"/>
    </row>
    <row r="398" spans="1:9" ht="48" x14ac:dyDescent="0.35">
      <c r="A398" s="1253">
        <v>44351</v>
      </c>
      <c r="B398" s="468" t="s">
        <v>6176</v>
      </c>
      <c r="C398" s="468" t="s">
        <v>122</v>
      </c>
      <c r="D398" s="468" t="s">
        <v>5270</v>
      </c>
      <c r="E398" s="468" t="s">
        <v>8106</v>
      </c>
      <c r="F398" s="444" t="s">
        <v>5440</v>
      </c>
      <c r="G398" s="510" t="s">
        <v>5108</v>
      </c>
      <c r="H398" s="1254">
        <v>44440</v>
      </c>
      <c r="I398" s="910"/>
    </row>
    <row r="399" spans="1:9" s="910" customFormat="1" ht="60" x14ac:dyDescent="0.35">
      <c r="A399" s="1253">
        <v>44351</v>
      </c>
      <c r="B399" s="468" t="s">
        <v>8088</v>
      </c>
      <c r="C399" s="468" t="s">
        <v>122</v>
      </c>
      <c r="D399" s="468" t="s">
        <v>5138</v>
      </c>
      <c r="E399" s="468" t="s">
        <v>8105</v>
      </c>
      <c r="F399" s="444" t="s">
        <v>5440</v>
      </c>
      <c r="G399" s="510" t="s">
        <v>5108</v>
      </c>
      <c r="H399" s="1254">
        <v>44440</v>
      </c>
    </row>
    <row r="400" spans="1:9" ht="97.5" customHeight="1" x14ac:dyDescent="0.35">
      <c r="A400" s="1253">
        <v>44351</v>
      </c>
      <c r="B400" s="468" t="s">
        <v>8090</v>
      </c>
      <c r="C400" s="468" t="s">
        <v>156</v>
      </c>
      <c r="D400" s="468" t="s">
        <v>5138</v>
      </c>
      <c r="E400" s="468" t="s">
        <v>8091</v>
      </c>
      <c r="F400" s="444" t="s">
        <v>5274</v>
      </c>
      <c r="G400" s="444">
        <v>2.1</v>
      </c>
      <c r="H400" s="1254">
        <v>44440</v>
      </c>
      <c r="I400" s="910"/>
    </row>
    <row r="401" spans="1:10" ht="72" x14ac:dyDescent="0.35">
      <c r="A401" s="1253">
        <v>44351</v>
      </c>
      <c r="B401" s="468" t="s">
        <v>6819</v>
      </c>
      <c r="C401" s="468" t="s">
        <v>5964</v>
      </c>
      <c r="D401" s="468" t="s">
        <v>5138</v>
      </c>
      <c r="E401" s="468" t="s">
        <v>8093</v>
      </c>
      <c r="F401" s="444" t="s">
        <v>5327</v>
      </c>
      <c r="G401" s="444">
        <v>2.1</v>
      </c>
      <c r="H401" s="1254">
        <v>44440</v>
      </c>
      <c r="I401" s="910"/>
    </row>
    <row r="402" spans="1:10" ht="60" x14ac:dyDescent="0.35">
      <c r="A402" s="1253">
        <v>44351</v>
      </c>
      <c r="B402" s="468" t="s">
        <v>8094</v>
      </c>
      <c r="C402" s="468" t="s">
        <v>5964</v>
      </c>
      <c r="D402" s="468" t="s">
        <v>5138</v>
      </c>
      <c r="E402" s="468" t="s">
        <v>8421</v>
      </c>
      <c r="F402" s="444" t="s">
        <v>5327</v>
      </c>
      <c r="G402" s="444">
        <v>2.1</v>
      </c>
      <c r="H402" s="1254">
        <v>44440</v>
      </c>
      <c r="I402" s="910"/>
    </row>
    <row r="403" spans="1:10" s="910" customFormat="1" ht="24" x14ac:dyDescent="0.35">
      <c r="A403" s="1253">
        <v>44351</v>
      </c>
      <c r="B403" s="1309" t="s">
        <v>2507</v>
      </c>
      <c r="C403" s="1309" t="s">
        <v>6599</v>
      </c>
      <c r="D403" s="1309" t="s">
        <v>5428</v>
      </c>
      <c r="E403" s="376" t="s">
        <v>8137</v>
      </c>
      <c r="F403" s="1310" t="s">
        <v>5430</v>
      </c>
      <c r="G403" s="1311"/>
      <c r="H403" s="1254">
        <v>44440</v>
      </c>
    </row>
    <row r="404" spans="1:10" s="910" customFormat="1" ht="24" x14ac:dyDescent="0.35">
      <c r="A404" s="1253">
        <v>44351</v>
      </c>
      <c r="B404" s="1309" t="s">
        <v>2507</v>
      </c>
      <c r="C404" s="1309" t="s">
        <v>8096</v>
      </c>
      <c r="D404" s="1309" t="s">
        <v>5428</v>
      </c>
      <c r="E404" s="376" t="s">
        <v>8136</v>
      </c>
      <c r="F404" s="1310" t="s">
        <v>5430</v>
      </c>
      <c r="G404" s="1311"/>
      <c r="H404" s="1254">
        <v>44440</v>
      </c>
    </row>
    <row r="405" spans="1:10" s="910" customFormat="1" ht="72" x14ac:dyDescent="0.35">
      <c r="A405" s="1253">
        <v>44351</v>
      </c>
      <c r="B405" s="1309" t="s">
        <v>5796</v>
      </c>
      <c r="C405" s="1309" t="s">
        <v>8097</v>
      </c>
      <c r="D405" s="468" t="s">
        <v>5138</v>
      </c>
      <c r="E405" s="1309" t="s">
        <v>8135</v>
      </c>
      <c r="F405" s="1310" t="s">
        <v>5167</v>
      </c>
      <c r="G405" s="444">
        <v>2.1</v>
      </c>
      <c r="H405" s="1254">
        <v>44440</v>
      </c>
    </row>
    <row r="406" spans="1:10" s="910" customFormat="1" ht="36" x14ac:dyDescent="0.35">
      <c r="A406" s="1253">
        <v>44351</v>
      </c>
      <c r="B406" s="468" t="s">
        <v>8098</v>
      </c>
      <c r="C406" s="1309" t="s">
        <v>8097</v>
      </c>
      <c r="D406" s="468" t="s">
        <v>5138</v>
      </c>
      <c r="E406" s="1309" t="s">
        <v>8152</v>
      </c>
      <c r="F406" s="1310" t="s">
        <v>5167</v>
      </c>
      <c r="G406" s="444">
        <v>2.1</v>
      </c>
      <c r="H406" s="1254">
        <v>44440</v>
      </c>
    </row>
    <row r="407" spans="1:10" s="910" customFormat="1" ht="48" x14ac:dyDescent="0.35">
      <c r="A407" s="1253">
        <v>44351</v>
      </c>
      <c r="B407" s="468" t="s">
        <v>8104</v>
      </c>
      <c r="C407" s="1309" t="s">
        <v>384</v>
      </c>
      <c r="D407" s="468" t="s">
        <v>5138</v>
      </c>
      <c r="E407" s="1309" t="s">
        <v>8150</v>
      </c>
      <c r="F407" s="1310"/>
      <c r="G407" s="1311"/>
      <c r="H407" s="1254">
        <v>44440</v>
      </c>
    </row>
    <row r="408" spans="1:10" s="910" customFormat="1" ht="24" x14ac:dyDescent="0.35">
      <c r="A408" s="1253">
        <v>44351</v>
      </c>
      <c r="B408" s="468" t="s">
        <v>8233</v>
      </c>
      <c r="C408" s="468" t="s">
        <v>8235</v>
      </c>
      <c r="D408" s="468" t="s">
        <v>5279</v>
      </c>
      <c r="E408" s="468" t="s">
        <v>8234</v>
      </c>
      <c r="F408" s="444" t="s">
        <v>5167</v>
      </c>
      <c r="G408" s="444">
        <v>2.1</v>
      </c>
      <c r="H408" s="1254">
        <v>44440</v>
      </c>
      <c r="J408" s="910" t="s">
        <v>8092</v>
      </c>
    </row>
    <row r="409" spans="1:10" s="910" customFormat="1" ht="24" x14ac:dyDescent="0.35">
      <c r="A409" s="1253">
        <v>44351</v>
      </c>
      <c r="B409" s="468" t="s">
        <v>8249</v>
      </c>
      <c r="C409" s="468" t="s">
        <v>78</v>
      </c>
      <c r="D409" s="468" t="s">
        <v>5138</v>
      </c>
      <c r="E409" s="1436" t="s">
        <v>8250</v>
      </c>
      <c r="F409" s="444" t="s">
        <v>5274</v>
      </c>
      <c r="G409" s="444">
        <v>2.1</v>
      </c>
      <c r="H409" s="1254">
        <v>44440</v>
      </c>
      <c r="J409" s="910" t="s">
        <v>8092</v>
      </c>
    </row>
    <row r="410" spans="1:10" s="910" customFormat="1" ht="36" x14ac:dyDescent="0.35">
      <c r="A410" s="1253">
        <v>44351</v>
      </c>
      <c r="B410" s="468" t="s">
        <v>2507</v>
      </c>
      <c r="C410" s="1309" t="s">
        <v>6642</v>
      </c>
      <c r="D410" s="1309" t="s">
        <v>5428</v>
      </c>
      <c r="E410" s="468" t="s">
        <v>8224</v>
      </c>
      <c r="F410" s="1310" t="s">
        <v>5430</v>
      </c>
      <c r="G410" s="523"/>
      <c r="H410" s="1254">
        <v>44440</v>
      </c>
      <c r="J410" s="910" t="s">
        <v>8092</v>
      </c>
    </row>
    <row r="411" spans="1:10" s="910" customFormat="1" ht="24" x14ac:dyDescent="0.35">
      <c r="A411" s="1253">
        <v>44351</v>
      </c>
      <c r="B411" s="468" t="s">
        <v>8159</v>
      </c>
      <c r="C411" s="468" t="s">
        <v>147</v>
      </c>
      <c r="D411" s="468" t="s">
        <v>5279</v>
      </c>
      <c r="E411" s="468" t="s">
        <v>8158</v>
      </c>
      <c r="F411" s="444" t="s">
        <v>5158</v>
      </c>
      <c r="G411" s="444">
        <v>2.1</v>
      </c>
      <c r="H411" s="1254">
        <v>44440</v>
      </c>
      <c r="J411" s="910" t="s">
        <v>8092</v>
      </c>
    </row>
    <row r="412" spans="1:10" s="910" customFormat="1" ht="24" x14ac:dyDescent="0.35">
      <c r="A412" s="1253">
        <v>44351</v>
      </c>
      <c r="B412" s="468" t="s">
        <v>8160</v>
      </c>
      <c r="C412" s="468" t="s">
        <v>5747</v>
      </c>
      <c r="D412" s="468" t="s">
        <v>5279</v>
      </c>
      <c r="E412" s="468" t="s">
        <v>8252</v>
      </c>
      <c r="F412" s="444" t="s">
        <v>5158</v>
      </c>
      <c r="G412" s="444">
        <v>2.1</v>
      </c>
      <c r="H412" s="1254">
        <v>44440</v>
      </c>
      <c r="J412" s="910" t="s">
        <v>8261</v>
      </c>
    </row>
    <row r="413" spans="1:10" s="910" customFormat="1" ht="36" x14ac:dyDescent="0.35">
      <c r="A413" s="1253">
        <v>44351</v>
      </c>
      <c r="B413" s="468" t="s">
        <v>8353</v>
      </c>
      <c r="C413" s="468" t="s">
        <v>5747</v>
      </c>
      <c r="D413" s="468" t="s">
        <v>5138</v>
      </c>
      <c r="E413" s="468" t="s">
        <v>8355</v>
      </c>
      <c r="F413" s="444" t="s">
        <v>5158</v>
      </c>
      <c r="G413" s="444">
        <v>2.1</v>
      </c>
      <c r="H413" s="1254">
        <v>44440</v>
      </c>
      <c r="J413" s="910" t="s">
        <v>8092</v>
      </c>
    </row>
    <row r="414" spans="1:10" s="910" customFormat="1" ht="24" x14ac:dyDescent="0.35">
      <c r="A414" s="1253">
        <v>44351</v>
      </c>
      <c r="B414" s="468" t="s">
        <v>8354</v>
      </c>
      <c r="C414" s="468" t="s">
        <v>5763</v>
      </c>
      <c r="D414" s="468" t="s">
        <v>5138</v>
      </c>
      <c r="E414" s="468" t="s">
        <v>8356</v>
      </c>
      <c r="F414" s="444" t="s">
        <v>5158</v>
      </c>
      <c r="G414" s="444">
        <v>2.1</v>
      </c>
      <c r="H414" s="1254">
        <v>44440</v>
      </c>
      <c r="J414" s="910" t="s">
        <v>8092</v>
      </c>
    </row>
    <row r="415" spans="1:10" s="910" customFormat="1" ht="24" x14ac:dyDescent="0.35">
      <c r="A415" s="1253">
        <v>44351</v>
      </c>
      <c r="B415" s="468" t="s">
        <v>5791</v>
      </c>
      <c r="C415" s="468" t="s">
        <v>5950</v>
      </c>
      <c r="D415" s="468" t="s">
        <v>5279</v>
      </c>
      <c r="E415" s="468" t="s">
        <v>8357</v>
      </c>
      <c r="F415" s="444" t="s">
        <v>5158</v>
      </c>
      <c r="G415" s="444">
        <v>2.1</v>
      </c>
      <c r="H415" s="1254">
        <v>44440</v>
      </c>
      <c r="J415" s="910" t="s">
        <v>8092</v>
      </c>
    </row>
    <row r="416" spans="1:10" s="910" customFormat="1" ht="48" x14ac:dyDescent="0.35">
      <c r="A416" s="1253">
        <v>44351</v>
      </c>
      <c r="B416" s="468" t="s">
        <v>8247</v>
      </c>
      <c r="C416" s="468" t="s">
        <v>3993</v>
      </c>
      <c r="D416" s="468" t="s">
        <v>5138</v>
      </c>
      <c r="E416" s="468" t="s">
        <v>8213</v>
      </c>
      <c r="F416" s="444" t="s">
        <v>5158</v>
      </c>
      <c r="G416" s="444">
        <v>2.1</v>
      </c>
      <c r="H416" s="1254">
        <v>44440</v>
      </c>
      <c r="J416" s="910" t="s">
        <v>8092</v>
      </c>
    </row>
    <row r="417" spans="1:10" s="910" customFormat="1" ht="48" x14ac:dyDescent="0.35">
      <c r="A417" s="1253">
        <v>44351</v>
      </c>
      <c r="B417" s="468" t="s">
        <v>8248</v>
      </c>
      <c r="C417" s="468" t="s">
        <v>5996</v>
      </c>
      <c r="D417" s="468" t="s">
        <v>5138</v>
      </c>
      <c r="E417" s="468" t="s">
        <v>8422</v>
      </c>
      <c r="F417" s="444" t="s">
        <v>2616</v>
      </c>
      <c r="G417" s="510" t="s">
        <v>5108</v>
      </c>
      <c r="H417" s="1254">
        <v>44440</v>
      </c>
      <c r="J417" s="910" t="s">
        <v>8027</v>
      </c>
    </row>
    <row r="418" spans="1:10" s="910" customFormat="1" ht="24" x14ac:dyDescent="0.35">
      <c r="A418" s="1253">
        <v>44351</v>
      </c>
      <c r="B418" s="468" t="s">
        <v>7956</v>
      </c>
      <c r="C418" s="1309" t="s">
        <v>7957</v>
      </c>
      <c r="D418" s="468" t="s">
        <v>5279</v>
      </c>
      <c r="E418" s="468" t="s">
        <v>8214</v>
      </c>
      <c r="F418" s="444" t="s">
        <v>5167</v>
      </c>
      <c r="G418" s="444">
        <v>2.1</v>
      </c>
      <c r="H418" s="1254">
        <v>44440</v>
      </c>
      <c r="J418" s="910" t="s">
        <v>8092</v>
      </c>
    </row>
    <row r="419" spans="1:10" s="910" customFormat="1" ht="72" x14ac:dyDescent="0.35">
      <c r="A419" s="1253">
        <v>44351</v>
      </c>
      <c r="B419" s="468" t="s">
        <v>8251</v>
      </c>
      <c r="C419" s="468" t="s">
        <v>5953</v>
      </c>
      <c r="D419" s="468" t="s">
        <v>5154</v>
      </c>
      <c r="E419" s="468" t="s">
        <v>8215</v>
      </c>
      <c r="F419" s="444" t="s">
        <v>5324</v>
      </c>
      <c r="G419" s="444">
        <v>2.1</v>
      </c>
      <c r="H419" s="1254">
        <v>44440</v>
      </c>
      <c r="J419" s="910" t="s">
        <v>8261</v>
      </c>
    </row>
    <row r="420" spans="1:10" s="910" customFormat="1" ht="36" x14ac:dyDescent="0.35">
      <c r="A420" s="1253">
        <v>44351</v>
      </c>
      <c r="B420" s="468" t="s">
        <v>8256</v>
      </c>
      <c r="C420" s="468" t="s">
        <v>8216</v>
      </c>
      <c r="D420" s="468" t="s">
        <v>5154</v>
      </c>
      <c r="E420" s="468" t="s">
        <v>8223</v>
      </c>
      <c r="F420" s="444" t="s">
        <v>5167</v>
      </c>
      <c r="G420" s="444">
        <v>2.1</v>
      </c>
      <c r="H420" s="1254">
        <v>44440</v>
      </c>
      <c r="J420" s="910" t="s">
        <v>8261</v>
      </c>
    </row>
    <row r="421" spans="1:10" s="910" customFormat="1" ht="36" x14ac:dyDescent="0.35">
      <c r="A421" s="1253">
        <v>44351</v>
      </c>
      <c r="B421" s="468" t="s">
        <v>8184</v>
      </c>
      <c r="C421" s="468" t="s">
        <v>5750</v>
      </c>
      <c r="D421" s="468" t="s">
        <v>5279</v>
      </c>
      <c r="E421" s="468" t="s">
        <v>8230</v>
      </c>
      <c r="F421" s="444" t="s">
        <v>5167</v>
      </c>
      <c r="G421" s="444">
        <v>2.1</v>
      </c>
      <c r="H421" s="1254">
        <v>44440</v>
      </c>
      <c r="J421" s="910" t="s">
        <v>8092</v>
      </c>
    </row>
    <row r="422" spans="1:10" s="910" customFormat="1" ht="60" x14ac:dyDescent="0.35">
      <c r="A422" s="1253">
        <v>44351</v>
      </c>
      <c r="B422" s="1293" t="s">
        <v>8188</v>
      </c>
      <c r="C422" s="1293" t="s">
        <v>146</v>
      </c>
      <c r="D422" s="468" t="s">
        <v>5279</v>
      </c>
      <c r="E422" s="468" t="s">
        <v>8419</v>
      </c>
      <c r="F422" s="1294" t="s">
        <v>5167</v>
      </c>
      <c r="G422" s="444">
        <v>2.1</v>
      </c>
      <c r="H422" s="1254">
        <v>44440</v>
      </c>
      <c r="J422" s="910" t="s">
        <v>8092</v>
      </c>
    </row>
    <row r="423" spans="1:10" ht="24" x14ac:dyDescent="0.35">
      <c r="A423" s="1253">
        <v>44351</v>
      </c>
      <c r="B423" s="1322" t="s">
        <v>8095</v>
      </c>
      <c r="C423" s="1322" t="s">
        <v>5916</v>
      </c>
      <c r="D423" s="1322" t="s">
        <v>5147</v>
      </c>
      <c r="E423" s="1322" t="s">
        <v>8070</v>
      </c>
      <c r="F423" s="1323" t="s">
        <v>5167</v>
      </c>
      <c r="G423" s="444">
        <v>2.1</v>
      </c>
      <c r="H423" s="1254">
        <v>44440</v>
      </c>
    </row>
    <row r="424" spans="1:10" ht="276" x14ac:dyDescent="0.35">
      <c r="A424" s="1253">
        <v>44351</v>
      </c>
      <c r="B424" s="1322" t="s">
        <v>8266</v>
      </c>
      <c r="C424" s="1322" t="s">
        <v>5299</v>
      </c>
      <c r="D424" s="1322" t="s">
        <v>5147</v>
      </c>
      <c r="E424" s="1322" t="s">
        <v>8440</v>
      </c>
      <c r="F424" s="1323" t="s">
        <v>5167</v>
      </c>
      <c r="G424" s="444">
        <v>2.1</v>
      </c>
      <c r="H424" s="1254">
        <v>44440</v>
      </c>
    </row>
    <row r="425" spans="1:10" s="910" customFormat="1" ht="300" x14ac:dyDescent="0.35">
      <c r="A425" s="1253">
        <v>44351</v>
      </c>
      <c r="B425" s="1322" t="s">
        <v>8267</v>
      </c>
      <c r="C425" s="1322" t="s">
        <v>5299</v>
      </c>
      <c r="D425" s="1322" t="s">
        <v>5147</v>
      </c>
      <c r="E425" s="1322" t="s">
        <v>8441</v>
      </c>
      <c r="F425" s="1323" t="s">
        <v>5167</v>
      </c>
      <c r="G425" s="444">
        <v>2.1</v>
      </c>
      <c r="H425" s="1254">
        <v>44440</v>
      </c>
    </row>
    <row r="426" spans="1:10" ht="96" x14ac:dyDescent="0.35">
      <c r="A426" s="1253">
        <v>44351</v>
      </c>
      <c r="B426" s="1322" t="s">
        <v>8262</v>
      </c>
      <c r="C426" s="1322" t="s">
        <v>8263</v>
      </c>
      <c r="D426" s="1322" t="s">
        <v>5147</v>
      </c>
      <c r="E426" s="1322" t="s">
        <v>8442</v>
      </c>
      <c r="F426" s="1323" t="s">
        <v>5437</v>
      </c>
      <c r="G426" s="510" t="s">
        <v>5108</v>
      </c>
      <c r="H426" s="1254">
        <v>44440</v>
      </c>
    </row>
    <row r="427" spans="1:10" ht="360" x14ac:dyDescent="0.35">
      <c r="A427" s="1253">
        <v>44351</v>
      </c>
      <c r="B427" s="1322" t="s">
        <v>8264</v>
      </c>
      <c r="C427" s="1322" t="s">
        <v>5299</v>
      </c>
      <c r="D427" s="1322" t="s">
        <v>5147</v>
      </c>
      <c r="E427" s="1322" t="s">
        <v>8443</v>
      </c>
      <c r="F427" s="1323" t="s">
        <v>5274</v>
      </c>
      <c r="G427" s="444">
        <v>2.1</v>
      </c>
      <c r="H427" s="1254">
        <v>44440</v>
      </c>
    </row>
    <row r="428" spans="1:10" ht="360" x14ac:dyDescent="0.35">
      <c r="A428" s="1253">
        <v>44351</v>
      </c>
      <c r="B428" s="1322" t="s">
        <v>8265</v>
      </c>
      <c r="C428" s="1322" t="s">
        <v>5299</v>
      </c>
      <c r="D428" s="1322" t="s">
        <v>5147</v>
      </c>
      <c r="E428" s="1322" t="s">
        <v>8444</v>
      </c>
      <c r="F428" s="1323" t="s">
        <v>5324</v>
      </c>
      <c r="G428" s="444">
        <v>2.1</v>
      </c>
      <c r="H428" s="1254">
        <v>44440</v>
      </c>
    </row>
    <row r="429" spans="1:10" ht="60" x14ac:dyDescent="0.35">
      <c r="A429" s="1253">
        <v>44351</v>
      </c>
      <c r="B429" s="1417" t="s">
        <v>8405</v>
      </c>
      <c r="C429" s="1417" t="s">
        <v>8406</v>
      </c>
      <c r="D429" s="1417" t="s">
        <v>5154</v>
      </c>
      <c r="E429" s="376" t="s">
        <v>8407</v>
      </c>
      <c r="F429" s="1418" t="s">
        <v>5162</v>
      </c>
      <c r="G429" s="1419">
        <v>2.1</v>
      </c>
      <c r="H429" s="1254">
        <v>44440</v>
      </c>
    </row>
    <row r="430" spans="1:10" ht="36" x14ac:dyDescent="0.35">
      <c r="A430" s="1253">
        <v>44351</v>
      </c>
      <c r="B430" s="1417" t="s">
        <v>2507</v>
      </c>
      <c r="C430" s="1417" t="s">
        <v>8408</v>
      </c>
      <c r="D430" s="1417" t="s">
        <v>5428</v>
      </c>
      <c r="E430" s="1417" t="s">
        <v>8409</v>
      </c>
      <c r="F430" s="1418" t="s">
        <v>5430</v>
      </c>
      <c r="G430" s="1419"/>
      <c r="H430" s="1254">
        <v>44440</v>
      </c>
    </row>
    <row r="431" spans="1:10" x14ac:dyDescent="0.35">
      <c r="A431" s="1253">
        <v>44351</v>
      </c>
      <c r="B431" s="1417" t="s">
        <v>2507</v>
      </c>
      <c r="C431" s="1417" t="s">
        <v>5525</v>
      </c>
      <c r="D431" s="1417" t="s">
        <v>5428</v>
      </c>
      <c r="E431" s="1417" t="s">
        <v>8420</v>
      </c>
      <c r="F431" s="1418" t="s">
        <v>5430</v>
      </c>
      <c r="G431" s="1419"/>
      <c r="H431" s="1254">
        <v>44440</v>
      </c>
    </row>
    <row r="432" spans="1:10" ht="36" x14ac:dyDescent="0.35">
      <c r="A432" s="1253">
        <v>44391</v>
      </c>
      <c r="B432" s="1438" t="s">
        <v>8160</v>
      </c>
      <c r="C432" s="1438" t="s">
        <v>8216</v>
      </c>
      <c r="D432" s="1438" t="s">
        <v>5279</v>
      </c>
      <c r="E432" s="1438" t="s">
        <v>8433</v>
      </c>
      <c r="F432" s="1439" t="s">
        <v>5167</v>
      </c>
      <c r="G432" s="1437"/>
      <c r="H432" s="1254">
        <v>44440</v>
      </c>
    </row>
    <row r="433" spans="1:8" ht="36" x14ac:dyDescent="0.35">
      <c r="A433" s="1253">
        <v>44391</v>
      </c>
      <c r="B433" s="1438" t="s">
        <v>8430</v>
      </c>
      <c r="C433" s="1438" t="s">
        <v>147</v>
      </c>
      <c r="D433" s="1438" t="s">
        <v>5279</v>
      </c>
      <c r="E433" s="1438" t="s">
        <v>8431</v>
      </c>
      <c r="F433" s="1439" t="s">
        <v>5167</v>
      </c>
      <c r="G433" s="1441"/>
      <c r="H433" s="1254">
        <v>44440</v>
      </c>
    </row>
    <row r="434" spans="1:8" ht="36" x14ac:dyDescent="0.35">
      <c r="A434" s="1253">
        <v>44391</v>
      </c>
      <c r="B434" s="1438" t="s">
        <v>6428</v>
      </c>
      <c r="C434" s="1438" t="s">
        <v>8436</v>
      </c>
      <c r="D434" s="1438" t="s">
        <v>5279</v>
      </c>
      <c r="E434" s="1438" t="s">
        <v>8431</v>
      </c>
      <c r="F434" s="1439" t="s">
        <v>5162</v>
      </c>
      <c r="G434" s="1441"/>
      <c r="H434" s="1254">
        <v>44440</v>
      </c>
    </row>
    <row r="435" spans="1:8" ht="24" x14ac:dyDescent="0.35">
      <c r="A435" s="1253">
        <v>44404</v>
      </c>
      <c r="B435" s="1442" t="s">
        <v>6428</v>
      </c>
      <c r="C435" s="1442" t="s">
        <v>8436</v>
      </c>
      <c r="D435" s="1442" t="s">
        <v>5479</v>
      </c>
      <c r="E435" s="1442" t="s">
        <v>8437</v>
      </c>
      <c r="F435" s="1443" t="s">
        <v>5162</v>
      </c>
      <c r="G435" s="1444"/>
      <c r="H435" s="1254">
        <v>44440</v>
      </c>
    </row>
    <row r="436" spans="1:8" ht="36" x14ac:dyDescent="0.35">
      <c r="A436" s="1452">
        <v>44441</v>
      </c>
      <c r="B436" s="1449" t="s">
        <v>8445</v>
      </c>
      <c r="C436" s="1449" t="s">
        <v>7919</v>
      </c>
      <c r="D436" s="1449" t="s">
        <v>5163</v>
      </c>
      <c r="E436" s="1453" t="s">
        <v>8446</v>
      </c>
      <c r="F436" s="1450" t="s">
        <v>5167</v>
      </c>
      <c r="G436" s="1451">
        <v>2.1</v>
      </c>
      <c r="H436" s="1454">
        <v>44452</v>
      </c>
    </row>
    <row r="437" spans="1:8" ht="96" x14ac:dyDescent="0.35">
      <c r="A437" s="1452">
        <v>44441</v>
      </c>
      <c r="B437" s="1449" t="s">
        <v>8447</v>
      </c>
      <c r="C437" s="1449" t="s">
        <v>7921</v>
      </c>
      <c r="D437" s="1449" t="s">
        <v>5163</v>
      </c>
      <c r="E437" s="1453" t="s">
        <v>8446</v>
      </c>
      <c r="F437" s="1450" t="s">
        <v>5167</v>
      </c>
      <c r="G437" s="1451">
        <v>2.1</v>
      </c>
      <c r="H437" s="1454">
        <v>44452</v>
      </c>
    </row>
    <row r="438" spans="1:8" ht="36" x14ac:dyDescent="0.35">
      <c r="A438" s="1452">
        <v>44441</v>
      </c>
      <c r="B438" s="1449" t="s">
        <v>8448</v>
      </c>
      <c r="C438" s="1449" t="s">
        <v>7911</v>
      </c>
      <c r="D438" s="1449" t="s">
        <v>5163</v>
      </c>
      <c r="E438" s="1453" t="s">
        <v>8446</v>
      </c>
      <c r="F438" s="1450" t="s">
        <v>5167</v>
      </c>
      <c r="G438" s="1451">
        <v>2.1</v>
      </c>
      <c r="H438" s="1454">
        <v>44452</v>
      </c>
    </row>
    <row r="439" spans="1:8" ht="36" x14ac:dyDescent="0.35">
      <c r="A439" s="1467">
        <v>44533</v>
      </c>
      <c r="B439" s="1457" t="s">
        <v>8469</v>
      </c>
      <c r="C439" s="1457" t="s">
        <v>7962</v>
      </c>
      <c r="D439" s="1457" t="s">
        <v>5138</v>
      </c>
      <c r="E439" s="1468" t="s">
        <v>8470</v>
      </c>
      <c r="F439" s="1458" t="s">
        <v>5167</v>
      </c>
      <c r="G439" s="1461">
        <v>2.1</v>
      </c>
      <c r="H439" s="877">
        <v>44547</v>
      </c>
    </row>
    <row r="440" spans="1:8" ht="24" x14ac:dyDescent="0.35">
      <c r="A440" s="1467">
        <v>44533</v>
      </c>
      <c r="B440" s="1457" t="s">
        <v>8471</v>
      </c>
      <c r="C440" s="1457" t="s">
        <v>7962</v>
      </c>
      <c r="D440" s="1457" t="s">
        <v>5279</v>
      </c>
      <c r="E440" s="1468" t="s">
        <v>8052</v>
      </c>
      <c r="F440" s="1458" t="s">
        <v>5167</v>
      </c>
      <c r="G440" s="1461">
        <v>2.1</v>
      </c>
      <c r="H440" s="877">
        <v>44547</v>
      </c>
    </row>
    <row r="441" spans="1:8" ht="24" x14ac:dyDescent="0.35">
      <c r="A441" s="1467">
        <v>44533</v>
      </c>
      <c r="B441" s="1457" t="s">
        <v>8471</v>
      </c>
      <c r="C441" s="1457" t="s">
        <v>8472</v>
      </c>
      <c r="D441" s="1457" t="s">
        <v>5370</v>
      </c>
      <c r="E441" s="1468" t="s">
        <v>8473</v>
      </c>
      <c r="F441" s="1458"/>
      <c r="G441" s="1461">
        <v>2.1</v>
      </c>
      <c r="H441" s="877">
        <v>44547</v>
      </c>
    </row>
    <row r="442" spans="1:8" ht="36" x14ac:dyDescent="0.35">
      <c r="A442" s="1467">
        <v>44533</v>
      </c>
      <c r="B442" s="1457" t="s">
        <v>8497</v>
      </c>
      <c r="C442" s="1457" t="s">
        <v>7962</v>
      </c>
      <c r="D442" s="1457" t="s">
        <v>5279</v>
      </c>
      <c r="E442" s="1468" t="s">
        <v>8493</v>
      </c>
      <c r="F442" s="1458" t="s">
        <v>5167</v>
      </c>
      <c r="G442" s="1461">
        <v>2.1</v>
      </c>
      <c r="H442" s="877">
        <v>44547</v>
      </c>
    </row>
    <row r="443" spans="1:8" ht="36" x14ac:dyDescent="0.35">
      <c r="A443" s="1467">
        <v>44533</v>
      </c>
      <c r="B443" s="1457" t="s">
        <v>8474</v>
      </c>
      <c r="C443" s="1457" t="s">
        <v>7962</v>
      </c>
      <c r="D443" s="1457" t="s">
        <v>5138</v>
      </c>
      <c r="E443" s="1468" t="s">
        <v>8475</v>
      </c>
      <c r="F443" s="1458" t="s">
        <v>5274</v>
      </c>
      <c r="G443" s="1461">
        <v>2.1</v>
      </c>
      <c r="H443" s="877">
        <v>44547</v>
      </c>
    </row>
    <row r="444" spans="1:8" ht="36" x14ac:dyDescent="0.35">
      <c r="A444" s="1467">
        <v>44533</v>
      </c>
      <c r="B444" s="1457" t="s">
        <v>8469</v>
      </c>
      <c r="C444" s="1457" t="s">
        <v>7962</v>
      </c>
      <c r="D444" s="1457" t="s">
        <v>5138</v>
      </c>
      <c r="E444" s="1468" t="s">
        <v>8470</v>
      </c>
      <c r="F444" s="1458" t="s">
        <v>5274</v>
      </c>
      <c r="G444" s="1461">
        <v>2.1</v>
      </c>
      <c r="H444" s="877">
        <v>44547</v>
      </c>
    </row>
    <row r="445" spans="1:8" ht="36" x14ac:dyDescent="0.35">
      <c r="A445" s="1467">
        <v>44533</v>
      </c>
      <c r="B445" s="1457" t="s">
        <v>8476</v>
      </c>
      <c r="C445" s="1457" t="s">
        <v>7962</v>
      </c>
      <c r="D445" s="1457" t="s">
        <v>5138</v>
      </c>
      <c r="E445" s="1468" t="s">
        <v>8477</v>
      </c>
      <c r="F445" s="1458" t="s">
        <v>5274</v>
      </c>
      <c r="G445" s="1461">
        <v>2.1</v>
      </c>
      <c r="H445" s="877">
        <v>44547</v>
      </c>
    </row>
    <row r="446" spans="1:8" ht="24" x14ac:dyDescent="0.35">
      <c r="A446" s="1467">
        <v>44533</v>
      </c>
      <c r="B446" s="468" t="s">
        <v>2507</v>
      </c>
      <c r="C446" s="468" t="s">
        <v>7916</v>
      </c>
      <c r="D446" s="1466" t="s">
        <v>8494</v>
      </c>
      <c r="E446" s="1468" t="s">
        <v>8495</v>
      </c>
      <c r="F446" s="444" t="s">
        <v>5430</v>
      </c>
      <c r="G446" s="444"/>
      <c r="H446" s="877">
        <v>44547</v>
      </c>
    </row>
    <row r="447" spans="1:8" ht="36" x14ac:dyDescent="0.35">
      <c r="A447" s="1467">
        <v>44539</v>
      </c>
      <c r="B447" s="1476" t="s">
        <v>8497</v>
      </c>
      <c r="C447" s="1476" t="s">
        <v>7962</v>
      </c>
      <c r="D447" s="1476" t="s">
        <v>5279</v>
      </c>
      <c r="E447" s="1468" t="s">
        <v>8493</v>
      </c>
      <c r="F447" s="1477" t="s">
        <v>5274</v>
      </c>
      <c r="G447" s="1478">
        <v>2.1</v>
      </c>
      <c r="H447" s="877">
        <v>44547</v>
      </c>
    </row>
  </sheetData>
  <autoFilter ref="A2:H446" xr:uid="{EEED44A0-998D-4377-B24C-1C1714C2109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O106"/>
  <sheetViews>
    <sheetView zoomScaleNormal="100" workbookViewId="0">
      <pane xSplit="3" ySplit="2" topLeftCell="H30" activePane="bottomRight" state="frozen"/>
      <selection activeCell="L6" sqref="L6"/>
      <selection pane="topRight" activeCell="L6" sqref="L6"/>
      <selection pane="bottomLeft" activeCell="L6" sqref="L6"/>
      <selection pane="bottomRight" activeCell="I30" sqref="I30"/>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4812</v>
      </c>
      <c r="K2" s="263" t="s">
        <v>5102</v>
      </c>
      <c r="L2" s="75" t="s">
        <v>2797</v>
      </c>
      <c r="M2" s="75" t="s">
        <v>2736</v>
      </c>
      <c r="N2" s="300"/>
    </row>
    <row r="3" spans="1:14" x14ac:dyDescent="0.35">
      <c r="A3" s="300"/>
      <c r="B3" s="85" t="s">
        <v>169</v>
      </c>
      <c r="C3" s="91" t="s">
        <v>169</v>
      </c>
      <c r="D3" s="85"/>
      <c r="E3" s="85" t="s">
        <v>169</v>
      </c>
      <c r="F3" s="85" t="s">
        <v>169</v>
      </c>
      <c r="G3" s="85" t="s">
        <v>169</v>
      </c>
      <c r="H3" s="91" t="s">
        <v>169</v>
      </c>
      <c r="I3" s="143" t="s">
        <v>3036</v>
      </c>
      <c r="J3" s="86" t="s">
        <v>169</v>
      </c>
      <c r="K3" s="86" t="s">
        <v>169</v>
      </c>
      <c r="L3" s="143" t="s">
        <v>169</v>
      </c>
      <c r="M3" s="85" t="s">
        <v>169</v>
      </c>
      <c r="N3" s="300"/>
    </row>
    <row r="4" spans="1:14" x14ac:dyDescent="0.35">
      <c r="A4" s="300"/>
      <c r="B4" s="223" t="s">
        <v>3002</v>
      </c>
      <c r="C4" s="194"/>
      <c r="D4" s="194"/>
      <c r="E4" s="194"/>
      <c r="F4" s="194"/>
      <c r="G4" s="194"/>
      <c r="H4" s="194"/>
      <c r="I4" s="194"/>
      <c r="J4" s="195"/>
      <c r="K4" s="196" t="s">
        <v>169</v>
      </c>
      <c r="L4" s="172" t="s">
        <v>169</v>
      </c>
      <c r="M4" s="194"/>
      <c r="N4" s="300"/>
    </row>
    <row r="5" spans="1:14" x14ac:dyDescent="0.35">
      <c r="A5" s="300"/>
      <c r="B5" s="1486">
        <v>1</v>
      </c>
      <c r="C5" s="1485" t="s">
        <v>30</v>
      </c>
      <c r="D5" s="1487" t="s">
        <v>3</v>
      </c>
      <c r="E5" s="1486" t="s">
        <v>4</v>
      </c>
      <c r="F5" s="1486" t="s">
        <v>13</v>
      </c>
      <c r="G5" s="1496" t="s">
        <v>5108</v>
      </c>
      <c r="H5" s="1485" t="s">
        <v>808</v>
      </c>
      <c r="I5" s="587" t="s">
        <v>5555</v>
      </c>
      <c r="J5" s="444" t="s">
        <v>177</v>
      </c>
      <c r="K5" s="513" t="s">
        <v>2212</v>
      </c>
      <c r="L5" s="143" t="str">
        <f>VLOOKUP(K5,CódigosRetorno!$A$2:$B$1719,2,FALSE)</f>
        <v>El XML no contiene el tag o no existe informacion de UBLVersionID</v>
      </c>
      <c r="M5" s="159" t="s">
        <v>169</v>
      </c>
      <c r="N5" s="300"/>
    </row>
    <row r="6" spans="1:14" x14ac:dyDescent="0.35">
      <c r="A6" s="300"/>
      <c r="B6" s="1486"/>
      <c r="C6" s="1485"/>
      <c r="D6" s="1488"/>
      <c r="E6" s="1486"/>
      <c r="F6" s="1486"/>
      <c r="G6" s="1496"/>
      <c r="H6" s="1485"/>
      <c r="I6" s="587" t="s">
        <v>2895</v>
      </c>
      <c r="J6" s="444" t="s">
        <v>177</v>
      </c>
      <c r="K6" s="513" t="s">
        <v>2213</v>
      </c>
      <c r="L6" s="143"/>
      <c r="M6" s="159" t="s">
        <v>169</v>
      </c>
      <c r="N6" s="300"/>
    </row>
    <row r="7" spans="1:14" x14ac:dyDescent="0.35">
      <c r="A7" s="300"/>
      <c r="B7" s="1486">
        <f>+B5+1</f>
        <v>2</v>
      </c>
      <c r="C7" s="1485" t="s">
        <v>31</v>
      </c>
      <c r="D7" s="1487" t="s">
        <v>3</v>
      </c>
      <c r="E7" s="1486" t="s">
        <v>4</v>
      </c>
      <c r="F7" s="1486" t="s">
        <v>13</v>
      </c>
      <c r="G7" s="1496" t="s">
        <v>5084</v>
      </c>
      <c r="H7" s="1485" t="s">
        <v>809</v>
      </c>
      <c r="I7" s="587" t="s">
        <v>5555</v>
      </c>
      <c r="J7" s="444" t="s">
        <v>177</v>
      </c>
      <c r="K7" s="513" t="s">
        <v>2210</v>
      </c>
      <c r="L7" s="143" t="str">
        <f>VLOOKUP(K7,CódigosRetorno!$A$2:$B$1719,2,FALSE)</f>
        <v>El XML no contiene el tag o no existe informacion de CustomizationID</v>
      </c>
      <c r="M7" s="159" t="s">
        <v>169</v>
      </c>
      <c r="N7" s="300"/>
    </row>
    <row r="8" spans="1:14" x14ac:dyDescent="0.35">
      <c r="A8" s="300"/>
      <c r="B8" s="1486"/>
      <c r="C8" s="1485"/>
      <c r="D8" s="1488"/>
      <c r="E8" s="1486"/>
      <c r="F8" s="1486"/>
      <c r="G8" s="1496"/>
      <c r="H8" s="1485"/>
      <c r="I8" s="163" t="s">
        <v>2896</v>
      </c>
      <c r="J8" s="159" t="s">
        <v>177</v>
      </c>
      <c r="K8" s="82" t="s">
        <v>2211</v>
      </c>
      <c r="L8" s="143" t="str">
        <f>VLOOKUP(K8,CódigosRetorno!$A$2:$B$1719,2,FALSE)</f>
        <v>CustomizationID - La version del documento no es correcta</v>
      </c>
      <c r="M8" s="159" t="s">
        <v>169</v>
      </c>
      <c r="N8" s="300"/>
    </row>
    <row r="9" spans="1:14" ht="36" x14ac:dyDescent="0.35">
      <c r="A9" s="300"/>
      <c r="B9" s="159">
        <f>+B7+1</f>
        <v>3</v>
      </c>
      <c r="C9" s="160" t="s">
        <v>5570</v>
      </c>
      <c r="D9" s="159" t="s">
        <v>3</v>
      </c>
      <c r="E9" s="135" t="s">
        <v>4</v>
      </c>
      <c r="F9" s="142" t="s">
        <v>25</v>
      </c>
      <c r="G9" s="135" t="s">
        <v>169</v>
      </c>
      <c r="H9" s="391" t="s">
        <v>6009</v>
      </c>
      <c r="I9" s="143" t="s">
        <v>3040</v>
      </c>
      <c r="J9" s="82" t="s">
        <v>169</v>
      </c>
      <c r="K9" s="82" t="s">
        <v>169</v>
      </c>
      <c r="L9" s="143" t="str">
        <f>VLOOKUP(K9,CódigosRetorno!$A$2:$B$1719,2,FALSE)</f>
        <v>-</v>
      </c>
      <c r="M9" s="142" t="s">
        <v>169</v>
      </c>
      <c r="N9" s="300"/>
    </row>
    <row r="10" spans="1:14" ht="24" x14ac:dyDescent="0.35">
      <c r="A10" s="300"/>
      <c r="B10" s="1486">
        <v>4</v>
      </c>
      <c r="C10" s="1485" t="s">
        <v>810</v>
      </c>
      <c r="D10" s="1487" t="s">
        <v>3</v>
      </c>
      <c r="E10" s="1486" t="s">
        <v>4</v>
      </c>
      <c r="F10" s="1486" t="s">
        <v>44</v>
      </c>
      <c r="G10" s="1486" t="s">
        <v>55</v>
      </c>
      <c r="H10" s="1485" t="s">
        <v>811</v>
      </c>
      <c r="I10" s="145" t="s">
        <v>2836</v>
      </c>
      <c r="J10" s="159" t="s">
        <v>177</v>
      </c>
      <c r="K10" s="82" t="s">
        <v>2355</v>
      </c>
      <c r="L10" s="143" t="str">
        <f>VLOOKUP(K10,CódigosRetorno!$A$2:$B$1719,2,FALSE)</f>
        <v>ID - Serie y Número del archivo no coincide con el consignado en el contenido del XML.</v>
      </c>
      <c r="M10" s="159" t="s">
        <v>169</v>
      </c>
      <c r="N10" s="300"/>
    </row>
    <row r="11" spans="1:14" ht="36" x14ac:dyDescent="0.35">
      <c r="A11" s="300"/>
      <c r="B11" s="1486"/>
      <c r="C11" s="1485"/>
      <c r="D11" s="1490"/>
      <c r="E11" s="1486"/>
      <c r="F11" s="1486"/>
      <c r="G11" s="1486"/>
      <c r="H11" s="1485"/>
      <c r="I11" s="145" t="s">
        <v>4869</v>
      </c>
      <c r="J11" s="152" t="s">
        <v>177</v>
      </c>
      <c r="K11" s="152" t="s">
        <v>2413</v>
      </c>
      <c r="L11" s="143" t="str">
        <f>VLOOKUP(K11,CódigosRetorno!$A$2:$B$1719,2,FALSE)</f>
        <v>ID - El dato SERIE-CORRELATIVO no cumple con el formato de acuerdo al tipo de comprobante</v>
      </c>
      <c r="M11" s="142" t="s">
        <v>169</v>
      </c>
      <c r="N11" s="300"/>
    </row>
    <row r="12" spans="1:14" ht="60" x14ac:dyDescent="0.35">
      <c r="A12" s="300"/>
      <c r="B12" s="1486"/>
      <c r="C12" s="1485"/>
      <c r="D12" s="1490"/>
      <c r="E12" s="1486"/>
      <c r="F12" s="1486"/>
      <c r="G12" s="1486"/>
      <c r="H12" s="1485"/>
      <c r="I12" s="774" t="s">
        <v>5417</v>
      </c>
      <c r="J12" s="444" t="s">
        <v>177</v>
      </c>
      <c r="K12" s="513" t="s">
        <v>2376</v>
      </c>
      <c r="L12" s="772" t="str">
        <f>VLOOKUP(K12,CódigosRetorno!$A$2:$B$1719,2,FALSE)</f>
        <v>El comprobante fue registrado previamente con otros datos</v>
      </c>
      <c r="M12" s="159" t="s">
        <v>2988</v>
      </c>
      <c r="N12" s="300"/>
    </row>
    <row r="13" spans="1:14" ht="48" x14ac:dyDescent="0.35">
      <c r="A13" s="300"/>
      <c r="B13" s="1486"/>
      <c r="C13" s="1485"/>
      <c r="D13" s="1490"/>
      <c r="E13" s="1486"/>
      <c r="F13" s="1486"/>
      <c r="G13" s="1486"/>
      <c r="H13" s="1485"/>
      <c r="I13" s="145" t="s">
        <v>4633</v>
      </c>
      <c r="J13" s="152" t="s">
        <v>177</v>
      </c>
      <c r="K13" s="152" t="s">
        <v>4631</v>
      </c>
      <c r="L13" s="143" t="str">
        <f>VLOOKUP(K13,CódigosRetorno!$A$2:$B$1719,2,FALSE)</f>
        <v xml:space="preserve">Comprobante físico no se encuentra autorizado </v>
      </c>
      <c r="M13" s="142" t="s">
        <v>4630</v>
      </c>
      <c r="N13" s="300"/>
    </row>
    <row r="14" spans="1:14" ht="48" x14ac:dyDescent="0.35">
      <c r="A14" s="300"/>
      <c r="B14" s="1486"/>
      <c r="C14" s="1485"/>
      <c r="D14" s="1488"/>
      <c r="E14" s="1486"/>
      <c r="F14" s="1486"/>
      <c r="G14" s="1486"/>
      <c r="H14" s="1485"/>
      <c r="I14" s="145" t="s">
        <v>4633</v>
      </c>
      <c r="J14" s="152" t="s">
        <v>177</v>
      </c>
      <c r="K14" s="152" t="s">
        <v>4631</v>
      </c>
      <c r="L14" s="143" t="str">
        <f>VLOOKUP(K14,CódigosRetorno!$A$2:$B$1719,2,FALSE)</f>
        <v xml:space="preserve">Comprobante físico no se encuentra autorizado </v>
      </c>
      <c r="M14" s="142" t="s">
        <v>2832</v>
      </c>
      <c r="N14" s="300"/>
    </row>
    <row r="15" spans="1:14" ht="48" x14ac:dyDescent="0.35">
      <c r="A15" s="300"/>
      <c r="B15" s="1371">
        <f>+B10+1</f>
        <v>5</v>
      </c>
      <c r="C15" s="1372" t="s">
        <v>22</v>
      </c>
      <c r="D15" s="1371" t="s">
        <v>3</v>
      </c>
      <c r="E15" s="1371" t="s">
        <v>4</v>
      </c>
      <c r="F15" s="1371" t="s">
        <v>141</v>
      </c>
      <c r="G15" s="1371" t="s">
        <v>24</v>
      </c>
      <c r="H15" s="1372" t="s">
        <v>812</v>
      </c>
      <c r="I15" s="1379" t="s">
        <v>8381</v>
      </c>
      <c r="J15" s="444" t="s">
        <v>177</v>
      </c>
      <c r="K15" s="513" t="s">
        <v>1717</v>
      </c>
      <c r="L15" s="143" t="str">
        <f>VLOOKUP(K15,CódigosRetorno!$A$2:$B$1719,2,FALSE)</f>
        <v>El comprobante fue enviado fuera del plazo permitido.</v>
      </c>
      <c r="M15" s="159" t="s">
        <v>2764</v>
      </c>
      <c r="N15" s="300"/>
    </row>
    <row r="16" spans="1:14" x14ac:dyDescent="0.35">
      <c r="A16" s="300"/>
      <c r="B16" s="159">
        <f>+B15+1</f>
        <v>6</v>
      </c>
      <c r="C16" s="160" t="s">
        <v>1070</v>
      </c>
      <c r="D16" s="159" t="s">
        <v>3</v>
      </c>
      <c r="E16" s="159" t="s">
        <v>9</v>
      </c>
      <c r="F16" s="159"/>
      <c r="G16" s="159"/>
      <c r="H16" s="160" t="s">
        <v>2960</v>
      </c>
      <c r="I16" s="143" t="s">
        <v>2502</v>
      </c>
      <c r="J16" s="135" t="s">
        <v>169</v>
      </c>
      <c r="K16" s="152" t="s">
        <v>169</v>
      </c>
      <c r="L16" s="143" t="str">
        <f>VLOOKUP(K16,CódigosRetorno!$A$2:$B$1719,2,FALSE)</f>
        <v>-</v>
      </c>
      <c r="M16" s="142" t="s">
        <v>169</v>
      </c>
      <c r="N16" s="300"/>
    </row>
    <row r="17" spans="1:14" x14ac:dyDescent="0.35">
      <c r="A17" s="300"/>
      <c r="B17" s="197" t="s">
        <v>5561</v>
      </c>
      <c r="C17" s="190"/>
      <c r="D17" s="199"/>
      <c r="E17" s="199" t="s">
        <v>169</v>
      </c>
      <c r="F17" s="199" t="s">
        <v>169</v>
      </c>
      <c r="G17" s="199" t="s">
        <v>169</v>
      </c>
      <c r="H17" s="187" t="s">
        <v>169</v>
      </c>
      <c r="I17" s="200"/>
      <c r="J17" s="199"/>
      <c r="K17" s="189"/>
      <c r="L17" s="172"/>
      <c r="M17" s="199"/>
      <c r="N17" s="300"/>
    </row>
    <row r="18" spans="1:14" ht="24" x14ac:dyDescent="0.35">
      <c r="A18" s="300"/>
      <c r="B18" s="1486">
        <f>+B16+1</f>
        <v>7</v>
      </c>
      <c r="C18" s="1485" t="s">
        <v>2970</v>
      </c>
      <c r="D18" s="1487" t="s">
        <v>3</v>
      </c>
      <c r="E18" s="1486" t="s">
        <v>4</v>
      </c>
      <c r="F18" s="1486" t="s">
        <v>7</v>
      </c>
      <c r="G18" s="1486"/>
      <c r="H18" s="1485" t="s">
        <v>813</v>
      </c>
      <c r="I18" s="163" t="s">
        <v>3056</v>
      </c>
      <c r="J18" s="1395" t="s">
        <v>177</v>
      </c>
      <c r="K18" s="82" t="s">
        <v>2375</v>
      </c>
      <c r="L18" s="1397" t="str">
        <f>VLOOKUP(K18,CódigosRetorno!$A$2:$B$1719,2,FALSE)</f>
        <v>Número de RUC del nombre del archivo no coincide con el consignado en el contenido del archivo XML</v>
      </c>
      <c r="M18" s="1395" t="s">
        <v>169</v>
      </c>
      <c r="N18" s="300"/>
    </row>
    <row r="19" spans="1:14" ht="24" x14ac:dyDescent="0.35">
      <c r="A19" s="300"/>
      <c r="B19" s="1486"/>
      <c r="C19" s="1485"/>
      <c r="D19" s="1488"/>
      <c r="E19" s="1486"/>
      <c r="F19" s="1486"/>
      <c r="G19" s="1486"/>
      <c r="H19" s="1485"/>
      <c r="I19" s="163" t="s">
        <v>2965</v>
      </c>
      <c r="J19" s="159" t="s">
        <v>177</v>
      </c>
      <c r="K19" s="82" t="s">
        <v>1690</v>
      </c>
      <c r="L19" s="143" t="str">
        <f>VLOOKUP(K19,CódigosRetorno!$A$2:$B$1719,2,FALSE)</f>
        <v>Senor contribuyente a la fecha no se encuentra registrado ó habilitado con la condición de Agente de retención.</v>
      </c>
      <c r="M19" s="159" t="s">
        <v>2964</v>
      </c>
      <c r="N19" s="300"/>
    </row>
    <row r="20" spans="1:14" ht="24" x14ac:dyDescent="0.35">
      <c r="A20" s="300"/>
      <c r="B20" s="1486">
        <f>+B18+1</f>
        <v>8</v>
      </c>
      <c r="C20" s="1485" t="s">
        <v>2971</v>
      </c>
      <c r="D20" s="1487" t="s">
        <v>3</v>
      </c>
      <c r="E20" s="1486" t="s">
        <v>4</v>
      </c>
      <c r="F20" s="1486" t="s">
        <v>11</v>
      </c>
      <c r="G20" s="1486" t="s">
        <v>5581</v>
      </c>
      <c r="H20" s="1485" t="s">
        <v>2962</v>
      </c>
      <c r="I20" s="587" t="s">
        <v>3053</v>
      </c>
      <c r="J20" s="444" t="s">
        <v>177</v>
      </c>
      <c r="K20" s="513" t="s">
        <v>1614</v>
      </c>
      <c r="L20" s="143" t="str">
        <f>VLOOKUP(K20,CódigosRetorno!$A$2:$B$1719,2,FALSE)</f>
        <v>El XML no contiene el atributo o no existe información del tipo de documento del emisor</v>
      </c>
      <c r="M20" s="159" t="s">
        <v>169</v>
      </c>
      <c r="N20" s="300"/>
    </row>
    <row r="21" spans="1:14" x14ac:dyDescent="0.35">
      <c r="A21" s="300"/>
      <c r="B21" s="1486"/>
      <c r="C21" s="1485"/>
      <c r="D21" s="1488"/>
      <c r="E21" s="1486"/>
      <c r="F21" s="1486"/>
      <c r="G21" s="1486"/>
      <c r="H21" s="1485"/>
      <c r="I21" s="587" t="s">
        <v>2963</v>
      </c>
      <c r="J21" s="444" t="s">
        <v>177</v>
      </c>
      <c r="K21" s="513" t="s">
        <v>787</v>
      </c>
      <c r="L21" s="143" t="str">
        <f>VLOOKUP(K21,CódigosRetorno!$A$2:$B$1719,2,FALSE)</f>
        <v>El tipo de documento no es aceptado.</v>
      </c>
      <c r="M21" s="159" t="s">
        <v>169</v>
      </c>
      <c r="N21" s="300"/>
    </row>
    <row r="22" spans="1:14" ht="36" x14ac:dyDescent="0.35">
      <c r="A22" s="300"/>
      <c r="B22" s="159">
        <f>+B20+1</f>
        <v>9</v>
      </c>
      <c r="C22" s="160" t="s">
        <v>2972</v>
      </c>
      <c r="D22" s="159" t="s">
        <v>3</v>
      </c>
      <c r="E22" s="159" t="s">
        <v>9</v>
      </c>
      <c r="F22" s="159" t="s">
        <v>3883</v>
      </c>
      <c r="G22" s="159"/>
      <c r="H22" s="160" t="s">
        <v>814</v>
      </c>
      <c r="I22" s="587" t="s">
        <v>6317</v>
      </c>
      <c r="J22" s="444" t="s">
        <v>1071</v>
      </c>
      <c r="K22" s="513" t="s">
        <v>3071</v>
      </c>
      <c r="L22" s="143" t="str">
        <f>VLOOKUP(K22,CódigosRetorno!$A$2:$B$1719,2,FALSE)</f>
        <v>El nombre comercial del emisor no cumple con el formato establecido</v>
      </c>
      <c r="M22" s="159" t="s">
        <v>169</v>
      </c>
      <c r="N22" s="300"/>
    </row>
    <row r="23" spans="1:14" ht="24" x14ac:dyDescent="0.35">
      <c r="A23" s="300"/>
      <c r="B23" s="1486">
        <f>+B22+1</f>
        <v>10</v>
      </c>
      <c r="C23" s="1485" t="s">
        <v>51</v>
      </c>
      <c r="D23" s="1487" t="s">
        <v>3</v>
      </c>
      <c r="E23" s="1486" t="s">
        <v>4</v>
      </c>
      <c r="F23" s="1486" t="s">
        <v>3883</v>
      </c>
      <c r="G23" s="1486"/>
      <c r="H23" s="1485" t="s">
        <v>823</v>
      </c>
      <c r="I23" s="587" t="s">
        <v>3053</v>
      </c>
      <c r="J23" s="444" t="s">
        <v>177</v>
      </c>
      <c r="K23" s="513" t="s">
        <v>2372</v>
      </c>
      <c r="L23" s="389" t="str">
        <f>VLOOKUP(K23,CódigosRetorno!$A$2:$B$1719,2,FALSE)</f>
        <v>El XML no contiene el tag o no existe informacion de RegistrationName del emisor del documento</v>
      </c>
      <c r="M23" s="390" t="s">
        <v>169</v>
      </c>
      <c r="N23" s="300"/>
    </row>
    <row r="24" spans="1:14" ht="36" x14ac:dyDescent="0.35">
      <c r="A24" s="300"/>
      <c r="B24" s="1486"/>
      <c r="C24" s="1485"/>
      <c r="D24" s="1488"/>
      <c r="E24" s="1486"/>
      <c r="F24" s="1486"/>
      <c r="G24" s="1486"/>
      <c r="H24" s="1485"/>
      <c r="I24" s="587" t="s">
        <v>6317</v>
      </c>
      <c r="J24" s="444" t="s">
        <v>177</v>
      </c>
      <c r="K24" s="513" t="s">
        <v>2371</v>
      </c>
      <c r="L24" s="389" t="str">
        <f>VLOOKUP(K24,CódigosRetorno!$A$2:$B$1719,2,FALSE)</f>
        <v>RegistrationName - El nombre o razon social del emisor no cumple con el estandar</v>
      </c>
      <c r="M24" s="390" t="s">
        <v>169</v>
      </c>
      <c r="N24" s="300"/>
    </row>
    <row r="25" spans="1:14" x14ac:dyDescent="0.35">
      <c r="A25" s="300"/>
      <c r="B25" s="197" t="s">
        <v>5986</v>
      </c>
      <c r="C25" s="190"/>
      <c r="D25" s="201"/>
      <c r="E25" s="201" t="s">
        <v>169</v>
      </c>
      <c r="F25" s="199" t="s">
        <v>169</v>
      </c>
      <c r="G25" s="201" t="s">
        <v>169</v>
      </c>
      <c r="H25" s="187" t="s">
        <v>169</v>
      </c>
      <c r="I25" s="200" t="s">
        <v>169</v>
      </c>
      <c r="J25" s="199" t="s">
        <v>169</v>
      </c>
      <c r="K25" s="189" t="s">
        <v>169</v>
      </c>
      <c r="L25" s="172" t="s">
        <v>169</v>
      </c>
      <c r="M25" s="199" t="s">
        <v>169</v>
      </c>
      <c r="N25" s="300"/>
    </row>
    <row r="26" spans="1:14" ht="24" x14ac:dyDescent="0.35">
      <c r="A26" s="300"/>
      <c r="B26" s="159">
        <f>B23+1</f>
        <v>11</v>
      </c>
      <c r="C26" s="160" t="s">
        <v>323</v>
      </c>
      <c r="D26" s="159" t="s">
        <v>3</v>
      </c>
      <c r="E26" s="159" t="s">
        <v>9</v>
      </c>
      <c r="F26" s="159" t="s">
        <v>47</v>
      </c>
      <c r="G26" s="159" t="s">
        <v>5582</v>
      </c>
      <c r="H26" s="160" t="s">
        <v>2966</v>
      </c>
      <c r="I26" s="818" t="s">
        <v>2929</v>
      </c>
      <c r="J26" s="444" t="s">
        <v>1071</v>
      </c>
      <c r="K26" s="773" t="s">
        <v>3072</v>
      </c>
      <c r="L26" s="143" t="str">
        <f>VLOOKUP(K26,CódigosRetorno!$A$2:$B$1719,2,FALSE)</f>
        <v>Debe corresponder a algún valor válido establecido en el catálogo 13</v>
      </c>
      <c r="M26" s="142" t="s">
        <v>2835</v>
      </c>
      <c r="N26" s="300"/>
    </row>
    <row r="27" spans="1:14" ht="36" x14ac:dyDescent="0.35">
      <c r="A27" s="300"/>
      <c r="B27" s="159">
        <f t="shared" ref="B27:B32" si="0">+B26+1</f>
        <v>12</v>
      </c>
      <c r="C27" s="160" t="s">
        <v>806</v>
      </c>
      <c r="D27" s="159" t="s">
        <v>3</v>
      </c>
      <c r="E27" s="159" t="s">
        <v>9</v>
      </c>
      <c r="F27" s="159" t="s">
        <v>5</v>
      </c>
      <c r="G27" s="159"/>
      <c r="H27" s="160" t="s">
        <v>815</v>
      </c>
      <c r="I27" s="587" t="s">
        <v>6318</v>
      </c>
      <c r="J27" s="444" t="s">
        <v>1071</v>
      </c>
      <c r="K27" s="513" t="s">
        <v>3073</v>
      </c>
      <c r="L27" s="143" t="str">
        <f>VLOOKUP(K27,CódigosRetorno!$A$2:$B$1719,2,FALSE)</f>
        <v>La dirección completa y detallada del domicilio fiscal del emisor no cumple con el formato establecido</v>
      </c>
      <c r="M27" s="159" t="s">
        <v>169</v>
      </c>
      <c r="N27" s="300"/>
    </row>
    <row r="28" spans="1:14" ht="36" x14ac:dyDescent="0.35">
      <c r="A28" s="300"/>
      <c r="B28" s="159">
        <f t="shared" si="0"/>
        <v>13</v>
      </c>
      <c r="C28" s="160" t="s">
        <v>816</v>
      </c>
      <c r="D28" s="159" t="s">
        <v>3</v>
      </c>
      <c r="E28" s="159" t="s">
        <v>9</v>
      </c>
      <c r="F28" s="159" t="s">
        <v>18</v>
      </c>
      <c r="G28" s="159"/>
      <c r="H28" s="160" t="s">
        <v>817</v>
      </c>
      <c r="I28" s="587" t="s">
        <v>6319</v>
      </c>
      <c r="J28" s="444" t="s">
        <v>1071</v>
      </c>
      <c r="K28" s="513" t="s">
        <v>3074</v>
      </c>
      <c r="L28" s="143" t="str">
        <f>VLOOKUP(K28,CódigosRetorno!$A$2:$B$1719,2,FALSE)</f>
        <v>La urbanización del domicilio fiscal del emisor no cumple con el formato establecido</v>
      </c>
      <c r="M28" s="159" t="s">
        <v>169</v>
      </c>
      <c r="N28" s="300"/>
    </row>
    <row r="29" spans="1:14" ht="36" x14ac:dyDescent="0.35">
      <c r="A29" s="300"/>
      <c r="B29" s="159">
        <f t="shared" si="0"/>
        <v>14</v>
      </c>
      <c r="C29" s="160" t="s">
        <v>803</v>
      </c>
      <c r="D29" s="159" t="s">
        <v>3</v>
      </c>
      <c r="E29" s="159" t="s">
        <v>9</v>
      </c>
      <c r="F29" s="159" t="s">
        <v>18</v>
      </c>
      <c r="G29" s="159"/>
      <c r="H29" s="160" t="s">
        <v>818</v>
      </c>
      <c r="I29" s="587" t="s">
        <v>6319</v>
      </c>
      <c r="J29" s="444" t="s">
        <v>1071</v>
      </c>
      <c r="K29" s="513" t="s">
        <v>3075</v>
      </c>
      <c r="L29" s="143" t="str">
        <f>VLOOKUP(K29,CódigosRetorno!$A$2:$B$1719,2,FALSE)</f>
        <v>La provincia del domicilio fiscal del emisor no cumple con el formato establecido</v>
      </c>
      <c r="M29" s="159" t="s">
        <v>169</v>
      </c>
      <c r="N29" s="300"/>
    </row>
    <row r="30" spans="1:14" ht="36" x14ac:dyDescent="0.35">
      <c r="A30" s="300"/>
      <c r="B30" s="159">
        <f t="shared" si="0"/>
        <v>15</v>
      </c>
      <c r="C30" s="160" t="s">
        <v>802</v>
      </c>
      <c r="D30" s="159" t="s">
        <v>3</v>
      </c>
      <c r="E30" s="159" t="s">
        <v>9</v>
      </c>
      <c r="F30" s="159" t="s">
        <v>18</v>
      </c>
      <c r="G30" s="159"/>
      <c r="H30" s="160" t="s">
        <v>819</v>
      </c>
      <c r="I30" s="587" t="s">
        <v>6319</v>
      </c>
      <c r="J30" s="444" t="s">
        <v>1071</v>
      </c>
      <c r="K30" s="513" t="s">
        <v>3076</v>
      </c>
      <c r="L30" s="143" t="str">
        <f>VLOOKUP(K30,CódigosRetorno!$A$2:$B$1719,2,FALSE)</f>
        <v>El departamento del domicilio fiscal del emisor no cumple con el formato establecido</v>
      </c>
      <c r="M30" s="159" t="s">
        <v>169</v>
      </c>
      <c r="N30" s="300"/>
    </row>
    <row r="31" spans="1:14" ht="36" x14ac:dyDescent="0.35">
      <c r="A31" s="300"/>
      <c r="B31" s="159">
        <f t="shared" si="0"/>
        <v>16</v>
      </c>
      <c r="C31" s="160" t="s">
        <v>804</v>
      </c>
      <c r="D31" s="159" t="s">
        <v>3</v>
      </c>
      <c r="E31" s="159" t="s">
        <v>9</v>
      </c>
      <c r="F31" s="159" t="s">
        <v>18</v>
      </c>
      <c r="G31" s="159"/>
      <c r="H31" s="160" t="s">
        <v>820</v>
      </c>
      <c r="I31" s="587" t="s">
        <v>6319</v>
      </c>
      <c r="J31" s="444" t="s">
        <v>1071</v>
      </c>
      <c r="K31" s="513" t="s">
        <v>3077</v>
      </c>
      <c r="L31" s="143" t="str">
        <f>VLOOKUP(K31,CódigosRetorno!$A$2:$B$1719,2,FALSE)</f>
        <v>El distrito del domicilio fiscal del emisor no cumple con el formato establecido</v>
      </c>
      <c r="M31" s="159" t="s">
        <v>169</v>
      </c>
      <c r="N31" s="300"/>
    </row>
    <row r="32" spans="1:14" ht="24" x14ac:dyDescent="0.35">
      <c r="A32" s="300"/>
      <c r="B32" s="159">
        <f t="shared" si="0"/>
        <v>17</v>
      </c>
      <c r="C32" s="160" t="s">
        <v>821</v>
      </c>
      <c r="D32" s="159" t="s">
        <v>3</v>
      </c>
      <c r="E32" s="159" t="s">
        <v>9</v>
      </c>
      <c r="F32" s="159" t="s">
        <v>822</v>
      </c>
      <c r="G32" s="159" t="s">
        <v>5583</v>
      </c>
      <c r="H32" s="160" t="s">
        <v>2967</v>
      </c>
      <c r="I32" s="163" t="s">
        <v>2968</v>
      </c>
      <c r="J32" s="159" t="s">
        <v>177</v>
      </c>
      <c r="K32" s="82" t="s">
        <v>1779</v>
      </c>
      <c r="L32" s="143" t="str">
        <f>VLOOKUP(K32,CódigosRetorno!$A$2:$B$1719,2,FALSE)</f>
        <v>El valor del país inválido.</v>
      </c>
      <c r="M32" s="159" t="s">
        <v>169</v>
      </c>
      <c r="N32" s="300"/>
    </row>
    <row r="33" spans="1:14" x14ac:dyDescent="0.35">
      <c r="A33" s="300"/>
      <c r="B33" s="180" t="s">
        <v>5987</v>
      </c>
      <c r="C33" s="190"/>
      <c r="D33" s="199"/>
      <c r="E33" s="199" t="s">
        <v>169</v>
      </c>
      <c r="F33" s="199" t="s">
        <v>169</v>
      </c>
      <c r="G33" s="199" t="s">
        <v>169</v>
      </c>
      <c r="H33" s="187" t="s">
        <v>169</v>
      </c>
      <c r="I33" s="200" t="s">
        <v>169</v>
      </c>
      <c r="J33" s="199" t="s">
        <v>169</v>
      </c>
      <c r="K33" s="189" t="s">
        <v>169</v>
      </c>
      <c r="L33" s="172" t="s">
        <v>169</v>
      </c>
      <c r="M33" s="199" t="s">
        <v>169</v>
      </c>
      <c r="N33" s="300"/>
    </row>
    <row r="34" spans="1:14" ht="24" x14ac:dyDescent="0.35">
      <c r="A34" s="300"/>
      <c r="B34" s="1486">
        <f>B32+1</f>
        <v>18</v>
      </c>
      <c r="C34" s="1485" t="s">
        <v>2973</v>
      </c>
      <c r="D34" s="1487" t="s">
        <v>3</v>
      </c>
      <c r="E34" s="1486" t="s">
        <v>4</v>
      </c>
      <c r="F34" s="1486" t="s">
        <v>7</v>
      </c>
      <c r="G34" s="1486"/>
      <c r="H34" s="1485" t="s">
        <v>824</v>
      </c>
      <c r="I34" s="163" t="s">
        <v>3068</v>
      </c>
      <c r="J34" s="159" t="s">
        <v>177</v>
      </c>
      <c r="K34" s="82" t="s">
        <v>1566</v>
      </c>
      <c r="L34" s="143" t="str">
        <f>VLOOKUP(K34,CódigosRetorno!$A$2:$B$1719,2,FALSE)</f>
        <v>El XML no contiene el tag o no existe información del número de documento de identidad del proveedor</v>
      </c>
      <c r="M34" s="159" t="s">
        <v>169</v>
      </c>
      <c r="N34" s="300"/>
    </row>
    <row r="35" spans="1:14" x14ac:dyDescent="0.35">
      <c r="A35" s="300"/>
      <c r="B35" s="1486"/>
      <c r="C35" s="1485"/>
      <c r="D35" s="1490"/>
      <c r="E35" s="1486"/>
      <c r="F35" s="1486"/>
      <c r="G35" s="1486"/>
      <c r="H35" s="1485"/>
      <c r="I35" s="163" t="s">
        <v>2961</v>
      </c>
      <c r="J35" s="159" t="s">
        <v>177</v>
      </c>
      <c r="K35" s="82" t="s">
        <v>1565</v>
      </c>
      <c r="L35" s="143" t="str">
        <f>VLOOKUP(K35,CódigosRetorno!$A$2:$B$1719,2,FALSE)</f>
        <v>El valor ingresado como documento de identidad del proveedor es incorrecto</v>
      </c>
      <c r="M35" s="159" t="s">
        <v>169</v>
      </c>
      <c r="N35" s="300"/>
    </row>
    <row r="36" spans="1:14" x14ac:dyDescent="0.35">
      <c r="A36" s="300"/>
      <c r="B36" s="1486"/>
      <c r="C36" s="1485"/>
      <c r="D36" s="1490"/>
      <c r="E36" s="1486"/>
      <c r="F36" s="1486"/>
      <c r="G36" s="1486"/>
      <c r="H36" s="1485"/>
      <c r="I36" s="163" t="s">
        <v>2976</v>
      </c>
      <c r="J36" s="159" t="s">
        <v>177</v>
      </c>
      <c r="K36" s="82" t="s">
        <v>1685</v>
      </c>
      <c r="L36" s="143" t="str">
        <f>VLOOKUP(K36,CódigosRetorno!$A$2:$B$1719,2,FALSE)</f>
        <v>El Proveedor no puede ser el mismo que el Emisor del comprobante de retención.</v>
      </c>
      <c r="M36" s="159" t="s">
        <v>169</v>
      </c>
      <c r="N36" s="300"/>
    </row>
    <row r="37" spans="1:14" x14ac:dyDescent="0.35">
      <c r="A37" s="300"/>
      <c r="B37" s="1486"/>
      <c r="C37" s="1485"/>
      <c r="D37" s="1490"/>
      <c r="E37" s="1486"/>
      <c r="F37" s="1486"/>
      <c r="G37" s="1486"/>
      <c r="H37" s="1485"/>
      <c r="I37" s="163" t="s">
        <v>2917</v>
      </c>
      <c r="J37" s="159" t="s">
        <v>177</v>
      </c>
      <c r="K37" s="82" t="s">
        <v>1683</v>
      </c>
      <c r="L37" s="143" t="str">
        <f>VLOOKUP(K37,CódigosRetorno!$A$2:$B$1719,2,FALSE)</f>
        <v>Número de RUC del Proveedor no existe.</v>
      </c>
      <c r="M37" s="159" t="s">
        <v>2500</v>
      </c>
      <c r="N37" s="300"/>
    </row>
    <row r="38" spans="1:14" ht="24" x14ac:dyDescent="0.35">
      <c r="A38" s="300"/>
      <c r="B38" s="1486"/>
      <c r="C38" s="1485"/>
      <c r="D38" s="1488"/>
      <c r="E38" s="1486"/>
      <c r="F38" s="1486"/>
      <c r="G38" s="1486"/>
      <c r="H38" s="1485"/>
      <c r="I38" s="587" t="s">
        <v>2977</v>
      </c>
      <c r="J38" s="444" t="s">
        <v>1071</v>
      </c>
      <c r="K38" s="513" t="s">
        <v>1186</v>
      </c>
      <c r="L38" s="143" t="str">
        <f>VLOOKUP(K38,CódigosRetorno!$A$2:$B$1719,2,FALSE)</f>
        <v>La operación con este proveedor está excluida del sistema de retención. Es agente de percepción, agente de retención o buen contribuyente.</v>
      </c>
      <c r="M38" s="159" t="s">
        <v>2964</v>
      </c>
      <c r="N38" s="300"/>
    </row>
    <row r="39" spans="1:14" x14ac:dyDescent="0.35">
      <c r="A39" s="300"/>
      <c r="B39" s="1486">
        <f>+B34+1</f>
        <v>19</v>
      </c>
      <c r="C39" s="1485" t="s">
        <v>2974</v>
      </c>
      <c r="D39" s="1487" t="s">
        <v>3</v>
      </c>
      <c r="E39" s="1486" t="s">
        <v>4</v>
      </c>
      <c r="F39" s="1486" t="s">
        <v>11</v>
      </c>
      <c r="G39" s="1486" t="s">
        <v>5581</v>
      </c>
      <c r="H39" s="1485" t="s">
        <v>2969</v>
      </c>
      <c r="I39" s="587" t="s">
        <v>3053</v>
      </c>
      <c r="J39" s="444" t="s">
        <v>177</v>
      </c>
      <c r="K39" s="513" t="s">
        <v>786</v>
      </c>
      <c r="L39" s="143" t="str">
        <f>VLOOKUP(K39,CódigosRetorno!$A$2:$B$1719,2,FALSE)</f>
        <v>Debe indicar tipo de documento.</v>
      </c>
      <c r="M39" s="159" t="s">
        <v>169</v>
      </c>
      <c r="N39" s="300"/>
    </row>
    <row r="40" spans="1:14" x14ac:dyDescent="0.35">
      <c r="A40" s="300"/>
      <c r="B40" s="1486"/>
      <c r="C40" s="1485"/>
      <c r="D40" s="1488"/>
      <c r="E40" s="1486"/>
      <c r="F40" s="1486"/>
      <c r="G40" s="1486"/>
      <c r="H40" s="1485"/>
      <c r="I40" s="587" t="s">
        <v>2963</v>
      </c>
      <c r="J40" s="444" t="s">
        <v>177</v>
      </c>
      <c r="K40" s="513" t="s">
        <v>787</v>
      </c>
      <c r="L40" s="143" t="str">
        <f>VLOOKUP(K40,CódigosRetorno!$A$2:$B$1719,2,FALSE)</f>
        <v>El tipo de documento no es aceptado.</v>
      </c>
      <c r="M40" s="159" t="s">
        <v>169</v>
      </c>
      <c r="N40" s="300"/>
    </row>
    <row r="41" spans="1:14" ht="36" x14ac:dyDescent="0.35">
      <c r="A41" s="300"/>
      <c r="B41" s="159">
        <f>+B39+1</f>
        <v>20</v>
      </c>
      <c r="C41" s="160" t="s">
        <v>2975</v>
      </c>
      <c r="D41" s="159" t="s">
        <v>3</v>
      </c>
      <c r="E41" s="159" t="s">
        <v>9</v>
      </c>
      <c r="F41" s="159" t="s">
        <v>3883</v>
      </c>
      <c r="G41" s="159"/>
      <c r="H41" s="160" t="s">
        <v>825</v>
      </c>
      <c r="I41" s="587" t="s">
        <v>6317</v>
      </c>
      <c r="J41" s="444" t="s">
        <v>1071</v>
      </c>
      <c r="K41" s="513" t="s">
        <v>3078</v>
      </c>
      <c r="L41" s="143" t="str">
        <f>VLOOKUP(K41,CódigosRetorno!$A$2:$B$1719,2,FALSE)</f>
        <v>El nombre comercial del proveedor no cumple con el formato establecido</v>
      </c>
      <c r="M41" s="159" t="s">
        <v>169</v>
      </c>
      <c r="N41" s="300"/>
    </row>
    <row r="42" spans="1:14" ht="24" x14ac:dyDescent="0.35">
      <c r="A42" s="300"/>
      <c r="B42" s="1486">
        <f>+B41+1</f>
        <v>21</v>
      </c>
      <c r="C42" s="1485" t="s">
        <v>51</v>
      </c>
      <c r="D42" s="1487" t="s">
        <v>3</v>
      </c>
      <c r="E42" s="1486" t="s">
        <v>4</v>
      </c>
      <c r="F42" s="1486" t="s">
        <v>3883</v>
      </c>
      <c r="G42" s="1486"/>
      <c r="H42" s="1485" t="s">
        <v>831</v>
      </c>
      <c r="I42" s="587" t="s">
        <v>3053</v>
      </c>
      <c r="J42" s="444" t="s">
        <v>177</v>
      </c>
      <c r="K42" s="513" t="s">
        <v>2193</v>
      </c>
      <c r="L42" s="389" t="str">
        <f>VLOOKUP(K42,CódigosRetorno!$A$2:$B$1719,2,FALSE)</f>
        <v>El XML no contiene el tag o no existe informacion de RegistrationName del receptor del documento</v>
      </c>
      <c r="M42" s="390" t="s">
        <v>169</v>
      </c>
      <c r="N42" s="300"/>
    </row>
    <row r="43" spans="1:14" ht="36" x14ac:dyDescent="0.35">
      <c r="A43" s="300"/>
      <c r="B43" s="1486"/>
      <c r="C43" s="1485"/>
      <c r="D43" s="1488"/>
      <c r="E43" s="1486"/>
      <c r="F43" s="1486"/>
      <c r="G43" s="1486"/>
      <c r="H43" s="1485"/>
      <c r="I43" s="587" t="s">
        <v>6317</v>
      </c>
      <c r="J43" s="444" t="s">
        <v>177</v>
      </c>
      <c r="K43" s="513" t="s">
        <v>2194</v>
      </c>
      <c r="L43" s="389" t="str">
        <f>VLOOKUP(K43,CódigosRetorno!$A$2:$B$1719,2,FALSE)</f>
        <v>RegistrationName -  El dato ingresado no cumple con el estandar</v>
      </c>
      <c r="M43" s="390" t="s">
        <v>169</v>
      </c>
      <c r="N43" s="300"/>
    </row>
    <row r="44" spans="1:14" x14ac:dyDescent="0.35">
      <c r="A44" s="300"/>
      <c r="B44" s="180" t="s">
        <v>5988</v>
      </c>
      <c r="C44" s="190"/>
      <c r="D44" s="199"/>
      <c r="E44" s="199" t="s">
        <v>169</v>
      </c>
      <c r="F44" s="199" t="s">
        <v>169</v>
      </c>
      <c r="G44" s="199" t="s">
        <v>169</v>
      </c>
      <c r="H44" s="187" t="s">
        <v>169</v>
      </c>
      <c r="I44" s="200" t="s">
        <v>169</v>
      </c>
      <c r="J44" s="199" t="s">
        <v>169</v>
      </c>
      <c r="K44" s="189" t="s">
        <v>169</v>
      </c>
      <c r="L44" s="172" t="s">
        <v>169</v>
      </c>
      <c r="M44" s="199" t="s">
        <v>169</v>
      </c>
      <c r="N44" s="300"/>
    </row>
    <row r="45" spans="1:14" ht="24" x14ac:dyDescent="0.35">
      <c r="A45" s="300"/>
      <c r="B45" s="159">
        <f>B42+1</f>
        <v>22</v>
      </c>
      <c r="C45" s="160" t="s">
        <v>323</v>
      </c>
      <c r="D45" s="159" t="s">
        <v>3</v>
      </c>
      <c r="E45" s="159" t="s">
        <v>9</v>
      </c>
      <c r="F45" s="159" t="s">
        <v>47</v>
      </c>
      <c r="G45" s="159" t="s">
        <v>5582</v>
      </c>
      <c r="H45" s="160" t="s">
        <v>2978</v>
      </c>
      <c r="I45" s="818" t="s">
        <v>2929</v>
      </c>
      <c r="J45" s="444" t="s">
        <v>1071</v>
      </c>
      <c r="K45" s="773" t="s">
        <v>3072</v>
      </c>
      <c r="L45" s="772" t="str">
        <f>VLOOKUP(K45,CódigosRetorno!$A$2:$B$1719,2,FALSE)</f>
        <v>Debe corresponder a algún valor válido establecido en el catálogo 13</v>
      </c>
      <c r="M45" s="142" t="s">
        <v>2835</v>
      </c>
      <c r="N45" s="300"/>
    </row>
    <row r="46" spans="1:14" ht="36" x14ac:dyDescent="0.35">
      <c r="A46" s="300"/>
      <c r="B46" s="159">
        <f t="shared" ref="B46:B51" si="1">+B45+1</f>
        <v>23</v>
      </c>
      <c r="C46" s="160" t="s">
        <v>806</v>
      </c>
      <c r="D46" s="159" t="s">
        <v>3</v>
      </c>
      <c r="E46" s="159" t="s">
        <v>9</v>
      </c>
      <c r="F46" s="159" t="s">
        <v>5</v>
      </c>
      <c r="G46" s="159"/>
      <c r="H46" s="160" t="s">
        <v>826</v>
      </c>
      <c r="I46" s="587" t="s">
        <v>6318</v>
      </c>
      <c r="J46" s="444" t="s">
        <v>1071</v>
      </c>
      <c r="K46" s="513" t="s">
        <v>3079</v>
      </c>
      <c r="L46" s="772" t="str">
        <f>VLOOKUP(K46,CódigosRetorno!$A$2:$B$1719,2,FALSE)</f>
        <v>La dirección completa y detallada del domicilio fiscal del proveedor no cumple con el formato establecido</v>
      </c>
      <c r="M46" s="159" t="s">
        <v>169</v>
      </c>
      <c r="N46" s="300"/>
    </row>
    <row r="47" spans="1:14" ht="36" x14ac:dyDescent="0.35">
      <c r="A47" s="300"/>
      <c r="B47" s="159">
        <f t="shared" si="1"/>
        <v>24</v>
      </c>
      <c r="C47" s="160" t="s">
        <v>816</v>
      </c>
      <c r="D47" s="159" t="s">
        <v>3</v>
      </c>
      <c r="E47" s="159" t="s">
        <v>9</v>
      </c>
      <c r="F47" s="159" t="s">
        <v>18</v>
      </c>
      <c r="G47" s="159"/>
      <c r="H47" s="160" t="s">
        <v>827</v>
      </c>
      <c r="I47" s="587" t="s">
        <v>6319</v>
      </c>
      <c r="J47" s="444" t="s">
        <v>1071</v>
      </c>
      <c r="K47" s="513" t="s">
        <v>3080</v>
      </c>
      <c r="L47" s="772" t="str">
        <f>VLOOKUP(K47,CódigosRetorno!$A$2:$B$1719,2,FALSE)</f>
        <v>La urbanización del domicilio fiscal del proveedor no cumple con el formato establecido</v>
      </c>
      <c r="M47" s="159" t="s">
        <v>169</v>
      </c>
      <c r="N47" s="300"/>
    </row>
    <row r="48" spans="1:14" ht="36" x14ac:dyDescent="0.35">
      <c r="A48" s="300"/>
      <c r="B48" s="159">
        <f t="shared" si="1"/>
        <v>25</v>
      </c>
      <c r="C48" s="160" t="s">
        <v>803</v>
      </c>
      <c r="D48" s="159" t="s">
        <v>3</v>
      </c>
      <c r="E48" s="159" t="s">
        <v>9</v>
      </c>
      <c r="F48" s="159" t="s">
        <v>18</v>
      </c>
      <c r="G48" s="159"/>
      <c r="H48" s="160" t="s">
        <v>828</v>
      </c>
      <c r="I48" s="587" t="s">
        <v>6319</v>
      </c>
      <c r="J48" s="444" t="s">
        <v>1071</v>
      </c>
      <c r="K48" s="513" t="s">
        <v>3081</v>
      </c>
      <c r="L48" s="772" t="str">
        <f>VLOOKUP(K48,CódigosRetorno!$A$2:$B$1719,2,FALSE)</f>
        <v>La provincia del domicilio fiscal del proveedor no cumple con el formato establecido</v>
      </c>
      <c r="M48" s="159" t="s">
        <v>169</v>
      </c>
      <c r="N48" s="300"/>
    </row>
    <row r="49" spans="1:14" ht="36" x14ac:dyDescent="0.35">
      <c r="A49" s="300"/>
      <c r="B49" s="159">
        <f t="shared" si="1"/>
        <v>26</v>
      </c>
      <c r="C49" s="160" t="s">
        <v>802</v>
      </c>
      <c r="D49" s="159" t="s">
        <v>3</v>
      </c>
      <c r="E49" s="159" t="s">
        <v>9</v>
      </c>
      <c r="F49" s="159" t="s">
        <v>18</v>
      </c>
      <c r="G49" s="159"/>
      <c r="H49" s="160" t="s">
        <v>829</v>
      </c>
      <c r="I49" s="587" t="s">
        <v>6319</v>
      </c>
      <c r="J49" s="444" t="s">
        <v>1071</v>
      </c>
      <c r="K49" s="513" t="s">
        <v>3082</v>
      </c>
      <c r="L49" s="772" t="str">
        <f>VLOOKUP(K49,CódigosRetorno!$A$2:$B$1719,2,FALSE)</f>
        <v>El departamento del domicilio fiscal del proveedor no cumple con el formato establecido</v>
      </c>
      <c r="M49" s="159" t="s">
        <v>169</v>
      </c>
      <c r="N49" s="300"/>
    </row>
    <row r="50" spans="1:14" ht="36" x14ac:dyDescent="0.35">
      <c r="A50" s="300"/>
      <c r="B50" s="159">
        <f t="shared" si="1"/>
        <v>27</v>
      </c>
      <c r="C50" s="160" t="s">
        <v>804</v>
      </c>
      <c r="D50" s="159" t="s">
        <v>3</v>
      </c>
      <c r="E50" s="159" t="s">
        <v>9</v>
      </c>
      <c r="F50" s="159" t="s">
        <v>18</v>
      </c>
      <c r="G50" s="159"/>
      <c r="H50" s="160" t="s">
        <v>830</v>
      </c>
      <c r="I50" s="587" t="s">
        <v>6319</v>
      </c>
      <c r="J50" s="444" t="s">
        <v>1071</v>
      </c>
      <c r="K50" s="513" t="s">
        <v>3083</v>
      </c>
      <c r="L50" s="772" t="str">
        <f>VLOOKUP(K50,CódigosRetorno!$A$2:$B$1719,2,FALSE)</f>
        <v>El distrito del domicilio fiscal del proveedor no cumple con el formato establecido</v>
      </c>
      <c r="M50" s="159" t="s">
        <v>169</v>
      </c>
      <c r="N50" s="300"/>
    </row>
    <row r="51" spans="1:14" ht="24" x14ac:dyDescent="0.35">
      <c r="A51" s="300"/>
      <c r="B51" s="159">
        <f t="shared" si="1"/>
        <v>28</v>
      </c>
      <c r="C51" s="160" t="s">
        <v>821</v>
      </c>
      <c r="D51" s="159" t="s">
        <v>3</v>
      </c>
      <c r="E51" s="159" t="s">
        <v>9</v>
      </c>
      <c r="F51" s="159" t="s">
        <v>822</v>
      </c>
      <c r="G51" s="159" t="s">
        <v>5583</v>
      </c>
      <c r="H51" s="160" t="s">
        <v>2979</v>
      </c>
      <c r="I51" s="163" t="s">
        <v>2968</v>
      </c>
      <c r="J51" s="159" t="s">
        <v>177</v>
      </c>
      <c r="K51" s="82" t="s">
        <v>1779</v>
      </c>
      <c r="L51" s="143" t="str">
        <f>VLOOKUP(K51,CódigosRetorno!$A$2:$B$1719,2,FALSE)</f>
        <v>El valor del país inválido.</v>
      </c>
      <c r="M51" s="159" t="s">
        <v>169</v>
      </c>
      <c r="N51" s="300"/>
    </row>
    <row r="52" spans="1:14" x14ac:dyDescent="0.35">
      <c r="A52" s="300"/>
      <c r="B52" s="197" t="s">
        <v>5989</v>
      </c>
      <c r="C52" s="190"/>
      <c r="D52" s="201"/>
      <c r="E52" s="201" t="s">
        <v>169</v>
      </c>
      <c r="F52" s="201" t="s">
        <v>169</v>
      </c>
      <c r="G52" s="201" t="s">
        <v>169</v>
      </c>
      <c r="H52" s="202" t="s">
        <v>169</v>
      </c>
      <c r="I52" s="200" t="s">
        <v>169</v>
      </c>
      <c r="J52" s="201" t="s">
        <v>169</v>
      </c>
      <c r="K52" s="203" t="s">
        <v>169</v>
      </c>
      <c r="L52" s="172" t="s">
        <v>169</v>
      </c>
      <c r="M52" s="201" t="s">
        <v>169</v>
      </c>
      <c r="N52" s="300"/>
    </row>
    <row r="53" spans="1:14" ht="24" x14ac:dyDescent="0.35">
      <c r="A53" s="300"/>
      <c r="B53" s="159">
        <f>B51+1</f>
        <v>29</v>
      </c>
      <c r="C53" s="143" t="s">
        <v>5990</v>
      </c>
      <c r="D53" s="142" t="s">
        <v>3</v>
      </c>
      <c r="E53" s="142" t="s">
        <v>4</v>
      </c>
      <c r="F53" s="142" t="s">
        <v>95</v>
      </c>
      <c r="G53" s="142" t="s">
        <v>5597</v>
      </c>
      <c r="H53" s="143" t="s">
        <v>2980</v>
      </c>
      <c r="I53" s="163" t="s">
        <v>2917</v>
      </c>
      <c r="J53" s="159" t="s">
        <v>177</v>
      </c>
      <c r="K53" s="82" t="s">
        <v>1689</v>
      </c>
      <c r="L53" s="143" t="str">
        <f>VLOOKUP(K53,CódigosRetorno!$A$2:$B$1719,2,FALSE)</f>
        <v>El régimen retención enviado no corresponde con su condición de Agente de retención.</v>
      </c>
      <c r="M53" s="593" t="s">
        <v>6902</v>
      </c>
      <c r="N53" s="300"/>
    </row>
    <row r="54" spans="1:14" ht="24" x14ac:dyDescent="0.35">
      <c r="A54" s="300"/>
      <c r="B54" s="159">
        <f>+B53+1</f>
        <v>30</v>
      </c>
      <c r="C54" s="143" t="s">
        <v>5991</v>
      </c>
      <c r="D54" s="142" t="s">
        <v>3</v>
      </c>
      <c r="E54" s="142" t="s">
        <v>4</v>
      </c>
      <c r="F54" s="142" t="s">
        <v>174</v>
      </c>
      <c r="G54" s="142" t="s">
        <v>832</v>
      </c>
      <c r="H54" s="143" t="s">
        <v>833</v>
      </c>
      <c r="I54" s="163" t="s">
        <v>6023</v>
      </c>
      <c r="J54" s="159" t="s">
        <v>177</v>
      </c>
      <c r="K54" s="82" t="s">
        <v>1687</v>
      </c>
      <c r="L54" s="143" t="str">
        <f>VLOOKUP(K54,CódigosRetorno!$A$2:$B$1719,2,FALSE)</f>
        <v>La tasa de retención enviada no corresponde con el régimen de retención.</v>
      </c>
      <c r="M54" s="593" t="s">
        <v>6902</v>
      </c>
      <c r="N54" s="300"/>
    </row>
    <row r="55" spans="1:14" x14ac:dyDescent="0.35">
      <c r="A55" s="300"/>
      <c r="B55" s="159">
        <f>+B54+1</f>
        <v>31</v>
      </c>
      <c r="C55" s="160" t="s">
        <v>388</v>
      </c>
      <c r="D55" s="159" t="s">
        <v>3</v>
      </c>
      <c r="E55" s="159" t="s">
        <v>9</v>
      </c>
      <c r="F55" s="159" t="s">
        <v>57</v>
      </c>
      <c r="G55" s="159"/>
      <c r="H55" s="160" t="s">
        <v>834</v>
      </c>
      <c r="I55" s="143" t="s">
        <v>2502</v>
      </c>
      <c r="J55" s="135" t="s">
        <v>169</v>
      </c>
      <c r="K55" s="152" t="s">
        <v>169</v>
      </c>
      <c r="L55" s="143" t="str">
        <f>VLOOKUP(K55,CódigosRetorno!$A$2:$B$1719,2,FALSE)</f>
        <v>-</v>
      </c>
      <c r="M55" s="142" t="s">
        <v>169</v>
      </c>
      <c r="N55" s="300"/>
    </row>
    <row r="56" spans="1:14" ht="24" x14ac:dyDescent="0.35">
      <c r="A56" s="300"/>
      <c r="B56" s="1486">
        <f>+B55+1</f>
        <v>32</v>
      </c>
      <c r="C56" s="1485" t="s">
        <v>5992</v>
      </c>
      <c r="D56" s="1487" t="s">
        <v>3</v>
      </c>
      <c r="E56" s="1486" t="s">
        <v>4</v>
      </c>
      <c r="F56" s="1486" t="s">
        <v>12</v>
      </c>
      <c r="G56" s="1486" t="s">
        <v>16</v>
      </c>
      <c r="H56" s="1485" t="s">
        <v>835</v>
      </c>
      <c r="I56" s="163" t="s">
        <v>3108</v>
      </c>
      <c r="J56" s="159" t="s">
        <v>177</v>
      </c>
      <c r="K56" s="82" t="s">
        <v>1625</v>
      </c>
      <c r="L56" s="143" t="str">
        <f>VLOOKUP(K56,CódigosRetorno!$A$2:$B$1719,2,FALSE)</f>
        <v>El dato ingresado en TotalInvoiceAmount debe ser numérico mayor a cero</v>
      </c>
      <c r="M56" s="159" t="s">
        <v>169</v>
      </c>
      <c r="N56" s="300"/>
    </row>
    <row r="57" spans="1:14" ht="24" x14ac:dyDescent="0.35">
      <c r="A57" s="300"/>
      <c r="B57" s="1486"/>
      <c r="C57" s="1485"/>
      <c r="D57" s="1488"/>
      <c r="E57" s="1486"/>
      <c r="F57" s="1486"/>
      <c r="G57" s="1486"/>
      <c r="H57" s="1485"/>
      <c r="I57" s="163" t="s">
        <v>3113</v>
      </c>
      <c r="J57" s="159" t="s">
        <v>177</v>
      </c>
      <c r="K57" s="82" t="s">
        <v>1671</v>
      </c>
      <c r="L57" s="143" t="str">
        <f>VLOOKUP(K57,CódigosRetorno!$A$2:$B$1719,2,FALSE)</f>
        <v>Importe total retenido debe ser igual a la suma de los importes retenidos por cada documento relacionado.</v>
      </c>
      <c r="M57" s="159" t="s">
        <v>169</v>
      </c>
      <c r="N57" s="300"/>
    </row>
    <row r="58" spans="1:14" x14ac:dyDescent="0.35">
      <c r="A58" s="300"/>
      <c r="B58" s="159">
        <f>+B56+1</f>
        <v>33</v>
      </c>
      <c r="C58" s="392" t="s">
        <v>5993</v>
      </c>
      <c r="D58" s="159" t="s">
        <v>3</v>
      </c>
      <c r="E58" s="159" t="s">
        <v>4</v>
      </c>
      <c r="F58" s="159" t="s">
        <v>13</v>
      </c>
      <c r="G58" s="159" t="s">
        <v>5580</v>
      </c>
      <c r="H58" s="160" t="s">
        <v>2983</v>
      </c>
      <c r="I58" s="163" t="s">
        <v>2984</v>
      </c>
      <c r="J58" s="159" t="s">
        <v>177</v>
      </c>
      <c r="K58" s="82" t="s">
        <v>1561</v>
      </c>
      <c r="L58" s="143" t="str">
        <f>VLOOKUP(K58,CódigosRetorno!$A$2:$B$1719,2,FALSE)</f>
        <v>El valor de la moneda del Importe total Retenido debe ser PEN</v>
      </c>
      <c r="M58" s="159" t="s">
        <v>169</v>
      </c>
      <c r="N58" s="300"/>
    </row>
    <row r="59" spans="1:14" ht="24" x14ac:dyDescent="0.35">
      <c r="A59" s="300"/>
      <c r="B59" s="1486">
        <f>B58+1</f>
        <v>34</v>
      </c>
      <c r="C59" s="1489" t="s">
        <v>837</v>
      </c>
      <c r="D59" s="1487" t="s">
        <v>3</v>
      </c>
      <c r="E59" s="1486" t="s">
        <v>4</v>
      </c>
      <c r="F59" s="1486" t="s">
        <v>12</v>
      </c>
      <c r="G59" s="1486" t="s">
        <v>16</v>
      </c>
      <c r="H59" s="1485" t="s">
        <v>3069</v>
      </c>
      <c r="I59" s="163" t="s">
        <v>3108</v>
      </c>
      <c r="J59" s="159" t="s">
        <v>177</v>
      </c>
      <c r="K59" s="82" t="s">
        <v>1559</v>
      </c>
      <c r="L59" s="143" t="str">
        <f>VLOOKUP(K59,CódigosRetorno!$A$2:$B$1719,2,FALSE)</f>
        <v>El dato ingresado en SUNATTotalPaid debe ser numérico mayor a cero</v>
      </c>
      <c r="M59" s="159" t="s">
        <v>169</v>
      </c>
      <c r="N59" s="300"/>
    </row>
    <row r="60" spans="1:14" ht="24" x14ac:dyDescent="0.35">
      <c r="A60" s="300"/>
      <c r="B60" s="1486"/>
      <c r="C60" s="1489"/>
      <c r="D60" s="1488"/>
      <c r="E60" s="1486"/>
      <c r="F60" s="1486"/>
      <c r="G60" s="1486"/>
      <c r="H60" s="1485"/>
      <c r="I60" s="163" t="s">
        <v>6010</v>
      </c>
      <c r="J60" s="159" t="s">
        <v>177</v>
      </c>
      <c r="K60" s="82" t="s">
        <v>1670</v>
      </c>
      <c r="L60" s="143" t="str">
        <f>VLOOKUP(K60,CódigosRetorno!$A$2:$B$1719,2,FALSE)</f>
        <v>Importe total pagado debe ser igual a la suma de los importes pagados por cada documento relacionado.</v>
      </c>
      <c r="M60" s="159" t="s">
        <v>169</v>
      </c>
      <c r="N60" s="300"/>
    </row>
    <row r="61" spans="1:14" x14ac:dyDescent="0.35">
      <c r="A61" s="300"/>
      <c r="B61" s="159">
        <f>+B59+1</f>
        <v>35</v>
      </c>
      <c r="C61" s="392" t="s">
        <v>5994</v>
      </c>
      <c r="D61" s="159" t="s">
        <v>3</v>
      </c>
      <c r="E61" s="159" t="s">
        <v>4</v>
      </c>
      <c r="F61" s="159" t="s">
        <v>13</v>
      </c>
      <c r="G61" s="159" t="s">
        <v>5580</v>
      </c>
      <c r="H61" s="160" t="s">
        <v>3070</v>
      </c>
      <c r="I61" s="163" t="s">
        <v>2984</v>
      </c>
      <c r="J61" s="159" t="s">
        <v>177</v>
      </c>
      <c r="K61" s="82" t="s">
        <v>1557</v>
      </c>
      <c r="L61" s="143" t="str">
        <f>VLOOKUP(K61,CódigosRetorno!$A$2:$B$1719,2,FALSE)</f>
        <v>El valor de la moneda del Importe total Pagado debe ser PEN</v>
      </c>
      <c r="M61" s="159" t="s">
        <v>169</v>
      </c>
      <c r="N61" s="300"/>
    </row>
    <row r="62" spans="1:14" ht="24" x14ac:dyDescent="0.35">
      <c r="A62" s="300"/>
      <c r="B62" s="1487">
        <f>B61+1</f>
        <v>36</v>
      </c>
      <c r="C62" s="1491" t="s">
        <v>5995</v>
      </c>
      <c r="D62" s="1493" t="s">
        <v>3</v>
      </c>
      <c r="E62" s="1487" t="s">
        <v>9</v>
      </c>
      <c r="F62" s="159" t="s">
        <v>12</v>
      </c>
      <c r="G62" s="159" t="s">
        <v>16</v>
      </c>
      <c r="H62" s="160" t="s">
        <v>4971</v>
      </c>
      <c r="I62" s="1257" t="s">
        <v>4980</v>
      </c>
      <c r="J62" s="1346" t="s">
        <v>8127</v>
      </c>
      <c r="K62" s="1346" t="s">
        <v>8161</v>
      </c>
      <c r="L62" s="143" t="str">
        <f>VLOOKUP(MID(K62,1,4),CódigosRetorno!$A$2:$B$1719,2,FALSE)</f>
        <v>El monto para el redondeo del Importe Total excede el valor permitido</v>
      </c>
      <c r="M62" s="159" t="s">
        <v>169</v>
      </c>
      <c r="N62" s="300"/>
    </row>
    <row r="63" spans="1:14" ht="24" x14ac:dyDescent="0.35">
      <c r="A63" s="300"/>
      <c r="B63" s="1488"/>
      <c r="C63" s="1492"/>
      <c r="D63" s="1494"/>
      <c r="E63" s="1488"/>
      <c r="F63" s="159" t="s">
        <v>13</v>
      </c>
      <c r="G63" s="159" t="s">
        <v>5580</v>
      </c>
      <c r="H63" s="160" t="s">
        <v>4972</v>
      </c>
      <c r="I63" s="1257" t="s">
        <v>2994</v>
      </c>
      <c r="J63" s="1346" t="s">
        <v>8127</v>
      </c>
      <c r="K63" s="1346" t="s">
        <v>8162</v>
      </c>
      <c r="L63" s="143" t="str">
        <f>VLOOKUP(MID(K63,1,4),CódigosRetorno!$A$2:$B$1719,2,FALSE)</f>
        <v>La moneda del monto para el redondeo debe ser PEN</v>
      </c>
      <c r="M63" s="159" t="s">
        <v>169</v>
      </c>
      <c r="N63" s="300"/>
    </row>
    <row r="64" spans="1:14" x14ac:dyDescent="0.35">
      <c r="A64" s="300"/>
      <c r="B64" s="197" t="s">
        <v>5996</v>
      </c>
      <c r="C64" s="190"/>
      <c r="D64" s="201"/>
      <c r="E64" s="201" t="s">
        <v>169</v>
      </c>
      <c r="F64" s="201" t="s">
        <v>169</v>
      </c>
      <c r="G64" s="201" t="s">
        <v>169</v>
      </c>
      <c r="H64" s="202" t="s">
        <v>169</v>
      </c>
      <c r="I64" s="200" t="s">
        <v>169</v>
      </c>
      <c r="J64" s="201" t="s">
        <v>169</v>
      </c>
      <c r="K64" s="203" t="s">
        <v>169</v>
      </c>
      <c r="L64" s="172" t="s">
        <v>169</v>
      </c>
      <c r="M64" s="201" t="s">
        <v>169</v>
      </c>
      <c r="N64" s="300"/>
    </row>
    <row r="65" spans="1:14" ht="24" x14ac:dyDescent="0.35">
      <c r="A65" s="300"/>
      <c r="B65" s="1486">
        <f>B62+1</f>
        <v>37</v>
      </c>
      <c r="C65" s="1485" t="s">
        <v>5997</v>
      </c>
      <c r="D65" s="1487" t="s">
        <v>15</v>
      </c>
      <c r="E65" s="1486" t="s">
        <v>4</v>
      </c>
      <c r="F65" s="1486" t="s">
        <v>10</v>
      </c>
      <c r="G65" s="1486" t="s">
        <v>5584</v>
      </c>
      <c r="H65" s="1485" t="s">
        <v>2985</v>
      </c>
      <c r="I65" s="163" t="s">
        <v>3053</v>
      </c>
      <c r="J65" s="159" t="s">
        <v>177</v>
      </c>
      <c r="K65" s="82" t="s">
        <v>1598</v>
      </c>
      <c r="L65" s="143" t="str">
        <f>VLOOKUP(K65,CódigosRetorno!$A$2:$B$1719,2,FALSE)</f>
        <v>El XML no contiene el tag o no existe información del tipo de documento relacionado</v>
      </c>
      <c r="M65" s="159" t="s">
        <v>169</v>
      </c>
      <c r="N65" s="300"/>
    </row>
    <row r="66" spans="1:14" x14ac:dyDescent="0.35">
      <c r="A66" s="300"/>
      <c r="B66" s="1486"/>
      <c r="C66" s="1485"/>
      <c r="D66" s="1488"/>
      <c r="E66" s="1486"/>
      <c r="F66" s="1486"/>
      <c r="G66" s="1486"/>
      <c r="H66" s="1485"/>
      <c r="I66" s="163" t="s">
        <v>2986</v>
      </c>
      <c r="J66" s="159" t="s">
        <v>177</v>
      </c>
      <c r="K66" s="82" t="s">
        <v>1597</v>
      </c>
      <c r="L66" s="143" t="str">
        <f>VLOOKUP(K66,CódigosRetorno!$A$2:$B$1719,2,FALSE)</f>
        <v>El tipo de documento relacionado no es válido</v>
      </c>
      <c r="M66" s="159" t="s">
        <v>169</v>
      </c>
      <c r="N66" s="300"/>
    </row>
    <row r="67" spans="1:14" ht="24" x14ac:dyDescent="0.35">
      <c r="A67" s="300"/>
      <c r="B67" s="1486">
        <f>+B65+1</f>
        <v>38</v>
      </c>
      <c r="C67" s="1485" t="s">
        <v>5998</v>
      </c>
      <c r="D67" s="1487" t="s">
        <v>15</v>
      </c>
      <c r="E67" s="1486" t="s">
        <v>4</v>
      </c>
      <c r="F67" s="1486" t="s">
        <v>44</v>
      </c>
      <c r="G67" s="1486" t="s">
        <v>55</v>
      </c>
      <c r="H67" s="1485" t="s">
        <v>2987</v>
      </c>
      <c r="I67" s="163" t="s">
        <v>3068</v>
      </c>
      <c r="J67" s="159" t="s">
        <v>177</v>
      </c>
      <c r="K67" s="82" t="s">
        <v>1596</v>
      </c>
      <c r="L67" s="143" t="str">
        <f>VLOOKUP(K67,CódigosRetorno!$A$2:$B$1719,2,FALSE)</f>
        <v>El XML no contiene el tag o no existe información del número de documento relacionado</v>
      </c>
      <c r="M67" s="159" t="s">
        <v>169</v>
      </c>
      <c r="N67" s="300"/>
    </row>
    <row r="68" spans="1:14" ht="24" x14ac:dyDescent="0.35">
      <c r="A68" s="300"/>
      <c r="B68" s="1486"/>
      <c r="C68" s="1485"/>
      <c r="D68" s="1490"/>
      <c r="E68" s="1486"/>
      <c r="F68" s="1486"/>
      <c r="G68" s="1486"/>
      <c r="H68" s="1485"/>
      <c r="I68" s="587" t="s">
        <v>5436</v>
      </c>
      <c r="J68" s="444" t="s">
        <v>177</v>
      </c>
      <c r="K68" s="513" t="s">
        <v>1595</v>
      </c>
      <c r="L68" s="143" t="str">
        <f>VLOOKUP(K68,CódigosRetorno!$A$2:$B$1719,2,FALSE)</f>
        <v>El número de documento relacionado no está permitido o no es valido</v>
      </c>
      <c r="M68" s="159" t="s">
        <v>169</v>
      </c>
      <c r="N68" s="300"/>
    </row>
    <row r="69" spans="1:14" ht="24" x14ac:dyDescent="0.35">
      <c r="A69" s="300"/>
      <c r="B69" s="1486"/>
      <c r="C69" s="1485"/>
      <c r="D69" s="1490"/>
      <c r="E69" s="1486"/>
      <c r="F69" s="1486"/>
      <c r="G69" s="1486"/>
      <c r="H69" s="1485"/>
      <c r="I69" s="163" t="s">
        <v>4979</v>
      </c>
      <c r="J69" s="159" t="s">
        <v>177</v>
      </c>
      <c r="K69" s="82" t="s">
        <v>1595</v>
      </c>
      <c r="L69" s="143" t="str">
        <f>VLOOKUP(K69,CódigosRetorno!$A$2:$B$1719,2,FALSE)</f>
        <v>El número de documento relacionado no está permitido o no es valido</v>
      </c>
      <c r="M69" s="159" t="s">
        <v>169</v>
      </c>
      <c r="N69" s="300"/>
    </row>
    <row r="70" spans="1:14" ht="24" x14ac:dyDescent="0.35">
      <c r="A70" s="300"/>
      <c r="B70" s="158">
        <f>+B67+1</f>
        <v>39</v>
      </c>
      <c r="C70" s="355" t="s">
        <v>5999</v>
      </c>
      <c r="D70" s="158" t="s">
        <v>15</v>
      </c>
      <c r="E70" s="158" t="s">
        <v>4</v>
      </c>
      <c r="F70" s="158" t="s">
        <v>23</v>
      </c>
      <c r="G70" s="158" t="s">
        <v>24</v>
      </c>
      <c r="H70" s="355" t="s">
        <v>839</v>
      </c>
      <c r="I70" s="163" t="s">
        <v>6002</v>
      </c>
      <c r="J70" s="159" t="s">
        <v>177</v>
      </c>
      <c r="K70" s="82" t="s">
        <v>3233</v>
      </c>
      <c r="L70" s="143" t="str">
        <f>VLOOKUP(K70,CódigosRetorno!$A$2:$B$1719,2,FALSE)</f>
        <v>Solo se acepta comprobantes con fecha de emisión hasta el 28/02/2014 si la tasa del comprobante de retencion 6%</v>
      </c>
      <c r="M70" s="1144" t="s">
        <v>169</v>
      </c>
      <c r="N70" s="300"/>
    </row>
    <row r="71" spans="1:14" ht="24" x14ac:dyDescent="0.35">
      <c r="A71" s="300"/>
      <c r="B71" s="159">
        <f>+B70+1</f>
        <v>40</v>
      </c>
      <c r="C71" s="160" t="s">
        <v>6000</v>
      </c>
      <c r="D71" s="158" t="s">
        <v>15</v>
      </c>
      <c r="E71" s="159" t="s">
        <v>4</v>
      </c>
      <c r="F71" s="159" t="s">
        <v>12</v>
      </c>
      <c r="G71" s="159" t="s">
        <v>16</v>
      </c>
      <c r="H71" s="160" t="s">
        <v>840</v>
      </c>
      <c r="I71" s="163" t="s">
        <v>3108</v>
      </c>
      <c r="J71" s="159" t="s">
        <v>177</v>
      </c>
      <c r="K71" s="82" t="s">
        <v>1593</v>
      </c>
      <c r="L71" s="143" t="str">
        <f>VLOOKUP(K71,CódigosRetorno!$A$2:$B$1719,2,FALSE)</f>
        <v>El dato ingresado en el importe total documento relacionado debe ser numérico mayor a cero</v>
      </c>
      <c r="M71" s="1144" t="s">
        <v>169</v>
      </c>
      <c r="N71" s="300"/>
    </row>
    <row r="72" spans="1:14" ht="24" x14ac:dyDescent="0.35">
      <c r="A72" s="300"/>
      <c r="B72" s="159">
        <f>+B71+1</f>
        <v>41</v>
      </c>
      <c r="C72" s="160" t="s">
        <v>6001</v>
      </c>
      <c r="D72" s="159" t="s">
        <v>15</v>
      </c>
      <c r="E72" s="159" t="s">
        <v>4</v>
      </c>
      <c r="F72" s="159" t="s">
        <v>13</v>
      </c>
      <c r="G72" s="159" t="s">
        <v>5580</v>
      </c>
      <c r="H72" s="160" t="s">
        <v>2989</v>
      </c>
      <c r="I72" s="143" t="s">
        <v>2502</v>
      </c>
      <c r="J72" s="1144" t="s">
        <v>169</v>
      </c>
      <c r="K72" s="82" t="s">
        <v>169</v>
      </c>
      <c r="L72" s="143" t="str">
        <f>VLOOKUP(K72,CódigosRetorno!$A$2:$B$1719,2,FALSE)</f>
        <v>-</v>
      </c>
      <c r="M72" s="1144" t="s">
        <v>169</v>
      </c>
      <c r="N72" s="300"/>
    </row>
    <row r="73" spans="1:14" x14ac:dyDescent="0.35">
      <c r="A73" s="300"/>
      <c r="B73" s="197" t="s">
        <v>6008</v>
      </c>
      <c r="C73" s="190"/>
      <c r="D73" s="201"/>
      <c r="E73" s="201" t="s">
        <v>169</v>
      </c>
      <c r="F73" s="201" t="s">
        <v>169</v>
      </c>
      <c r="G73" s="201" t="s">
        <v>169</v>
      </c>
      <c r="H73" s="202" t="s">
        <v>169</v>
      </c>
      <c r="I73" s="200" t="s">
        <v>169</v>
      </c>
      <c r="J73" s="199" t="s">
        <v>169</v>
      </c>
      <c r="K73" s="189" t="s">
        <v>169</v>
      </c>
      <c r="L73" s="172" t="s">
        <v>169</v>
      </c>
      <c r="M73" s="199" t="s">
        <v>169</v>
      </c>
      <c r="N73" s="300"/>
    </row>
    <row r="74" spans="1:14" ht="24" x14ac:dyDescent="0.35">
      <c r="A74" s="300"/>
      <c r="B74" s="1486">
        <f>+B72+1</f>
        <v>42</v>
      </c>
      <c r="C74" s="1485" t="s">
        <v>842</v>
      </c>
      <c r="D74" s="1487" t="s">
        <v>15</v>
      </c>
      <c r="E74" s="1486" t="s">
        <v>4</v>
      </c>
      <c r="F74" s="1486" t="s">
        <v>141</v>
      </c>
      <c r="G74" s="1486" t="s">
        <v>24</v>
      </c>
      <c r="H74" s="1485" t="s">
        <v>843</v>
      </c>
      <c r="I74" s="163" t="s">
        <v>2991</v>
      </c>
      <c r="J74" s="159" t="s">
        <v>177</v>
      </c>
      <c r="K74" s="82" t="s">
        <v>1550</v>
      </c>
      <c r="L74" s="143" t="str">
        <f>VLOOKUP(K74,CódigosRetorno!$A$2:$B$1719,2,FALSE)</f>
        <v>El XML no contiene el tag o no existe información de la fecha de pago del documento Relacionado</v>
      </c>
      <c r="M74" s="159" t="s">
        <v>169</v>
      </c>
      <c r="N74" s="300"/>
    </row>
    <row r="75" spans="1:14" ht="36" x14ac:dyDescent="0.35">
      <c r="A75" s="300"/>
      <c r="B75" s="1486"/>
      <c r="C75" s="1485"/>
      <c r="D75" s="1490"/>
      <c r="E75" s="1486"/>
      <c r="F75" s="1486"/>
      <c r="G75" s="1486"/>
      <c r="H75" s="1485"/>
      <c r="I75" s="163" t="s">
        <v>3121</v>
      </c>
      <c r="J75" s="159" t="s">
        <v>177</v>
      </c>
      <c r="K75" s="82" t="s">
        <v>1639</v>
      </c>
      <c r="L75" s="143" t="str">
        <f>VLOOKUP(K75,CódigosRetorno!$A$2:$B$1719,2,FALSE)</f>
        <v>La fecha de cobro de cada documento relacionado deben ser del mismo Periodo (mm/aaaa), asimismo estas fechas podrán ser menores o iguales a la fecha de emisión del comprobante de retencion</v>
      </c>
      <c r="M75" s="159" t="s">
        <v>169</v>
      </c>
      <c r="N75" s="300"/>
    </row>
    <row r="76" spans="1:14" ht="36" x14ac:dyDescent="0.35">
      <c r="A76" s="300"/>
      <c r="B76" s="1486"/>
      <c r="C76" s="1485"/>
      <c r="D76" s="1490"/>
      <c r="E76" s="1486"/>
      <c r="F76" s="1486"/>
      <c r="G76" s="1486"/>
      <c r="H76" s="1485"/>
      <c r="I76" s="163" t="s">
        <v>6011</v>
      </c>
      <c r="J76" s="159" t="s">
        <v>177</v>
      </c>
      <c r="K76" s="82" t="s">
        <v>1677</v>
      </c>
      <c r="L76" s="143" t="str">
        <f>VLOOKUP(K76,CódigosRetorno!$A$2:$B$1719,2,FALSE)</f>
        <v>La fecha de pago debe estar entre el primer día calendario del mes al cual corresponde la fecha de emisión del comprobante de retención o desde la fecha de emisión del comprobante relacionado.</v>
      </c>
      <c r="M76" s="159" t="s">
        <v>169</v>
      </c>
      <c r="N76" s="300"/>
    </row>
    <row r="77" spans="1:14" ht="36" x14ac:dyDescent="0.35">
      <c r="A77" s="300"/>
      <c r="B77" s="1486"/>
      <c r="C77" s="1485"/>
      <c r="D77" s="1490"/>
      <c r="E77" s="1486"/>
      <c r="F77" s="1486"/>
      <c r="G77" s="1486"/>
      <c r="H77" s="1485"/>
      <c r="I77" s="163" t="s">
        <v>6012</v>
      </c>
      <c r="J77" s="159" t="s">
        <v>177</v>
      </c>
      <c r="K77" s="82" t="s">
        <v>1677</v>
      </c>
      <c r="L77" s="143" t="str">
        <f>VLOOKUP(K77,CódigosRetorno!$A$2:$B$1719,2,FALSE)</f>
        <v>La fecha de pago debe estar entre el primer día calendario del mes al cual corresponde la fecha de emisión del comprobante de retención o desde la fecha de emisión del comprobante relacionado.</v>
      </c>
      <c r="M77" s="159" t="s">
        <v>169</v>
      </c>
      <c r="N77" s="300"/>
    </row>
    <row r="78" spans="1:14" ht="36" x14ac:dyDescent="0.35">
      <c r="A78" s="300"/>
      <c r="B78" s="1486"/>
      <c r="C78" s="1485"/>
      <c r="D78" s="1490"/>
      <c r="E78" s="1486"/>
      <c r="F78" s="1486"/>
      <c r="G78" s="1486"/>
      <c r="H78" s="1485"/>
      <c r="I78" s="163" t="s">
        <v>6013</v>
      </c>
      <c r="J78" s="159" t="s">
        <v>177</v>
      </c>
      <c r="K78" s="82" t="s">
        <v>1677</v>
      </c>
      <c r="L78" s="143" t="str">
        <f>VLOOKUP(K78,CódigosRetorno!$A$2:$B$1719,2,FALSE)</f>
        <v>La fecha de pago debe estar entre el primer día calendario del mes al cual corresponde la fecha de emisión del comprobante de retención o desde la fecha de emisión del comprobante relacionado.</v>
      </c>
      <c r="M78" s="159" t="s">
        <v>169</v>
      </c>
      <c r="N78" s="300"/>
    </row>
    <row r="79" spans="1:14" ht="36" x14ac:dyDescent="0.35">
      <c r="A79" s="300"/>
      <c r="B79" s="1486"/>
      <c r="C79" s="1485"/>
      <c r="D79" s="1488"/>
      <c r="E79" s="1486"/>
      <c r="F79" s="1486"/>
      <c r="G79" s="1486"/>
      <c r="H79" s="1485"/>
      <c r="I79" s="163" t="s">
        <v>6014</v>
      </c>
      <c r="J79" s="159" t="s">
        <v>177</v>
      </c>
      <c r="K79" s="82" t="s">
        <v>1677</v>
      </c>
      <c r="L79" s="143" t="str">
        <f>VLOOKUP(K79,CódigosRetorno!$A$2:$B$1719,2,FALSE)</f>
        <v>La fecha de pago debe estar entre el primer día calendario del mes al cual corresponde la fecha de emisión del comprobante de retención o desde la fecha de emisión del comprobante relacionado.</v>
      </c>
      <c r="M79" s="159" t="s">
        <v>169</v>
      </c>
      <c r="N79" s="300"/>
    </row>
    <row r="80" spans="1:14" x14ac:dyDescent="0.35">
      <c r="A80" s="300"/>
      <c r="B80" s="1486">
        <f>+B74+1</f>
        <v>43</v>
      </c>
      <c r="C80" s="1485" t="s">
        <v>844</v>
      </c>
      <c r="D80" s="1487" t="s">
        <v>15</v>
      </c>
      <c r="E80" s="1486" t="s">
        <v>4</v>
      </c>
      <c r="F80" s="1486" t="s">
        <v>845</v>
      </c>
      <c r="G80" s="1486"/>
      <c r="H80" s="1485" t="s">
        <v>846</v>
      </c>
      <c r="I80" s="163" t="s">
        <v>3054</v>
      </c>
      <c r="J80" s="159" t="s">
        <v>177</v>
      </c>
      <c r="K80" s="82" t="s">
        <v>1556</v>
      </c>
      <c r="L80" s="143" t="str">
        <f>VLOOKUP(K80,CódigosRetorno!$A$2:$B$1719,2,FALSE)</f>
        <v>El XML no contiene el tag o no existe información del número de pago</v>
      </c>
      <c r="M80" s="159" t="s">
        <v>169</v>
      </c>
      <c r="N80" s="300"/>
    </row>
    <row r="81" spans="1:14" ht="24" x14ac:dyDescent="0.35">
      <c r="A81" s="300"/>
      <c r="B81" s="1486"/>
      <c r="C81" s="1485"/>
      <c r="D81" s="1490"/>
      <c r="E81" s="1486"/>
      <c r="F81" s="1486"/>
      <c r="G81" s="1486"/>
      <c r="H81" s="1485"/>
      <c r="I81" s="163" t="s">
        <v>2992</v>
      </c>
      <c r="J81" s="159" t="s">
        <v>177</v>
      </c>
      <c r="K81" s="82" t="s">
        <v>1555</v>
      </c>
      <c r="L81" s="143" t="str">
        <f>VLOOKUP(K81,CódigosRetorno!$A$2:$B$1719,2,FALSE)</f>
        <v>El dato ingresado en el número de pago no es válido</v>
      </c>
      <c r="M81" s="159" t="s">
        <v>169</v>
      </c>
      <c r="N81" s="300"/>
    </row>
    <row r="82" spans="1:14" ht="24" x14ac:dyDescent="0.35">
      <c r="A82" s="300"/>
      <c r="B82" s="1486"/>
      <c r="C82" s="1485"/>
      <c r="D82" s="1488"/>
      <c r="E82" s="1486"/>
      <c r="F82" s="1486"/>
      <c r="G82" s="1486"/>
      <c r="H82" s="1485"/>
      <c r="I82" s="587" t="s">
        <v>6232</v>
      </c>
      <c r="J82" s="444" t="s">
        <v>177</v>
      </c>
      <c r="K82" s="513" t="s">
        <v>1675</v>
      </c>
      <c r="L82" s="143" t="str">
        <f>VLOOKUP(K82,CódigosRetorno!$A$2:$B$1719,2,FALSE)</f>
        <v>El Nro. de documento con el número de pago ya se encuentra en la Relación de Documentos Relacionados agregados.</v>
      </c>
      <c r="M82" s="159" t="s">
        <v>169</v>
      </c>
      <c r="N82" s="300"/>
    </row>
    <row r="83" spans="1:14" x14ac:dyDescent="0.35">
      <c r="A83" s="300"/>
      <c r="B83" s="1486">
        <f>+B80+1</f>
        <v>44</v>
      </c>
      <c r="C83" s="1485" t="s">
        <v>6015</v>
      </c>
      <c r="D83" s="1487" t="s">
        <v>15</v>
      </c>
      <c r="E83" s="1486" t="s">
        <v>4</v>
      </c>
      <c r="F83" s="1486" t="s">
        <v>12</v>
      </c>
      <c r="G83" s="1486" t="s">
        <v>16</v>
      </c>
      <c r="H83" s="1485" t="s">
        <v>847</v>
      </c>
      <c r="I83" s="587" t="s">
        <v>2991</v>
      </c>
      <c r="J83" s="444" t="s">
        <v>177</v>
      </c>
      <c r="K83" s="513" t="s">
        <v>1554</v>
      </c>
      <c r="L83" s="143" t="str">
        <f>VLOOKUP(K83,CódigosRetorno!$A$2:$B$1719,2,FALSE)</f>
        <v>El XML no contiene el tag o no existe información del Importe del pago</v>
      </c>
      <c r="M83" s="159" t="s">
        <v>169</v>
      </c>
      <c r="N83" s="300"/>
    </row>
    <row r="84" spans="1:14" ht="24" x14ac:dyDescent="0.35">
      <c r="A84" s="300"/>
      <c r="B84" s="1486"/>
      <c r="C84" s="1485"/>
      <c r="D84" s="1488"/>
      <c r="E84" s="1486"/>
      <c r="F84" s="1486"/>
      <c r="G84" s="1486"/>
      <c r="H84" s="1485"/>
      <c r="I84" s="163" t="s">
        <v>3111</v>
      </c>
      <c r="J84" s="159" t="s">
        <v>177</v>
      </c>
      <c r="K84" s="82" t="s">
        <v>1552</v>
      </c>
      <c r="L84" s="143" t="str">
        <f>VLOOKUP(K84,CódigosRetorno!$A$2:$B$1719,2,FALSE)</f>
        <v>El dato ingresado en el Importe del pago debe ser numérico mayor a cero</v>
      </c>
      <c r="M84" s="159" t="s">
        <v>169</v>
      </c>
      <c r="N84" s="300"/>
    </row>
    <row r="85" spans="1:14" ht="24" x14ac:dyDescent="0.35">
      <c r="A85" s="300"/>
      <c r="B85" s="159">
        <f>+B83+1</f>
        <v>45</v>
      </c>
      <c r="C85" s="160" t="s">
        <v>6003</v>
      </c>
      <c r="D85" s="159" t="s">
        <v>15</v>
      </c>
      <c r="E85" s="159" t="s">
        <v>4</v>
      </c>
      <c r="F85" s="159" t="s">
        <v>13</v>
      </c>
      <c r="G85" s="159" t="s">
        <v>5580</v>
      </c>
      <c r="H85" s="160" t="s">
        <v>2990</v>
      </c>
      <c r="I85" s="163" t="s">
        <v>2993</v>
      </c>
      <c r="J85" s="159" t="s">
        <v>177</v>
      </c>
      <c r="K85" s="82" t="s">
        <v>1681</v>
      </c>
      <c r="L85" s="143" t="str">
        <f>VLOOKUP(K85,CódigosRetorno!$A$2:$B$1719,2,FALSE)</f>
        <v>La moneda del importe de pago debe ser la misma que la del documento relacionado.</v>
      </c>
      <c r="M85" s="159" t="s">
        <v>169</v>
      </c>
      <c r="N85" s="300"/>
    </row>
    <row r="86" spans="1:14" x14ac:dyDescent="0.35">
      <c r="A86" s="300"/>
      <c r="B86" s="197" t="s">
        <v>6006</v>
      </c>
      <c r="C86" s="190"/>
      <c r="D86" s="201"/>
      <c r="E86" s="201" t="s">
        <v>169</v>
      </c>
      <c r="F86" s="201" t="s">
        <v>169</v>
      </c>
      <c r="G86" s="201" t="s">
        <v>169</v>
      </c>
      <c r="H86" s="202" t="s">
        <v>169</v>
      </c>
      <c r="I86" s="200" t="s">
        <v>169</v>
      </c>
      <c r="J86" s="201" t="s">
        <v>169</v>
      </c>
      <c r="K86" s="203" t="s">
        <v>169</v>
      </c>
      <c r="L86" s="172" t="s">
        <v>169</v>
      </c>
      <c r="M86" s="201" t="s">
        <v>169</v>
      </c>
      <c r="N86" s="300"/>
    </row>
    <row r="87" spans="1:14" ht="24" x14ac:dyDescent="0.35">
      <c r="A87" s="300"/>
      <c r="B87" s="1486">
        <f>+B85+1</f>
        <v>46</v>
      </c>
      <c r="C87" s="1485" t="s">
        <v>850</v>
      </c>
      <c r="D87" s="1487" t="s">
        <v>15</v>
      </c>
      <c r="E87" s="1486" t="s">
        <v>4</v>
      </c>
      <c r="F87" s="1486" t="s">
        <v>12</v>
      </c>
      <c r="G87" s="1486" t="s">
        <v>16</v>
      </c>
      <c r="H87" s="1485" t="s">
        <v>851</v>
      </c>
      <c r="I87" s="163" t="s">
        <v>3109</v>
      </c>
      <c r="J87" s="159" t="s">
        <v>177</v>
      </c>
      <c r="K87" s="82" t="s">
        <v>1547</v>
      </c>
      <c r="L87" s="143" t="str">
        <f>VLOOKUP(K87,CódigosRetorno!$A$2:$B$1719,2,FALSE)</f>
        <v>El dato ingresado en el Importe retenido debe ser numérico mayor a cero</v>
      </c>
      <c r="M87" s="159" t="s">
        <v>169</v>
      </c>
      <c r="N87" s="300"/>
    </row>
    <row r="88" spans="1:14" ht="36" x14ac:dyDescent="0.35">
      <c r="A88" s="300"/>
      <c r="B88" s="1486"/>
      <c r="C88" s="1485"/>
      <c r="D88" s="1490"/>
      <c r="E88" s="1486"/>
      <c r="F88" s="1486"/>
      <c r="G88" s="1486"/>
      <c r="H88" s="1485"/>
      <c r="I88" s="163" t="s">
        <v>3000</v>
      </c>
      <c r="J88" s="159" t="s">
        <v>177</v>
      </c>
      <c r="K88" s="82" t="s">
        <v>1680</v>
      </c>
      <c r="L88" s="143" t="str">
        <f>VLOOKUP(K88,CódigosRetorno!$A$2:$B$1719,2,FALSE)</f>
        <v>Los montos de pago, retenidos y montos pagados consignados para el documento relacionado no son correctos.</v>
      </c>
      <c r="M88" s="159" t="s">
        <v>169</v>
      </c>
      <c r="N88" s="300"/>
    </row>
    <row r="89" spans="1:14" ht="36" x14ac:dyDescent="0.35">
      <c r="A89" s="300"/>
      <c r="B89" s="1486"/>
      <c r="C89" s="1485"/>
      <c r="D89" s="1488"/>
      <c r="E89" s="1486"/>
      <c r="F89" s="1486"/>
      <c r="G89" s="1486"/>
      <c r="H89" s="1485"/>
      <c r="I89" s="163" t="s">
        <v>3001</v>
      </c>
      <c r="J89" s="159" t="s">
        <v>177</v>
      </c>
      <c r="K89" s="82" t="s">
        <v>1680</v>
      </c>
      <c r="L89" s="143" t="str">
        <f>VLOOKUP(K89,CódigosRetorno!$A$2:$B$1719,2,FALSE)</f>
        <v>Los montos de pago, retenidos y montos pagados consignados para el documento relacionado no son correctos.</v>
      </c>
      <c r="M89" s="159" t="s">
        <v>169</v>
      </c>
      <c r="N89" s="300"/>
    </row>
    <row r="90" spans="1:14" ht="36" x14ac:dyDescent="0.35">
      <c r="A90" s="300"/>
      <c r="B90" s="159">
        <f>+B87+1</f>
        <v>47</v>
      </c>
      <c r="C90" s="160" t="s">
        <v>852</v>
      </c>
      <c r="D90" s="159" t="s">
        <v>15</v>
      </c>
      <c r="E90" s="159" t="s">
        <v>4</v>
      </c>
      <c r="F90" s="159" t="s">
        <v>13</v>
      </c>
      <c r="G90" s="159" t="s">
        <v>5580</v>
      </c>
      <c r="H90" s="160" t="s">
        <v>2995</v>
      </c>
      <c r="I90" s="163" t="s">
        <v>2994</v>
      </c>
      <c r="J90" s="159" t="s">
        <v>177</v>
      </c>
      <c r="K90" s="82" t="s">
        <v>1545</v>
      </c>
      <c r="L90" s="143" t="str">
        <f>VLOOKUP(K90,CódigosRetorno!$A$2:$B$1719,2,FALSE)</f>
        <v>El valor de la moneda de importe retenido debe ser PEN</v>
      </c>
      <c r="M90" s="159" t="s">
        <v>169</v>
      </c>
      <c r="N90" s="300"/>
    </row>
    <row r="91" spans="1:14" ht="36" x14ac:dyDescent="0.35">
      <c r="A91" s="300"/>
      <c r="B91" s="159">
        <f>+B90+1</f>
        <v>48</v>
      </c>
      <c r="C91" s="160" t="s">
        <v>6004</v>
      </c>
      <c r="D91" s="159" t="s">
        <v>15</v>
      </c>
      <c r="E91" s="159" t="s">
        <v>4</v>
      </c>
      <c r="F91" s="159" t="s">
        <v>141</v>
      </c>
      <c r="G91" s="159" t="s">
        <v>24</v>
      </c>
      <c r="H91" s="160" t="s">
        <v>853</v>
      </c>
      <c r="I91" s="143" t="s">
        <v>2502</v>
      </c>
      <c r="J91" s="135" t="s">
        <v>169</v>
      </c>
      <c r="K91" s="152" t="s">
        <v>169</v>
      </c>
      <c r="L91" s="143" t="str">
        <f>VLOOKUP(K91,CódigosRetorno!$A$2:$B$1719,2,FALSE)</f>
        <v>-</v>
      </c>
      <c r="M91" s="159" t="s">
        <v>169</v>
      </c>
      <c r="N91" s="300"/>
    </row>
    <row r="92" spans="1:14" ht="24" x14ac:dyDescent="0.35">
      <c r="A92" s="300"/>
      <c r="B92" s="1486">
        <v>49</v>
      </c>
      <c r="C92" s="1485" t="s">
        <v>854</v>
      </c>
      <c r="D92" s="1487" t="s">
        <v>15</v>
      </c>
      <c r="E92" s="1486" t="s">
        <v>4</v>
      </c>
      <c r="F92" s="1486" t="s">
        <v>12</v>
      </c>
      <c r="G92" s="1486" t="s">
        <v>16</v>
      </c>
      <c r="H92" s="1485" t="s">
        <v>855</v>
      </c>
      <c r="I92" s="163" t="s">
        <v>3109</v>
      </c>
      <c r="J92" s="159" t="s">
        <v>177</v>
      </c>
      <c r="K92" s="82" t="s">
        <v>1541</v>
      </c>
      <c r="L92" s="143" t="str">
        <f>VLOOKUP(K92,CódigosRetorno!$A$2:$B$1719,2,FALSE)</f>
        <v>El dato ingresado en el Importe total a pagar (neto) debe ser numérico mayor a cero</v>
      </c>
      <c r="M92" s="159" t="s">
        <v>169</v>
      </c>
      <c r="N92" s="300"/>
    </row>
    <row r="93" spans="1:14" ht="36" x14ac:dyDescent="0.35">
      <c r="A93" s="300"/>
      <c r="B93" s="1486"/>
      <c r="C93" s="1485"/>
      <c r="D93" s="1490"/>
      <c r="E93" s="1486"/>
      <c r="F93" s="1486"/>
      <c r="G93" s="1486"/>
      <c r="H93" s="1485"/>
      <c r="I93" s="163" t="s">
        <v>6016</v>
      </c>
      <c r="J93" s="159" t="s">
        <v>177</v>
      </c>
      <c r="K93" s="82" t="s">
        <v>1680</v>
      </c>
      <c r="L93" s="143" t="str">
        <f>VLOOKUP(K93,CódigosRetorno!$A$2:$B$1719,2,FALSE)</f>
        <v>Los montos de pago, retenidos y montos pagados consignados para el documento relacionado no son correctos.</v>
      </c>
      <c r="M93" s="159" t="s">
        <v>169</v>
      </c>
      <c r="N93" s="300"/>
    </row>
    <row r="94" spans="1:14" ht="36" x14ac:dyDescent="0.35">
      <c r="A94" s="300"/>
      <c r="B94" s="1486"/>
      <c r="C94" s="1485"/>
      <c r="D94" s="1488"/>
      <c r="E94" s="1486"/>
      <c r="F94" s="1486"/>
      <c r="G94" s="1486"/>
      <c r="H94" s="1485"/>
      <c r="I94" s="163" t="s">
        <v>6017</v>
      </c>
      <c r="J94" s="159" t="s">
        <v>177</v>
      </c>
      <c r="K94" s="82" t="s">
        <v>1680</v>
      </c>
      <c r="L94" s="143" t="str">
        <f>VLOOKUP(K94,CódigosRetorno!$A$2:$B$1719,2,FALSE)</f>
        <v>Los montos de pago, retenidos y montos pagados consignados para el documento relacionado no son correctos.</v>
      </c>
      <c r="M94" s="159" t="s">
        <v>169</v>
      </c>
      <c r="N94" s="300"/>
    </row>
    <row r="95" spans="1:14" ht="36" x14ac:dyDescent="0.35">
      <c r="A95" s="300"/>
      <c r="B95" s="159">
        <f>+B92+1</f>
        <v>50</v>
      </c>
      <c r="C95" s="392" t="s">
        <v>6005</v>
      </c>
      <c r="D95" s="159" t="s">
        <v>15</v>
      </c>
      <c r="E95" s="159" t="s">
        <v>4</v>
      </c>
      <c r="F95" s="159" t="s">
        <v>13</v>
      </c>
      <c r="G95" s="159" t="s">
        <v>5580</v>
      </c>
      <c r="H95" s="160" t="s">
        <v>2996</v>
      </c>
      <c r="I95" s="163" t="s">
        <v>2994</v>
      </c>
      <c r="J95" s="159" t="s">
        <v>177</v>
      </c>
      <c r="K95" s="82" t="s">
        <v>1539</v>
      </c>
      <c r="L95" s="143" t="str">
        <f>VLOOKUP(K95,CódigosRetorno!$A$2:$B$1719,2,FALSE)</f>
        <v>El valor de la Moneda del monto neto pagado debe ser PEN</v>
      </c>
      <c r="M95" s="159" t="s">
        <v>169</v>
      </c>
      <c r="N95" s="300"/>
    </row>
    <row r="96" spans="1:14" x14ac:dyDescent="0.35">
      <c r="A96" s="300"/>
      <c r="B96" s="180" t="s">
        <v>6007</v>
      </c>
      <c r="C96" s="190"/>
      <c r="D96" s="179"/>
      <c r="E96" s="179" t="s">
        <v>169</v>
      </c>
      <c r="F96" s="179" t="s">
        <v>169</v>
      </c>
      <c r="G96" s="179" t="s">
        <v>169</v>
      </c>
      <c r="H96" s="173" t="s">
        <v>169</v>
      </c>
      <c r="I96" s="200" t="s">
        <v>169</v>
      </c>
      <c r="J96" s="199" t="s">
        <v>169</v>
      </c>
      <c r="K96" s="189" t="s">
        <v>169</v>
      </c>
      <c r="L96" s="172" t="s">
        <v>169</v>
      </c>
      <c r="M96" s="199" t="s">
        <v>169</v>
      </c>
      <c r="N96" s="300"/>
    </row>
    <row r="97" spans="1:14" ht="24" x14ac:dyDescent="0.35">
      <c r="A97" s="300"/>
      <c r="B97" s="1486">
        <f>+B95+1</f>
        <v>51</v>
      </c>
      <c r="C97" s="1489" t="s">
        <v>5980</v>
      </c>
      <c r="D97" s="1497" t="s">
        <v>15</v>
      </c>
      <c r="E97" s="1495" t="s">
        <v>9</v>
      </c>
      <c r="F97" s="1495" t="s">
        <v>13</v>
      </c>
      <c r="G97" s="1486" t="s">
        <v>5580</v>
      </c>
      <c r="H97" s="1489" t="s">
        <v>2997</v>
      </c>
      <c r="I97" s="163" t="s">
        <v>6018</v>
      </c>
      <c r="J97" s="159" t="s">
        <v>177</v>
      </c>
      <c r="K97" s="82" t="s">
        <v>1570</v>
      </c>
      <c r="L97" s="143" t="str">
        <f>VLOOKUP(K97,CódigosRetorno!$A$2:$B$1719,2,FALSE)</f>
        <v>El XML no contiene el tag o no existe información de la moneda de referencia para el tipo de cambio</v>
      </c>
      <c r="M97" s="159" t="s">
        <v>169</v>
      </c>
      <c r="N97" s="300"/>
    </row>
    <row r="98" spans="1:14" ht="24" x14ac:dyDescent="0.35">
      <c r="A98" s="300"/>
      <c r="B98" s="1486"/>
      <c r="C98" s="1489"/>
      <c r="D98" s="1498"/>
      <c r="E98" s="1495"/>
      <c r="F98" s="1495"/>
      <c r="G98" s="1486"/>
      <c r="H98" s="1489"/>
      <c r="I98" s="163" t="s">
        <v>6019</v>
      </c>
      <c r="J98" s="159" t="s">
        <v>177</v>
      </c>
      <c r="K98" s="82" t="s">
        <v>1538</v>
      </c>
      <c r="L98" s="143" t="str">
        <f>VLOOKUP(K98,CódigosRetorno!$A$2:$B$1719,2,FALSE)</f>
        <v>La moneda de referencia para el tipo de cambio debe ser la misma que la del documento relacionado</v>
      </c>
      <c r="M98" s="159" t="s">
        <v>169</v>
      </c>
      <c r="N98" s="300"/>
    </row>
    <row r="99" spans="1:14" ht="36" x14ac:dyDescent="0.35">
      <c r="A99" s="300"/>
      <c r="B99" s="159">
        <f>+B97+1</f>
        <v>52</v>
      </c>
      <c r="C99" s="143" t="s">
        <v>5981</v>
      </c>
      <c r="D99" s="142" t="s">
        <v>15</v>
      </c>
      <c r="E99" s="142" t="s">
        <v>9</v>
      </c>
      <c r="F99" s="142" t="s">
        <v>13</v>
      </c>
      <c r="G99" s="159" t="s">
        <v>5580</v>
      </c>
      <c r="H99" s="143" t="s">
        <v>2999</v>
      </c>
      <c r="I99" s="163" t="s">
        <v>2998</v>
      </c>
      <c r="J99" s="159" t="s">
        <v>177</v>
      </c>
      <c r="K99" s="82" t="s">
        <v>1574</v>
      </c>
      <c r="L99" s="143" t="str">
        <f>VLOOKUP(K99,CódigosRetorno!$A$2:$B$1719,2,FALSE)</f>
        <v>El valor de la moneda objetivo para la Tasa de Cambio debe ser PEN</v>
      </c>
      <c r="M99" s="159" t="s">
        <v>169</v>
      </c>
      <c r="N99" s="300"/>
    </row>
    <row r="100" spans="1:14" ht="24" x14ac:dyDescent="0.35">
      <c r="A100" s="300"/>
      <c r="B100" s="1486">
        <f>+B99+1</f>
        <v>53</v>
      </c>
      <c r="C100" s="1489" t="s">
        <v>5982</v>
      </c>
      <c r="D100" s="1497" t="s">
        <v>15</v>
      </c>
      <c r="E100" s="1495" t="s">
        <v>9</v>
      </c>
      <c r="F100" s="1495" t="s">
        <v>856</v>
      </c>
      <c r="G100" s="1495" t="s">
        <v>857</v>
      </c>
      <c r="H100" s="1489" t="s">
        <v>858</v>
      </c>
      <c r="I100" s="163" t="s">
        <v>6018</v>
      </c>
      <c r="J100" s="159" t="s">
        <v>177</v>
      </c>
      <c r="K100" s="82" t="s">
        <v>1568</v>
      </c>
      <c r="L100" s="143" t="str">
        <f>VLOOKUP(K100,CódigosRetorno!$A$2:$B$1719,2,FALSE)</f>
        <v>El XML no contiene el tag o no existe información del tipo de cambio</v>
      </c>
      <c r="M100" s="159" t="s">
        <v>169</v>
      </c>
      <c r="N100" s="300"/>
    </row>
    <row r="101" spans="1:14" ht="24" x14ac:dyDescent="0.35">
      <c r="A101" s="300"/>
      <c r="B101" s="1486"/>
      <c r="C101" s="1489"/>
      <c r="D101" s="1498"/>
      <c r="E101" s="1495"/>
      <c r="F101" s="1495"/>
      <c r="G101" s="1495"/>
      <c r="H101" s="1489"/>
      <c r="I101" s="163" t="s">
        <v>3110</v>
      </c>
      <c r="J101" s="159" t="s">
        <v>177</v>
      </c>
      <c r="K101" s="82" t="s">
        <v>1573</v>
      </c>
      <c r="L101" s="143" t="str">
        <f>VLOOKUP(K101,CódigosRetorno!$A$2:$B$1719,2,FALSE)</f>
        <v>El dato ingresado en el tipo de cambio debe ser numérico mayor a cero</v>
      </c>
      <c r="M101" s="159" t="s">
        <v>169</v>
      </c>
      <c r="N101" s="300"/>
    </row>
    <row r="102" spans="1:14" ht="36" x14ac:dyDescent="0.35">
      <c r="A102" s="300"/>
      <c r="B102" s="159">
        <f>+B100+1</f>
        <v>54</v>
      </c>
      <c r="C102" s="143" t="s">
        <v>859</v>
      </c>
      <c r="D102" s="142" t="s">
        <v>15</v>
      </c>
      <c r="E102" s="142" t="s">
        <v>9</v>
      </c>
      <c r="F102" s="142" t="s">
        <v>141</v>
      </c>
      <c r="G102" s="142" t="s">
        <v>24</v>
      </c>
      <c r="H102" s="143" t="s">
        <v>860</v>
      </c>
      <c r="I102" s="163" t="s">
        <v>6018</v>
      </c>
      <c r="J102" s="159" t="s">
        <v>177</v>
      </c>
      <c r="K102" s="82" t="s">
        <v>1567</v>
      </c>
      <c r="L102" s="143" t="str">
        <f>VLOOKUP(K102,CódigosRetorno!$A$2:$B$1719,2,FALSE)</f>
        <v>El XML no contiene el tag o no existe información de la fecha de cambio</v>
      </c>
      <c r="M102" s="159" t="s">
        <v>169</v>
      </c>
      <c r="N102" s="300"/>
    </row>
    <row r="103" spans="1:14" x14ac:dyDescent="0.35">
      <c r="A103" s="300"/>
      <c r="B103" s="299"/>
      <c r="C103" s="304"/>
      <c r="D103" s="286"/>
      <c r="E103" s="286"/>
      <c r="F103" s="286"/>
      <c r="G103" s="286"/>
      <c r="H103" s="304"/>
      <c r="I103" s="300"/>
      <c r="J103" s="306"/>
      <c r="K103" s="307"/>
      <c r="L103" s="300"/>
      <c r="M103" s="300"/>
      <c r="N103" s="300"/>
    </row>
    <row r="104" spans="1:14" hidden="1" x14ac:dyDescent="0.35"/>
    <row r="105" spans="1:14" hidden="1" x14ac:dyDescent="0.35"/>
    <row r="106" spans="1:14" hidden="1" x14ac:dyDescent="0.35"/>
  </sheetData>
  <autoFilter ref="J1:K144" xr:uid="{78C94488-C0B3-4DC2-9A3C-25A9F3FCB024}"/>
  <mergeCells count="144">
    <mergeCell ref="D74:D79"/>
    <mergeCell ref="D80:D82"/>
    <mergeCell ref="D83:D84"/>
    <mergeCell ref="D87:D89"/>
    <mergeCell ref="D92:D94"/>
    <mergeCell ref="D97:D98"/>
    <mergeCell ref="D100:D101"/>
    <mergeCell ref="D5:D6"/>
    <mergeCell ref="D7:D8"/>
    <mergeCell ref="D10:D14"/>
    <mergeCell ref="D18:D19"/>
    <mergeCell ref="D20:D21"/>
    <mergeCell ref="D34:D38"/>
    <mergeCell ref="D39:D40"/>
    <mergeCell ref="H23:H24"/>
    <mergeCell ref="B5:B6"/>
    <mergeCell ref="C5:C6"/>
    <mergeCell ref="E5:E6"/>
    <mergeCell ref="F5:F6"/>
    <mergeCell ref="G5:G6"/>
    <mergeCell ref="H5:H6"/>
    <mergeCell ref="B10:B14"/>
    <mergeCell ref="C10:C14"/>
    <mergeCell ref="E10:E14"/>
    <mergeCell ref="F10:F14"/>
    <mergeCell ref="G10:G14"/>
    <mergeCell ref="H10:H14"/>
    <mergeCell ref="B7:B8"/>
    <mergeCell ref="C7:C8"/>
    <mergeCell ref="E7:E8"/>
    <mergeCell ref="F7:F8"/>
    <mergeCell ref="G7:G8"/>
    <mergeCell ref="H7:H8"/>
    <mergeCell ref="F18:F19"/>
    <mergeCell ref="G18:G19"/>
    <mergeCell ref="H18:H19"/>
    <mergeCell ref="B20:B21"/>
    <mergeCell ref="C20:C21"/>
    <mergeCell ref="E20:E21"/>
    <mergeCell ref="F20:F21"/>
    <mergeCell ref="G20:G21"/>
    <mergeCell ref="H20:H21"/>
    <mergeCell ref="B18:B19"/>
    <mergeCell ref="C18:C19"/>
    <mergeCell ref="E18:E19"/>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C67:C69"/>
    <mergeCell ref="E67:E69"/>
    <mergeCell ref="F67:F69"/>
    <mergeCell ref="G67:G69"/>
    <mergeCell ref="B65:B66"/>
    <mergeCell ref="C65:C66"/>
    <mergeCell ref="E65:E66"/>
    <mergeCell ref="F65:F66"/>
    <mergeCell ref="G65:G66"/>
    <mergeCell ref="B23:B24"/>
    <mergeCell ref="C23:C24"/>
    <mergeCell ref="D23:D24"/>
    <mergeCell ref="E23:E24"/>
    <mergeCell ref="F23:F24"/>
    <mergeCell ref="G23:G24"/>
    <mergeCell ref="B42:B43"/>
    <mergeCell ref="C42:C43"/>
    <mergeCell ref="D42:D43"/>
    <mergeCell ref="E42:E43"/>
    <mergeCell ref="F42:F43"/>
    <mergeCell ref="G42:G43"/>
    <mergeCell ref="G34:G38"/>
    <mergeCell ref="H42:H43"/>
    <mergeCell ref="B39:B40"/>
    <mergeCell ref="C39:C40"/>
    <mergeCell ref="E39:E40"/>
    <mergeCell ref="F39:F40"/>
    <mergeCell ref="G39:G40"/>
    <mergeCell ref="H39:H40"/>
    <mergeCell ref="B34:B38"/>
    <mergeCell ref="C34:C38"/>
    <mergeCell ref="E34:E38"/>
    <mergeCell ref="F34:F38"/>
    <mergeCell ref="H34:H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O112"/>
  <sheetViews>
    <sheetView zoomScaleNormal="100" workbookViewId="0">
      <pane xSplit="3" ySplit="2" topLeftCell="I73" activePane="bottomRight" state="frozen"/>
      <selection activeCell="L6" sqref="L6"/>
      <selection pane="topRight" activeCell="L6" sqref="L6"/>
      <selection pane="bottomLeft" activeCell="L6" sqref="L6"/>
      <selection pane="bottomRight" activeCell="I76" sqref="I76"/>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4812</v>
      </c>
      <c r="K2" s="263" t="s">
        <v>5102</v>
      </c>
      <c r="L2" s="75" t="s">
        <v>2797</v>
      </c>
      <c r="M2" s="75" t="s">
        <v>2736</v>
      </c>
      <c r="N2" s="300"/>
    </row>
    <row r="3" spans="1:14" x14ac:dyDescent="0.35">
      <c r="A3" s="300"/>
      <c r="B3" s="85" t="s">
        <v>169</v>
      </c>
      <c r="C3" s="91" t="s">
        <v>169</v>
      </c>
      <c r="D3" s="85"/>
      <c r="E3" s="85" t="s">
        <v>169</v>
      </c>
      <c r="F3" s="85" t="s">
        <v>169</v>
      </c>
      <c r="G3" s="85" t="s">
        <v>169</v>
      </c>
      <c r="H3" s="91" t="s">
        <v>169</v>
      </c>
      <c r="I3" s="421" t="s">
        <v>3036</v>
      </c>
      <c r="J3" s="86" t="s">
        <v>169</v>
      </c>
      <c r="K3" s="86" t="s">
        <v>169</v>
      </c>
      <c r="L3" s="143" t="s">
        <v>169</v>
      </c>
      <c r="M3" s="85" t="s">
        <v>169</v>
      </c>
      <c r="N3" s="300"/>
    </row>
    <row r="4" spans="1:14" x14ac:dyDescent="0.35">
      <c r="A4" s="300"/>
      <c r="B4" s="192" t="s">
        <v>3002</v>
      </c>
      <c r="C4" s="193"/>
      <c r="D4" s="193"/>
      <c r="E4" s="193"/>
      <c r="F4" s="193"/>
      <c r="G4" s="193"/>
      <c r="H4" s="193"/>
      <c r="I4" s="194"/>
      <c r="J4" s="195"/>
      <c r="K4" s="196" t="s">
        <v>169</v>
      </c>
      <c r="L4" s="172" t="s">
        <v>169</v>
      </c>
      <c r="M4" s="194"/>
      <c r="N4" s="300"/>
    </row>
    <row r="5" spans="1:14" x14ac:dyDescent="0.35">
      <c r="A5" s="300"/>
      <c r="B5" s="1487">
        <v>1</v>
      </c>
      <c r="C5" s="1499" t="s">
        <v>30</v>
      </c>
      <c r="D5" s="1487" t="s">
        <v>3</v>
      </c>
      <c r="E5" s="1487" t="s">
        <v>4</v>
      </c>
      <c r="F5" s="1487" t="s">
        <v>13</v>
      </c>
      <c r="G5" s="1496" t="s">
        <v>5108</v>
      </c>
      <c r="H5" s="1499" t="s">
        <v>915</v>
      </c>
      <c r="I5" s="587" t="s">
        <v>5555</v>
      </c>
      <c r="J5" s="444" t="s">
        <v>177</v>
      </c>
      <c r="K5" s="513" t="s">
        <v>2212</v>
      </c>
      <c r="L5" s="143" t="str">
        <f>VLOOKUP(K5,CódigosRetorno!$A$2:$B$1719,2,FALSE)</f>
        <v>El XML no contiene el tag o no existe informacion de UBLVersionID</v>
      </c>
      <c r="M5" s="159" t="s">
        <v>169</v>
      </c>
      <c r="N5" s="300"/>
    </row>
    <row r="6" spans="1:14" x14ac:dyDescent="0.35">
      <c r="A6" s="300"/>
      <c r="B6" s="1488"/>
      <c r="C6" s="1500"/>
      <c r="D6" s="1488"/>
      <c r="E6" s="1488"/>
      <c r="F6" s="1488"/>
      <c r="G6" s="1496"/>
      <c r="H6" s="1500"/>
      <c r="I6" s="587" t="s">
        <v>2895</v>
      </c>
      <c r="J6" s="444" t="s">
        <v>177</v>
      </c>
      <c r="K6" s="513" t="s">
        <v>2213</v>
      </c>
      <c r="L6" s="143"/>
      <c r="M6" s="159" t="s">
        <v>169</v>
      </c>
      <c r="N6" s="300"/>
    </row>
    <row r="7" spans="1:14" x14ac:dyDescent="0.35">
      <c r="A7" s="300"/>
      <c r="B7" s="1487">
        <f>+B5+1</f>
        <v>2</v>
      </c>
      <c r="C7" s="1499" t="s">
        <v>31</v>
      </c>
      <c r="D7" s="1487" t="s">
        <v>3</v>
      </c>
      <c r="E7" s="1487" t="s">
        <v>4</v>
      </c>
      <c r="F7" s="1487" t="s">
        <v>13</v>
      </c>
      <c r="G7" s="1496" t="s">
        <v>5084</v>
      </c>
      <c r="H7" s="1499" t="s">
        <v>916</v>
      </c>
      <c r="I7" s="587" t="s">
        <v>5555</v>
      </c>
      <c r="J7" s="444" t="s">
        <v>177</v>
      </c>
      <c r="K7" s="513" t="s">
        <v>2210</v>
      </c>
      <c r="L7" s="143" t="str">
        <f>VLOOKUP(K7,CódigosRetorno!$A$2:$B$1719,2,FALSE)</f>
        <v>El XML no contiene el tag o no existe informacion de CustomizationID</v>
      </c>
      <c r="M7" s="159" t="s">
        <v>169</v>
      </c>
      <c r="N7" s="300"/>
    </row>
    <row r="8" spans="1:14" x14ac:dyDescent="0.35">
      <c r="A8" s="300"/>
      <c r="B8" s="1488"/>
      <c r="C8" s="1500"/>
      <c r="D8" s="1488"/>
      <c r="E8" s="1488"/>
      <c r="F8" s="1488"/>
      <c r="G8" s="1496"/>
      <c r="H8" s="1500"/>
      <c r="I8" s="587" t="s">
        <v>2896</v>
      </c>
      <c r="J8" s="444" t="s">
        <v>177</v>
      </c>
      <c r="K8" s="513" t="s">
        <v>2211</v>
      </c>
      <c r="L8" s="143" t="str">
        <f>VLOOKUP(K8,CódigosRetorno!$A$2:$B$1719,2,FALSE)</f>
        <v>CustomizationID - La version del documento no es correcta</v>
      </c>
      <c r="M8" s="159" t="s">
        <v>169</v>
      </c>
      <c r="N8" s="300"/>
    </row>
    <row r="9" spans="1:14" x14ac:dyDescent="0.35">
      <c r="A9" s="300"/>
      <c r="B9" s="159">
        <f>+B7+1</f>
        <v>3</v>
      </c>
      <c r="C9" s="160" t="s">
        <v>5570</v>
      </c>
      <c r="D9" s="159" t="s">
        <v>3</v>
      </c>
      <c r="E9" s="135" t="s">
        <v>4</v>
      </c>
      <c r="F9" s="142" t="s">
        <v>25</v>
      </c>
      <c r="G9" s="135" t="s">
        <v>169</v>
      </c>
      <c r="H9" s="143" t="s">
        <v>169</v>
      </c>
      <c r="I9" s="772" t="s">
        <v>3040</v>
      </c>
      <c r="J9" s="513" t="s">
        <v>169</v>
      </c>
      <c r="K9" s="513" t="s">
        <v>169</v>
      </c>
      <c r="L9" s="143" t="str">
        <f>VLOOKUP(K9,CódigosRetorno!$A$2:$B$1719,2,FALSE)</f>
        <v>-</v>
      </c>
      <c r="M9" s="142" t="s">
        <v>169</v>
      </c>
      <c r="N9" s="300"/>
    </row>
    <row r="10" spans="1:14" ht="24" x14ac:dyDescent="0.35">
      <c r="A10" s="300"/>
      <c r="B10" s="1487">
        <v>4</v>
      </c>
      <c r="C10" s="1499" t="s">
        <v>810</v>
      </c>
      <c r="D10" s="1487" t="s">
        <v>3</v>
      </c>
      <c r="E10" s="1487" t="s">
        <v>4</v>
      </c>
      <c r="F10" s="1487" t="s">
        <v>44</v>
      </c>
      <c r="G10" s="1487" t="s">
        <v>55</v>
      </c>
      <c r="H10" s="1499" t="s">
        <v>917</v>
      </c>
      <c r="I10" s="774" t="s">
        <v>2836</v>
      </c>
      <c r="J10" s="444" t="s">
        <v>177</v>
      </c>
      <c r="K10" s="513" t="s">
        <v>2355</v>
      </c>
      <c r="L10" s="143" t="str">
        <f>VLOOKUP(K10,CódigosRetorno!$A$2:$B$1719,2,FALSE)</f>
        <v>ID - Serie y Número del archivo no coincide con el consignado en el contenido del XML.</v>
      </c>
      <c r="M10" s="142" t="s">
        <v>169</v>
      </c>
      <c r="N10" s="300"/>
    </row>
    <row r="11" spans="1:14" ht="36" x14ac:dyDescent="0.35">
      <c r="A11" s="300"/>
      <c r="B11" s="1490"/>
      <c r="C11" s="1503"/>
      <c r="D11" s="1490"/>
      <c r="E11" s="1490"/>
      <c r="F11" s="1490"/>
      <c r="G11" s="1490"/>
      <c r="H11" s="1503"/>
      <c r="I11" s="774" t="s">
        <v>4913</v>
      </c>
      <c r="J11" s="773" t="s">
        <v>177</v>
      </c>
      <c r="K11" s="773" t="s">
        <v>2413</v>
      </c>
      <c r="L11" s="143" t="str">
        <f>VLOOKUP(K11,CódigosRetorno!$A$2:$B$1719,2,FALSE)</f>
        <v>ID - El dato SERIE-CORRELATIVO no cumple con el formato de acuerdo al tipo de comprobante</v>
      </c>
      <c r="M11" s="142" t="s">
        <v>169</v>
      </c>
      <c r="N11" s="300"/>
    </row>
    <row r="12" spans="1:14" ht="60" x14ac:dyDescent="0.35">
      <c r="A12" s="300"/>
      <c r="B12" s="1490"/>
      <c r="C12" s="1503"/>
      <c r="D12" s="1490"/>
      <c r="E12" s="1490"/>
      <c r="F12" s="1490"/>
      <c r="G12" s="1490"/>
      <c r="H12" s="1503"/>
      <c r="I12" s="774" t="s">
        <v>5417</v>
      </c>
      <c r="J12" s="444" t="s">
        <v>177</v>
      </c>
      <c r="K12" s="513" t="s">
        <v>2376</v>
      </c>
      <c r="L12" s="143" t="str">
        <f>VLOOKUP(K12,CódigosRetorno!$A$2:$B$1719,2,FALSE)</f>
        <v>El comprobante fue registrado previamente con otros datos</v>
      </c>
      <c r="M12" s="159" t="s">
        <v>395</v>
      </c>
      <c r="N12" s="300"/>
    </row>
    <row r="13" spans="1:14" ht="48" x14ac:dyDescent="0.35">
      <c r="A13" s="300"/>
      <c r="B13" s="1490"/>
      <c r="C13" s="1503"/>
      <c r="D13" s="1490"/>
      <c r="E13" s="1490"/>
      <c r="F13" s="1490"/>
      <c r="G13" s="1490"/>
      <c r="H13" s="1503"/>
      <c r="I13" s="774" t="s">
        <v>4633</v>
      </c>
      <c r="J13" s="773" t="s">
        <v>177</v>
      </c>
      <c r="K13" s="773" t="s">
        <v>4631</v>
      </c>
      <c r="L13" s="143" t="str">
        <f>VLOOKUP(K13,CódigosRetorno!$A$2:$B$1719,2,FALSE)</f>
        <v xml:space="preserve">Comprobante físico no se encuentra autorizado </v>
      </c>
      <c r="M13" s="142" t="s">
        <v>4630</v>
      </c>
      <c r="N13" s="300"/>
    </row>
    <row r="14" spans="1:14" ht="48" x14ac:dyDescent="0.35">
      <c r="A14" s="300"/>
      <c r="B14" s="1488"/>
      <c r="C14" s="1500"/>
      <c r="D14" s="1488"/>
      <c r="E14" s="1488"/>
      <c r="F14" s="1488"/>
      <c r="G14" s="1488"/>
      <c r="H14" s="1500"/>
      <c r="I14" s="419" t="s">
        <v>4633</v>
      </c>
      <c r="J14" s="422" t="s">
        <v>177</v>
      </c>
      <c r="K14" s="422" t="s">
        <v>4631</v>
      </c>
      <c r="L14" s="143" t="str">
        <f>VLOOKUP(K14,CódigosRetorno!$A$2:$B$1719,2,FALSE)</f>
        <v xml:space="preserve">Comprobante físico no se encuentra autorizado </v>
      </c>
      <c r="M14" s="142" t="s">
        <v>2832</v>
      </c>
      <c r="N14" s="300"/>
    </row>
    <row r="15" spans="1:14" ht="48" x14ac:dyDescent="0.35">
      <c r="A15" s="300"/>
      <c r="B15" s="1371">
        <f>+B10+1</f>
        <v>5</v>
      </c>
      <c r="C15" s="1372" t="s">
        <v>22</v>
      </c>
      <c r="D15" s="1371" t="s">
        <v>3</v>
      </c>
      <c r="E15" s="1371" t="s">
        <v>4</v>
      </c>
      <c r="F15" s="1371" t="s">
        <v>141</v>
      </c>
      <c r="G15" s="1371" t="s">
        <v>24</v>
      </c>
      <c r="H15" s="1372" t="s">
        <v>918</v>
      </c>
      <c r="I15" s="578" t="s">
        <v>6905</v>
      </c>
      <c r="J15" s="444" t="s">
        <v>177</v>
      </c>
      <c r="K15" s="513" t="s">
        <v>1717</v>
      </c>
      <c r="L15" s="143" t="str">
        <f>VLOOKUP(K15,CódigosRetorno!$A$2:$B$1719,2,FALSE)</f>
        <v>El comprobante fue enviado fuera del plazo permitido.</v>
      </c>
      <c r="M15" s="920" t="s">
        <v>2764</v>
      </c>
      <c r="N15" s="300"/>
    </row>
    <row r="16" spans="1:14" x14ac:dyDescent="0.35">
      <c r="A16" s="300"/>
      <c r="B16" s="159">
        <f>+B15+1</f>
        <v>6</v>
      </c>
      <c r="C16" s="160" t="s">
        <v>1070</v>
      </c>
      <c r="D16" s="159" t="s">
        <v>3</v>
      </c>
      <c r="E16" s="159" t="s">
        <v>9</v>
      </c>
      <c r="F16" s="159"/>
      <c r="G16" s="159"/>
      <c r="H16" s="160" t="s">
        <v>3005</v>
      </c>
      <c r="I16" s="421" t="s">
        <v>2502</v>
      </c>
      <c r="J16" s="418" t="s">
        <v>169</v>
      </c>
      <c r="K16" s="422" t="s">
        <v>169</v>
      </c>
      <c r="L16" s="143" t="str">
        <f>VLOOKUP(K16,CódigosRetorno!$A$2:$B$1719,2,FALSE)</f>
        <v>-</v>
      </c>
      <c r="M16" s="142" t="s">
        <v>169</v>
      </c>
      <c r="N16" s="300"/>
    </row>
    <row r="17" spans="1:14" x14ac:dyDescent="0.35">
      <c r="A17" s="300"/>
      <c r="B17" s="197" t="s">
        <v>5561</v>
      </c>
      <c r="C17" s="198"/>
      <c r="D17" s="199"/>
      <c r="E17" s="199" t="s">
        <v>169</v>
      </c>
      <c r="F17" s="199" t="s">
        <v>169</v>
      </c>
      <c r="G17" s="199" t="s">
        <v>169</v>
      </c>
      <c r="H17" s="187" t="s">
        <v>169</v>
      </c>
      <c r="I17" s="200" t="s">
        <v>169</v>
      </c>
      <c r="J17" s="199" t="s">
        <v>169</v>
      </c>
      <c r="K17" s="189" t="s">
        <v>169</v>
      </c>
      <c r="L17" s="172" t="str">
        <f>VLOOKUP(K17,CódigosRetorno!$A$2:$B$1719,2,FALSE)</f>
        <v>-</v>
      </c>
      <c r="M17" s="199" t="s">
        <v>169</v>
      </c>
      <c r="N17" s="300"/>
    </row>
    <row r="18" spans="1:14" ht="24" x14ac:dyDescent="0.35">
      <c r="A18" s="300"/>
      <c r="B18" s="1487">
        <f>+B16+1</f>
        <v>7</v>
      </c>
      <c r="C18" s="1499" t="s">
        <v>2970</v>
      </c>
      <c r="D18" s="1487" t="s">
        <v>3</v>
      </c>
      <c r="E18" s="1487" t="s">
        <v>4</v>
      </c>
      <c r="F18" s="1487" t="s">
        <v>7</v>
      </c>
      <c r="G18" s="1487"/>
      <c r="H18" s="1499" t="s">
        <v>919</v>
      </c>
      <c r="I18" s="163" t="s">
        <v>3056</v>
      </c>
      <c r="J18" s="1395" t="s">
        <v>177</v>
      </c>
      <c r="K18" s="82" t="s">
        <v>2375</v>
      </c>
      <c r="L18" s="1397" t="str">
        <f>VLOOKUP(K18,CódigosRetorno!$A$2:$B$1719,2,FALSE)</f>
        <v>Número de RUC del nombre del archivo no coincide con el consignado en el contenido del archivo XML</v>
      </c>
      <c r="M18" s="1395" t="s">
        <v>169</v>
      </c>
      <c r="N18" s="300"/>
    </row>
    <row r="19" spans="1:14" ht="24" x14ac:dyDescent="0.35">
      <c r="A19" s="300"/>
      <c r="B19" s="1488"/>
      <c r="C19" s="1500"/>
      <c r="D19" s="1488"/>
      <c r="E19" s="1488"/>
      <c r="F19" s="1488"/>
      <c r="G19" s="1488"/>
      <c r="H19" s="1500"/>
      <c r="I19" s="587" t="s">
        <v>3201</v>
      </c>
      <c r="J19" s="444" t="s">
        <v>1071</v>
      </c>
      <c r="K19" s="513" t="s">
        <v>4765</v>
      </c>
      <c r="L19" s="143" t="str">
        <f>VLOOKUP(K19,CódigosRetorno!$A$2:$B$1719,2,FALSE)</f>
        <v>El emisor a la fecha no se encuentra registrado ó habilitado con la condición de Agente de percepción</v>
      </c>
      <c r="M19" s="159" t="s">
        <v>2964</v>
      </c>
      <c r="N19" s="300"/>
    </row>
    <row r="20" spans="1:14" ht="24" x14ac:dyDescent="0.35">
      <c r="A20" s="300"/>
      <c r="B20" s="1487">
        <f>+B18+1</f>
        <v>8</v>
      </c>
      <c r="C20" s="1499" t="s">
        <v>2971</v>
      </c>
      <c r="D20" s="1487" t="s">
        <v>3</v>
      </c>
      <c r="E20" s="1487" t="s">
        <v>4</v>
      </c>
      <c r="F20" s="1487" t="s">
        <v>11</v>
      </c>
      <c r="G20" s="1487" t="s">
        <v>5581</v>
      </c>
      <c r="H20" s="1499" t="s">
        <v>3006</v>
      </c>
      <c r="I20" s="587" t="s">
        <v>3053</v>
      </c>
      <c r="J20" s="444" t="s">
        <v>177</v>
      </c>
      <c r="K20" s="513" t="s">
        <v>1614</v>
      </c>
      <c r="L20" s="143" t="str">
        <f>VLOOKUP(K20,CódigosRetorno!$A$2:$B$1719,2,FALSE)</f>
        <v>El XML no contiene el atributo o no existe información del tipo de documento del emisor</v>
      </c>
      <c r="M20" s="159" t="s">
        <v>169</v>
      </c>
      <c r="N20" s="300"/>
    </row>
    <row r="21" spans="1:14" x14ac:dyDescent="0.35">
      <c r="A21" s="300"/>
      <c r="B21" s="1488"/>
      <c r="C21" s="1500"/>
      <c r="D21" s="1488"/>
      <c r="E21" s="1488"/>
      <c r="F21" s="1488"/>
      <c r="G21" s="1488"/>
      <c r="H21" s="1500"/>
      <c r="I21" s="587" t="s">
        <v>2963</v>
      </c>
      <c r="J21" s="444" t="s">
        <v>177</v>
      </c>
      <c r="K21" s="513" t="s">
        <v>787</v>
      </c>
      <c r="L21" s="143" t="str">
        <f>VLOOKUP(K21,CódigosRetorno!$A$2:$B$1719,2,FALSE)</f>
        <v>El tipo de documento no es aceptado.</v>
      </c>
      <c r="M21" s="159" t="s">
        <v>169</v>
      </c>
      <c r="N21" s="300"/>
    </row>
    <row r="22" spans="1:14" ht="36" x14ac:dyDescent="0.35">
      <c r="A22" s="300"/>
      <c r="B22" s="159">
        <f>+B20+1</f>
        <v>9</v>
      </c>
      <c r="C22" s="160" t="s">
        <v>2972</v>
      </c>
      <c r="D22" s="159" t="s">
        <v>3</v>
      </c>
      <c r="E22" s="159" t="s">
        <v>9</v>
      </c>
      <c r="F22" s="444" t="s">
        <v>3883</v>
      </c>
      <c r="G22" s="159"/>
      <c r="H22" s="160" t="s">
        <v>920</v>
      </c>
      <c r="I22" s="587" t="s">
        <v>6317</v>
      </c>
      <c r="J22" s="444" t="s">
        <v>1071</v>
      </c>
      <c r="K22" s="513" t="s">
        <v>3071</v>
      </c>
      <c r="L22" s="143" t="str">
        <f>VLOOKUP(K22,CódigosRetorno!$A$2:$B$1719,2,FALSE)</f>
        <v>El nombre comercial del emisor no cumple con el formato establecido</v>
      </c>
      <c r="M22" s="159" t="s">
        <v>169</v>
      </c>
      <c r="N22" s="300"/>
    </row>
    <row r="23" spans="1:14" ht="24" x14ac:dyDescent="0.35">
      <c r="A23" s="300"/>
      <c r="B23" s="1487">
        <f>B22+1</f>
        <v>10</v>
      </c>
      <c r="C23" s="1499" t="s">
        <v>51</v>
      </c>
      <c r="D23" s="1487" t="s">
        <v>3</v>
      </c>
      <c r="E23" s="1487" t="s">
        <v>4</v>
      </c>
      <c r="F23" s="1501" t="s">
        <v>3883</v>
      </c>
      <c r="G23" s="1487"/>
      <c r="H23" s="1499" t="s">
        <v>926</v>
      </c>
      <c r="I23" s="587" t="s">
        <v>3053</v>
      </c>
      <c r="J23" s="444" t="s">
        <v>177</v>
      </c>
      <c r="K23" s="513" t="s">
        <v>2372</v>
      </c>
      <c r="L23" s="389" t="str">
        <f>VLOOKUP(K23,CódigosRetorno!$A$2:$B$1719,2,FALSE)</f>
        <v>El XML no contiene el tag o no existe informacion de RegistrationName del emisor del documento</v>
      </c>
      <c r="M23" s="390" t="s">
        <v>169</v>
      </c>
      <c r="N23" s="300"/>
    </row>
    <row r="24" spans="1:14" ht="36" x14ac:dyDescent="0.35">
      <c r="A24" s="300"/>
      <c r="B24" s="1488"/>
      <c r="C24" s="1500"/>
      <c r="D24" s="1488"/>
      <c r="E24" s="1488"/>
      <c r="F24" s="1502"/>
      <c r="G24" s="1488"/>
      <c r="H24" s="1500"/>
      <c r="I24" s="587" t="s">
        <v>6317</v>
      </c>
      <c r="J24" s="444" t="s">
        <v>177</v>
      </c>
      <c r="K24" s="513" t="s">
        <v>2371</v>
      </c>
      <c r="L24" s="389" t="str">
        <f>VLOOKUP(K24,CódigosRetorno!$A$2:$B$1719,2,FALSE)</f>
        <v>RegistrationName - El nombre o razon social del emisor no cumple con el estandar</v>
      </c>
      <c r="M24" s="390" t="s">
        <v>169</v>
      </c>
      <c r="N24" s="300"/>
    </row>
    <row r="25" spans="1:14" x14ac:dyDescent="0.35">
      <c r="A25" s="300"/>
      <c r="B25" s="197" t="s">
        <v>5986</v>
      </c>
      <c r="C25" s="198"/>
      <c r="D25" s="201"/>
      <c r="E25" s="201" t="s">
        <v>169</v>
      </c>
      <c r="F25" s="199" t="s">
        <v>169</v>
      </c>
      <c r="G25" s="201" t="s">
        <v>169</v>
      </c>
      <c r="H25" s="187" t="s">
        <v>169</v>
      </c>
      <c r="I25" s="200" t="s">
        <v>169</v>
      </c>
      <c r="J25" s="199" t="s">
        <v>169</v>
      </c>
      <c r="K25" s="189" t="s">
        <v>169</v>
      </c>
      <c r="L25" s="172" t="str">
        <f>VLOOKUP(K25,CódigosRetorno!$A$2:$B$1719,2,FALSE)</f>
        <v>-</v>
      </c>
      <c r="M25" s="199" t="s">
        <v>169</v>
      </c>
      <c r="N25" s="300"/>
    </row>
    <row r="26" spans="1:14" ht="12" customHeight="1" x14ac:dyDescent="0.35">
      <c r="A26" s="300"/>
      <c r="B26" s="158">
        <f>B23+1</f>
        <v>11</v>
      </c>
      <c r="C26" s="161" t="s">
        <v>323</v>
      </c>
      <c r="D26" s="159" t="s">
        <v>3</v>
      </c>
      <c r="E26" s="158" t="s">
        <v>9</v>
      </c>
      <c r="F26" s="158" t="s">
        <v>47</v>
      </c>
      <c r="G26" s="158" t="s">
        <v>5582</v>
      </c>
      <c r="H26" s="161" t="s">
        <v>3007</v>
      </c>
      <c r="I26" s="818" t="s">
        <v>2929</v>
      </c>
      <c r="J26" s="444" t="s">
        <v>1071</v>
      </c>
      <c r="K26" s="773" t="s">
        <v>3072</v>
      </c>
      <c r="L26" s="772" t="str">
        <f>VLOOKUP(K26,CódigosRetorno!$A$2:$B$1719,2,FALSE)</f>
        <v>Debe corresponder a algún valor válido establecido en el catálogo 13</v>
      </c>
      <c r="M26" s="142" t="s">
        <v>2835</v>
      </c>
      <c r="N26" s="300"/>
    </row>
    <row r="27" spans="1:14" ht="36" x14ac:dyDescent="0.35">
      <c r="A27" s="300"/>
      <c r="B27" s="159">
        <f t="shared" ref="B27:B32" si="0">+B26+1</f>
        <v>12</v>
      </c>
      <c r="C27" s="160" t="s">
        <v>806</v>
      </c>
      <c r="D27" s="159" t="s">
        <v>3</v>
      </c>
      <c r="E27" s="159" t="s">
        <v>9</v>
      </c>
      <c r="F27" s="159" t="s">
        <v>5</v>
      </c>
      <c r="G27" s="159"/>
      <c r="H27" s="160" t="s">
        <v>921</v>
      </c>
      <c r="I27" s="587" t="s">
        <v>6327</v>
      </c>
      <c r="J27" s="444" t="s">
        <v>1071</v>
      </c>
      <c r="K27" s="513" t="s">
        <v>3073</v>
      </c>
      <c r="L27" s="772" t="str">
        <f>VLOOKUP(K27,CódigosRetorno!$A$2:$B$1719,2,FALSE)</f>
        <v>La dirección completa y detallada del domicilio fiscal del emisor no cumple con el formato establecido</v>
      </c>
      <c r="M27" s="159" t="s">
        <v>169</v>
      </c>
      <c r="N27" s="300"/>
    </row>
    <row r="28" spans="1:14" ht="36" x14ac:dyDescent="0.35">
      <c r="A28" s="300"/>
      <c r="B28" s="159">
        <f t="shared" si="0"/>
        <v>13</v>
      </c>
      <c r="C28" s="160" t="s">
        <v>816</v>
      </c>
      <c r="D28" s="159" t="s">
        <v>3</v>
      </c>
      <c r="E28" s="159" t="s">
        <v>9</v>
      </c>
      <c r="F28" s="159" t="s">
        <v>18</v>
      </c>
      <c r="G28" s="159"/>
      <c r="H28" s="160" t="s">
        <v>922</v>
      </c>
      <c r="I28" s="587" t="s">
        <v>6328</v>
      </c>
      <c r="J28" s="444" t="s">
        <v>1071</v>
      </c>
      <c r="K28" s="513" t="s">
        <v>3074</v>
      </c>
      <c r="L28" s="772" t="str">
        <f>VLOOKUP(K28,CódigosRetorno!$A$2:$B$1719,2,FALSE)</f>
        <v>La urbanización del domicilio fiscal del emisor no cumple con el formato establecido</v>
      </c>
      <c r="M28" s="159" t="s">
        <v>169</v>
      </c>
      <c r="N28" s="300"/>
    </row>
    <row r="29" spans="1:14" ht="36" x14ac:dyDescent="0.35">
      <c r="A29" s="300"/>
      <c r="B29" s="159">
        <f t="shared" si="0"/>
        <v>14</v>
      </c>
      <c r="C29" s="160" t="s">
        <v>803</v>
      </c>
      <c r="D29" s="159" t="s">
        <v>3</v>
      </c>
      <c r="E29" s="159" t="s">
        <v>9</v>
      </c>
      <c r="F29" s="159" t="s">
        <v>18</v>
      </c>
      <c r="G29" s="159"/>
      <c r="H29" s="160" t="s">
        <v>923</v>
      </c>
      <c r="I29" s="587" t="s">
        <v>6328</v>
      </c>
      <c r="J29" s="444" t="s">
        <v>1071</v>
      </c>
      <c r="K29" s="513" t="s">
        <v>3075</v>
      </c>
      <c r="L29" s="772" t="str">
        <f>VLOOKUP(K29,CódigosRetorno!$A$2:$B$1719,2,FALSE)</f>
        <v>La provincia del domicilio fiscal del emisor no cumple con el formato establecido</v>
      </c>
      <c r="M29" s="159" t="s">
        <v>169</v>
      </c>
      <c r="N29" s="300"/>
    </row>
    <row r="30" spans="1:14" ht="36" x14ac:dyDescent="0.35">
      <c r="A30" s="300"/>
      <c r="B30" s="159">
        <f t="shared" si="0"/>
        <v>15</v>
      </c>
      <c r="C30" s="160" t="s">
        <v>802</v>
      </c>
      <c r="D30" s="159" t="s">
        <v>3</v>
      </c>
      <c r="E30" s="159" t="s">
        <v>9</v>
      </c>
      <c r="F30" s="159" t="s">
        <v>18</v>
      </c>
      <c r="G30" s="159"/>
      <c r="H30" s="160" t="s">
        <v>924</v>
      </c>
      <c r="I30" s="587" t="s">
        <v>6328</v>
      </c>
      <c r="J30" s="444" t="s">
        <v>1071</v>
      </c>
      <c r="K30" s="513" t="s">
        <v>3076</v>
      </c>
      <c r="L30" s="772" t="str">
        <f>VLOOKUP(K30,CódigosRetorno!$A$2:$B$1719,2,FALSE)</f>
        <v>El departamento del domicilio fiscal del emisor no cumple con el formato establecido</v>
      </c>
      <c r="M30" s="159" t="s">
        <v>169</v>
      </c>
      <c r="N30" s="300"/>
    </row>
    <row r="31" spans="1:14" ht="36" x14ac:dyDescent="0.35">
      <c r="A31" s="300"/>
      <c r="B31" s="159">
        <f t="shared" si="0"/>
        <v>16</v>
      </c>
      <c r="C31" s="160" t="s">
        <v>804</v>
      </c>
      <c r="D31" s="159" t="s">
        <v>3</v>
      </c>
      <c r="E31" s="159" t="s">
        <v>9</v>
      </c>
      <c r="F31" s="159" t="s">
        <v>18</v>
      </c>
      <c r="G31" s="159"/>
      <c r="H31" s="160" t="s">
        <v>925</v>
      </c>
      <c r="I31" s="587" t="s">
        <v>6328</v>
      </c>
      <c r="J31" s="444" t="s">
        <v>1071</v>
      </c>
      <c r="K31" s="513" t="s">
        <v>3077</v>
      </c>
      <c r="L31" s="772" t="str">
        <f>VLOOKUP(K31,CódigosRetorno!$A$2:$B$1719,2,FALSE)</f>
        <v>El distrito del domicilio fiscal del emisor no cumple con el formato establecido</v>
      </c>
      <c r="M31" s="159" t="s">
        <v>169</v>
      </c>
      <c r="N31" s="300"/>
    </row>
    <row r="32" spans="1:14" ht="24" x14ac:dyDescent="0.35">
      <c r="A32" s="300"/>
      <c r="B32" s="159">
        <f t="shared" si="0"/>
        <v>17</v>
      </c>
      <c r="C32" s="160" t="s">
        <v>821</v>
      </c>
      <c r="D32" s="159" t="s">
        <v>3</v>
      </c>
      <c r="E32" s="159" t="s">
        <v>9</v>
      </c>
      <c r="F32" s="159" t="s">
        <v>822</v>
      </c>
      <c r="G32" s="159" t="s">
        <v>5583</v>
      </c>
      <c r="H32" s="160" t="s">
        <v>3008</v>
      </c>
      <c r="I32" s="587" t="s">
        <v>2968</v>
      </c>
      <c r="J32" s="444" t="s">
        <v>177</v>
      </c>
      <c r="K32" s="513" t="s">
        <v>1779</v>
      </c>
      <c r="L32" s="772" t="str">
        <f>VLOOKUP(K32,CódigosRetorno!$A$2:$B$1719,2,FALSE)</f>
        <v>El valor del país inválido.</v>
      </c>
      <c r="M32" s="159" t="s">
        <v>169</v>
      </c>
      <c r="N32" s="300"/>
    </row>
    <row r="33" spans="1:14" x14ac:dyDescent="0.35">
      <c r="A33" s="300"/>
      <c r="B33" s="180" t="s">
        <v>6020</v>
      </c>
      <c r="C33" s="198"/>
      <c r="D33" s="199"/>
      <c r="E33" s="199" t="s">
        <v>169</v>
      </c>
      <c r="F33" s="199" t="s">
        <v>169</v>
      </c>
      <c r="G33" s="199" t="s">
        <v>169</v>
      </c>
      <c r="H33" s="187" t="s">
        <v>169</v>
      </c>
      <c r="I33" s="200" t="s">
        <v>169</v>
      </c>
      <c r="J33" s="199" t="s">
        <v>169</v>
      </c>
      <c r="K33" s="189" t="s">
        <v>169</v>
      </c>
      <c r="L33" s="172" t="str">
        <f>VLOOKUP(K33,CódigosRetorno!$A$2:$B$1719,2,FALSE)</f>
        <v>-</v>
      </c>
      <c r="M33" s="199" t="s">
        <v>169</v>
      </c>
      <c r="N33" s="300"/>
    </row>
    <row r="34" spans="1:14" ht="24" x14ac:dyDescent="0.35">
      <c r="A34" s="300"/>
      <c r="B34" s="1487">
        <f>B32+1</f>
        <v>18</v>
      </c>
      <c r="C34" s="1499" t="s">
        <v>3021</v>
      </c>
      <c r="D34" s="1487" t="s">
        <v>3</v>
      </c>
      <c r="E34" s="1487" t="s">
        <v>4</v>
      </c>
      <c r="F34" s="1487" t="s">
        <v>7</v>
      </c>
      <c r="G34" s="1487"/>
      <c r="H34" s="1499" t="s">
        <v>927</v>
      </c>
      <c r="I34" s="163" t="s">
        <v>3052</v>
      </c>
      <c r="J34" s="423" t="s">
        <v>177</v>
      </c>
      <c r="K34" s="82" t="s">
        <v>1613</v>
      </c>
      <c r="L34" s="143" t="str">
        <f>VLOOKUP(K34,CódigosRetorno!$A$2:$B$1719,2,FALSE)</f>
        <v>El XML no contiene el tag o no existe información del número de documento de identidad del cliente</v>
      </c>
      <c r="M34" s="159" t="s">
        <v>169</v>
      </c>
      <c r="N34" s="300"/>
    </row>
    <row r="35" spans="1:14" x14ac:dyDescent="0.35">
      <c r="A35" s="300"/>
      <c r="B35" s="1490"/>
      <c r="C35" s="1503"/>
      <c r="D35" s="1490"/>
      <c r="E35" s="1490"/>
      <c r="F35" s="1490"/>
      <c r="G35" s="1490"/>
      <c r="H35" s="1503"/>
      <c r="I35" s="163" t="s">
        <v>3024</v>
      </c>
      <c r="J35" s="423" t="s">
        <v>177</v>
      </c>
      <c r="K35" s="82" t="s">
        <v>1611</v>
      </c>
      <c r="L35" s="143" t="str">
        <f>VLOOKUP(K35,CódigosRetorno!$A$2:$B$1719,2,FALSE)</f>
        <v>El valor ingresado como documento de identidad del cliente es incorrecto</v>
      </c>
      <c r="M35" s="159" t="s">
        <v>169</v>
      </c>
      <c r="N35" s="300"/>
    </row>
    <row r="36" spans="1:14" x14ac:dyDescent="0.35">
      <c r="A36" s="300"/>
      <c r="B36" s="1490"/>
      <c r="C36" s="1503"/>
      <c r="D36" s="1490"/>
      <c r="E36" s="1490"/>
      <c r="F36" s="1490"/>
      <c r="G36" s="1490"/>
      <c r="H36" s="1503"/>
      <c r="I36" s="163" t="s">
        <v>2976</v>
      </c>
      <c r="J36" s="423" t="s">
        <v>177</v>
      </c>
      <c r="K36" s="82" t="s">
        <v>1712</v>
      </c>
      <c r="L36" s="143" t="str">
        <f>VLOOKUP(K36,CódigosRetorno!$A$2:$B$1719,2,FALSE)</f>
        <v>El Cliente no puede ser el mismo que el Emisor del comprobante de percepción.</v>
      </c>
      <c r="M36" s="159" t="s">
        <v>169</v>
      </c>
      <c r="N36" s="300"/>
    </row>
    <row r="37" spans="1:14" x14ac:dyDescent="0.35">
      <c r="A37" s="300"/>
      <c r="B37" s="1490"/>
      <c r="C37" s="1503"/>
      <c r="D37" s="1490"/>
      <c r="E37" s="1490"/>
      <c r="F37" s="1490"/>
      <c r="G37" s="1490"/>
      <c r="H37" s="1503"/>
      <c r="I37" s="163" t="s">
        <v>3025</v>
      </c>
      <c r="J37" s="423" t="s">
        <v>177</v>
      </c>
      <c r="K37" s="82" t="s">
        <v>1710</v>
      </c>
      <c r="L37" s="143" t="str">
        <f>VLOOKUP(K37,CódigosRetorno!$A$2:$B$1719,2,FALSE)</f>
        <v>Número de RUC no existe.</v>
      </c>
      <c r="M37" s="159" t="s">
        <v>2500</v>
      </c>
      <c r="N37" s="300"/>
    </row>
    <row r="38" spans="1:14" ht="24" x14ac:dyDescent="0.35">
      <c r="A38" s="300"/>
      <c r="B38" s="1490"/>
      <c r="C38" s="1503"/>
      <c r="D38" s="1490"/>
      <c r="E38" s="1490"/>
      <c r="F38" s="1490"/>
      <c r="G38" s="1490"/>
      <c r="H38" s="1503"/>
      <c r="I38" s="163" t="s">
        <v>3098</v>
      </c>
      <c r="J38" s="423" t="s">
        <v>1071</v>
      </c>
      <c r="K38" s="82" t="s">
        <v>1190</v>
      </c>
      <c r="L38" s="143" t="str">
        <f>VLOOKUP(K38,CódigosRetorno!$A$2:$B$1719,2,FALSE)</f>
        <v>La operación con este cliente está excluida del sistema de percepción. Es agente de retención.</v>
      </c>
      <c r="M38" s="159" t="s">
        <v>2964</v>
      </c>
      <c r="N38" s="300"/>
    </row>
    <row r="39" spans="1:14" ht="24" x14ac:dyDescent="0.35">
      <c r="A39" s="300"/>
      <c r="B39" s="1490"/>
      <c r="C39" s="1503"/>
      <c r="D39" s="1490"/>
      <c r="E39" s="1490"/>
      <c r="F39" s="1490"/>
      <c r="G39" s="1490"/>
      <c r="H39" s="1503"/>
      <c r="I39" s="163" t="s">
        <v>3027</v>
      </c>
      <c r="J39" s="423" t="s">
        <v>1071</v>
      </c>
      <c r="K39" s="82" t="s">
        <v>1188</v>
      </c>
      <c r="L39" s="143" t="str">
        <f>VLOOKUP(K39,CódigosRetorno!$A$2:$B$1719,2,FALSE)</f>
        <v>La operación con este cliente está excluida del sistema de percepción. Es entidad exceptuada de la percepción.</v>
      </c>
      <c r="M39" s="159" t="s">
        <v>2964</v>
      </c>
      <c r="N39" s="300"/>
    </row>
    <row r="40" spans="1:14" ht="24" x14ac:dyDescent="0.35">
      <c r="A40" s="300"/>
      <c r="B40" s="1488"/>
      <c r="C40" s="1500"/>
      <c r="D40" s="1488"/>
      <c r="E40" s="1488"/>
      <c r="F40" s="1488"/>
      <c r="G40" s="1488"/>
      <c r="H40" s="1500"/>
      <c r="I40" s="163" t="s">
        <v>3026</v>
      </c>
      <c r="J40" s="423" t="s">
        <v>1071</v>
      </c>
      <c r="K40" s="82" t="s">
        <v>1196</v>
      </c>
      <c r="L40" s="143" t="str">
        <f>VLOOKUP(K40,CódigosRetorno!$A$2:$B$1719,2,FALSE)</f>
        <v>El emisor y el cliente son Agentes de percepción de combustible en la fecha de emisión.</v>
      </c>
      <c r="M40" s="159" t="s">
        <v>2964</v>
      </c>
      <c r="N40" s="300"/>
    </row>
    <row r="41" spans="1:14" x14ac:dyDescent="0.35">
      <c r="A41" s="300"/>
      <c r="B41" s="1487">
        <f>+B34+1</f>
        <v>19</v>
      </c>
      <c r="C41" s="1499" t="s">
        <v>6044</v>
      </c>
      <c r="D41" s="1487" t="s">
        <v>3</v>
      </c>
      <c r="E41" s="1487" t="s">
        <v>4</v>
      </c>
      <c r="F41" s="1487" t="s">
        <v>11</v>
      </c>
      <c r="G41" s="1487" t="s">
        <v>5581</v>
      </c>
      <c r="H41" s="1499" t="s">
        <v>3009</v>
      </c>
      <c r="I41" s="587" t="s">
        <v>3053</v>
      </c>
      <c r="J41" s="444" t="s">
        <v>177</v>
      </c>
      <c r="K41" s="513" t="s">
        <v>786</v>
      </c>
      <c r="L41" s="143" t="str">
        <f>VLOOKUP(K41,CódigosRetorno!$A$2:$B$1719,2,FALSE)</f>
        <v>Debe indicar tipo de documento.</v>
      </c>
      <c r="M41" s="159" t="s">
        <v>169</v>
      </c>
      <c r="N41" s="300"/>
    </row>
    <row r="42" spans="1:14" ht="12" customHeight="1" x14ac:dyDescent="0.35">
      <c r="A42" s="300"/>
      <c r="B42" s="1488"/>
      <c r="C42" s="1500"/>
      <c r="D42" s="1488"/>
      <c r="E42" s="1488"/>
      <c r="F42" s="1488"/>
      <c r="G42" s="1488"/>
      <c r="H42" s="1500"/>
      <c r="I42" s="587" t="s">
        <v>2872</v>
      </c>
      <c r="J42" s="444" t="s">
        <v>177</v>
      </c>
      <c r="K42" s="513" t="s">
        <v>787</v>
      </c>
      <c r="L42" s="143" t="str">
        <f>VLOOKUP(K42,CódigosRetorno!$A$2:$B$1719,2,FALSE)</f>
        <v>El tipo de documento no es aceptado.</v>
      </c>
      <c r="M42" s="142" t="s">
        <v>2774</v>
      </c>
      <c r="N42" s="300"/>
    </row>
    <row r="43" spans="1:14" ht="36" x14ac:dyDescent="0.35">
      <c r="A43" s="300"/>
      <c r="B43" s="159">
        <f>+B41+1</f>
        <v>20</v>
      </c>
      <c r="C43" s="160" t="s">
        <v>3022</v>
      </c>
      <c r="D43" s="159" t="s">
        <v>3</v>
      </c>
      <c r="E43" s="159" t="s">
        <v>9</v>
      </c>
      <c r="F43" s="444" t="s">
        <v>3883</v>
      </c>
      <c r="G43" s="159"/>
      <c r="H43" s="160" t="s">
        <v>928</v>
      </c>
      <c r="I43" s="587" t="s">
        <v>6317</v>
      </c>
      <c r="J43" s="444" t="s">
        <v>1071</v>
      </c>
      <c r="K43" s="513" t="s">
        <v>3084</v>
      </c>
      <c r="L43" s="772" t="str">
        <f>VLOOKUP(K43,CódigosRetorno!$A$2:$B$1719,2,FALSE)</f>
        <v>El nombre comercial del cliente no cumple con el formato establecido</v>
      </c>
      <c r="M43" s="159" t="s">
        <v>169</v>
      </c>
      <c r="N43" s="300"/>
    </row>
    <row r="44" spans="1:14" ht="24" x14ac:dyDescent="0.35">
      <c r="A44" s="300"/>
      <c r="B44" s="1487">
        <f>+B43+1</f>
        <v>21</v>
      </c>
      <c r="C44" s="1499" t="s">
        <v>51</v>
      </c>
      <c r="D44" s="1487" t="s">
        <v>3</v>
      </c>
      <c r="E44" s="1487" t="s">
        <v>4</v>
      </c>
      <c r="F44" s="1487" t="s">
        <v>3883</v>
      </c>
      <c r="G44" s="1487"/>
      <c r="H44" s="1499" t="s">
        <v>934</v>
      </c>
      <c r="I44" s="587" t="s">
        <v>3053</v>
      </c>
      <c r="J44" s="444" t="s">
        <v>177</v>
      </c>
      <c r="K44" s="513" t="s">
        <v>2193</v>
      </c>
      <c r="L44" s="772" t="str">
        <f>VLOOKUP(K44,CódigosRetorno!$A$2:$B$1719,2,FALSE)</f>
        <v>El XML no contiene el tag o no existe informacion de RegistrationName del receptor del documento</v>
      </c>
      <c r="M44" s="390" t="s">
        <v>169</v>
      </c>
      <c r="N44" s="300"/>
    </row>
    <row r="45" spans="1:14" ht="36" x14ac:dyDescent="0.35">
      <c r="A45" s="300"/>
      <c r="B45" s="1488"/>
      <c r="C45" s="1500"/>
      <c r="D45" s="1488"/>
      <c r="E45" s="1488"/>
      <c r="F45" s="1488"/>
      <c r="G45" s="1488"/>
      <c r="H45" s="1500"/>
      <c r="I45" s="587" t="s">
        <v>6317</v>
      </c>
      <c r="J45" s="444" t="s">
        <v>177</v>
      </c>
      <c r="K45" s="513" t="s">
        <v>2194</v>
      </c>
      <c r="L45" s="772" t="str">
        <f>VLOOKUP(K45,CódigosRetorno!$A$2:$B$1719,2,FALSE)</f>
        <v>RegistrationName -  El dato ingresado no cumple con el estandar</v>
      </c>
      <c r="M45" s="390" t="s">
        <v>169</v>
      </c>
      <c r="N45" s="300"/>
    </row>
    <row r="46" spans="1:14" x14ac:dyDescent="0.35">
      <c r="A46" s="300"/>
      <c r="B46" s="180" t="s">
        <v>3023</v>
      </c>
      <c r="C46" s="198"/>
      <c r="D46" s="199"/>
      <c r="E46" s="199" t="s">
        <v>169</v>
      </c>
      <c r="F46" s="199" t="s">
        <v>169</v>
      </c>
      <c r="G46" s="199" t="s">
        <v>169</v>
      </c>
      <c r="H46" s="187" t="s">
        <v>169</v>
      </c>
      <c r="I46" s="200" t="s">
        <v>169</v>
      </c>
      <c r="J46" s="199" t="s">
        <v>169</v>
      </c>
      <c r="K46" s="189" t="s">
        <v>169</v>
      </c>
      <c r="L46" s="172" t="str">
        <f>VLOOKUP(K46,CódigosRetorno!$A$2:$B$1719,2,FALSE)</f>
        <v>-</v>
      </c>
      <c r="M46" s="199" t="s">
        <v>169</v>
      </c>
      <c r="N46" s="300"/>
    </row>
    <row r="47" spans="1:14" ht="24" x14ac:dyDescent="0.35">
      <c r="A47" s="300"/>
      <c r="B47" s="158">
        <f>B44+1</f>
        <v>22</v>
      </c>
      <c r="C47" s="161" t="s">
        <v>323</v>
      </c>
      <c r="D47" s="159" t="s">
        <v>3</v>
      </c>
      <c r="E47" s="158" t="s">
        <v>9</v>
      </c>
      <c r="F47" s="158" t="s">
        <v>47</v>
      </c>
      <c r="G47" s="158" t="s">
        <v>5582</v>
      </c>
      <c r="H47" s="161" t="s">
        <v>3010</v>
      </c>
      <c r="I47" s="818" t="s">
        <v>2929</v>
      </c>
      <c r="J47" s="444" t="s">
        <v>1071</v>
      </c>
      <c r="K47" s="773" t="s">
        <v>3072</v>
      </c>
      <c r="L47" s="772" t="str">
        <f>VLOOKUP(K47,CódigosRetorno!$A$2:$B$1719,2,FALSE)</f>
        <v>Debe corresponder a algún valor válido establecido en el catálogo 13</v>
      </c>
      <c r="M47" s="142" t="s">
        <v>2835</v>
      </c>
      <c r="N47" s="300"/>
    </row>
    <row r="48" spans="1:14" ht="36" x14ac:dyDescent="0.35">
      <c r="A48" s="300"/>
      <c r="B48" s="159">
        <f t="shared" ref="B48:B53" si="1">+B47+1</f>
        <v>23</v>
      </c>
      <c r="C48" s="160" t="s">
        <v>806</v>
      </c>
      <c r="D48" s="159" t="s">
        <v>3</v>
      </c>
      <c r="E48" s="159" t="s">
        <v>9</v>
      </c>
      <c r="F48" s="159" t="s">
        <v>5</v>
      </c>
      <c r="G48" s="159"/>
      <c r="H48" s="160" t="s">
        <v>929</v>
      </c>
      <c r="I48" s="587" t="s">
        <v>6327</v>
      </c>
      <c r="J48" s="444" t="s">
        <v>1071</v>
      </c>
      <c r="K48" s="513" t="s">
        <v>3085</v>
      </c>
      <c r="L48" s="772" t="str">
        <f>VLOOKUP(K48,CódigosRetorno!$A$2:$B$1719,2,FALSE)</f>
        <v>La dirección completa y detallada del domicilio fiscal del cliente no cumple con el formato establecido</v>
      </c>
      <c r="M48" s="159" t="s">
        <v>169</v>
      </c>
      <c r="N48" s="300"/>
    </row>
    <row r="49" spans="1:14" ht="36" x14ac:dyDescent="0.35">
      <c r="A49" s="300"/>
      <c r="B49" s="159">
        <f t="shared" si="1"/>
        <v>24</v>
      </c>
      <c r="C49" s="160" t="s">
        <v>816</v>
      </c>
      <c r="D49" s="159" t="s">
        <v>3</v>
      </c>
      <c r="E49" s="159" t="s">
        <v>9</v>
      </c>
      <c r="F49" s="159" t="s">
        <v>18</v>
      </c>
      <c r="G49" s="159"/>
      <c r="H49" s="160" t="s">
        <v>930</v>
      </c>
      <c r="I49" s="587" t="s">
        <v>6328</v>
      </c>
      <c r="J49" s="444" t="s">
        <v>1071</v>
      </c>
      <c r="K49" s="513" t="s">
        <v>3086</v>
      </c>
      <c r="L49" s="772" t="str">
        <f>VLOOKUP(K49,CódigosRetorno!$A$2:$B$1719,2,FALSE)</f>
        <v>La urbanización del domicilio fiscal del cliente no cumple con el formato establecido</v>
      </c>
      <c r="M49" s="159" t="s">
        <v>169</v>
      </c>
      <c r="N49" s="300"/>
    </row>
    <row r="50" spans="1:14" ht="36" x14ac:dyDescent="0.35">
      <c r="A50" s="300"/>
      <c r="B50" s="159">
        <f t="shared" si="1"/>
        <v>25</v>
      </c>
      <c r="C50" s="160" t="s">
        <v>803</v>
      </c>
      <c r="D50" s="159" t="s">
        <v>3</v>
      </c>
      <c r="E50" s="159" t="s">
        <v>9</v>
      </c>
      <c r="F50" s="159" t="s">
        <v>18</v>
      </c>
      <c r="G50" s="159"/>
      <c r="H50" s="160" t="s">
        <v>931</v>
      </c>
      <c r="I50" s="587" t="s">
        <v>6328</v>
      </c>
      <c r="J50" s="444" t="s">
        <v>1071</v>
      </c>
      <c r="K50" s="513" t="s">
        <v>3087</v>
      </c>
      <c r="L50" s="772" t="str">
        <f>VLOOKUP(K50,CódigosRetorno!$A$2:$B$1719,2,FALSE)</f>
        <v>La provincia del domicilio fiscal del cliente no cumple con el formato establecido</v>
      </c>
      <c r="M50" s="159" t="s">
        <v>169</v>
      </c>
      <c r="N50" s="300"/>
    </row>
    <row r="51" spans="1:14" ht="36" x14ac:dyDescent="0.35">
      <c r="A51" s="300"/>
      <c r="B51" s="159">
        <f t="shared" si="1"/>
        <v>26</v>
      </c>
      <c r="C51" s="160" t="s">
        <v>802</v>
      </c>
      <c r="D51" s="159" t="s">
        <v>3</v>
      </c>
      <c r="E51" s="159" t="s">
        <v>9</v>
      </c>
      <c r="F51" s="159" t="s">
        <v>18</v>
      </c>
      <c r="G51" s="159"/>
      <c r="H51" s="160" t="s">
        <v>932</v>
      </c>
      <c r="I51" s="587" t="s">
        <v>6328</v>
      </c>
      <c r="J51" s="444" t="s">
        <v>1071</v>
      </c>
      <c r="K51" s="513" t="s">
        <v>3088</v>
      </c>
      <c r="L51" s="772" t="str">
        <f>VLOOKUP(K51,CódigosRetorno!$A$2:$B$1719,2,FALSE)</f>
        <v>El departamento del domicilio fiscal del cliente no cumple con el formato establecido</v>
      </c>
      <c r="M51" s="159" t="s">
        <v>169</v>
      </c>
      <c r="N51" s="300"/>
    </row>
    <row r="52" spans="1:14" ht="36" x14ac:dyDescent="0.35">
      <c r="A52" s="300"/>
      <c r="B52" s="159">
        <f t="shared" si="1"/>
        <v>27</v>
      </c>
      <c r="C52" s="160" t="s">
        <v>804</v>
      </c>
      <c r="D52" s="159" t="s">
        <v>3</v>
      </c>
      <c r="E52" s="159" t="s">
        <v>9</v>
      </c>
      <c r="F52" s="159" t="s">
        <v>18</v>
      </c>
      <c r="G52" s="159"/>
      <c r="H52" s="160" t="s">
        <v>933</v>
      </c>
      <c r="I52" s="587" t="s">
        <v>6328</v>
      </c>
      <c r="J52" s="444" t="s">
        <v>1071</v>
      </c>
      <c r="K52" s="513" t="s">
        <v>3089</v>
      </c>
      <c r="L52" s="772" t="str">
        <f>VLOOKUP(K52,CódigosRetorno!$A$2:$B$1719,2,FALSE)</f>
        <v>El distrito del domicilio fiscal del cliente no cumple con el formato establecido</v>
      </c>
      <c r="M52" s="159" t="s">
        <v>169</v>
      </c>
      <c r="N52" s="300"/>
    </row>
    <row r="53" spans="1:14" ht="24" x14ac:dyDescent="0.35">
      <c r="A53" s="300"/>
      <c r="B53" s="159">
        <f t="shared" si="1"/>
        <v>28</v>
      </c>
      <c r="C53" s="160" t="s">
        <v>821</v>
      </c>
      <c r="D53" s="159" t="s">
        <v>3</v>
      </c>
      <c r="E53" s="159" t="s">
        <v>9</v>
      </c>
      <c r="F53" s="159" t="s">
        <v>822</v>
      </c>
      <c r="G53" s="159" t="s">
        <v>5583</v>
      </c>
      <c r="H53" s="160" t="s">
        <v>3011</v>
      </c>
      <c r="I53" s="163" t="s">
        <v>2968</v>
      </c>
      <c r="J53" s="423" t="s">
        <v>177</v>
      </c>
      <c r="K53" s="82" t="s">
        <v>1779</v>
      </c>
      <c r="L53" s="143" t="str">
        <f>VLOOKUP(K53,CódigosRetorno!$A$2:$B$1719,2,FALSE)</f>
        <v>El valor del país inválido.</v>
      </c>
      <c r="M53" s="159" t="s">
        <v>169</v>
      </c>
      <c r="N53" s="300"/>
    </row>
    <row r="54" spans="1:14" x14ac:dyDescent="0.35">
      <c r="A54" s="300"/>
      <c r="B54" s="197" t="s">
        <v>3028</v>
      </c>
      <c r="C54" s="198"/>
      <c r="D54" s="201"/>
      <c r="E54" s="201" t="s">
        <v>169</v>
      </c>
      <c r="F54" s="201" t="s">
        <v>169</v>
      </c>
      <c r="G54" s="201" t="s">
        <v>169</v>
      </c>
      <c r="H54" s="202" t="s">
        <v>169</v>
      </c>
      <c r="I54" s="200" t="s">
        <v>169</v>
      </c>
      <c r="J54" s="201" t="s">
        <v>169</v>
      </c>
      <c r="K54" s="203" t="s">
        <v>169</v>
      </c>
      <c r="L54" s="172" t="str">
        <f>VLOOKUP(K54,CódigosRetorno!$A$2:$B$1719,2,FALSE)</f>
        <v>-</v>
      </c>
      <c r="M54" s="201" t="s">
        <v>169</v>
      </c>
      <c r="N54" s="300"/>
    </row>
    <row r="55" spans="1:14" ht="24" x14ac:dyDescent="0.35">
      <c r="A55" s="300"/>
      <c r="B55" s="158">
        <f>B53+1</f>
        <v>29</v>
      </c>
      <c r="C55" s="139" t="s">
        <v>6022</v>
      </c>
      <c r="D55" s="142" t="s">
        <v>3</v>
      </c>
      <c r="E55" s="136" t="s">
        <v>4</v>
      </c>
      <c r="F55" s="136" t="s">
        <v>95</v>
      </c>
      <c r="G55" s="136" t="s">
        <v>5592</v>
      </c>
      <c r="H55" s="139" t="s">
        <v>3012</v>
      </c>
      <c r="I55" s="163" t="s">
        <v>2917</v>
      </c>
      <c r="J55" s="423" t="s">
        <v>177</v>
      </c>
      <c r="K55" s="82" t="s">
        <v>1714</v>
      </c>
      <c r="L55" s="143" t="str">
        <f>VLOOKUP(K55,CódigosRetorno!$A$2:$B$1719,2,FALSE)</f>
        <v>El régimen percepción enviado no corresponde con su condición de Agente de percepción.</v>
      </c>
      <c r="M55" s="593" t="s">
        <v>6901</v>
      </c>
      <c r="N55" s="300"/>
    </row>
    <row r="56" spans="1:14" ht="24" x14ac:dyDescent="0.35">
      <c r="A56" s="300"/>
      <c r="B56" s="158">
        <f>+B55+1</f>
        <v>30</v>
      </c>
      <c r="C56" s="139" t="s">
        <v>6024</v>
      </c>
      <c r="D56" s="142" t="s">
        <v>3</v>
      </c>
      <c r="E56" s="136" t="s">
        <v>4</v>
      </c>
      <c r="F56" s="136" t="s">
        <v>174</v>
      </c>
      <c r="G56" s="136" t="s">
        <v>832</v>
      </c>
      <c r="H56" s="139" t="s">
        <v>935</v>
      </c>
      <c r="I56" s="163" t="s">
        <v>6043</v>
      </c>
      <c r="J56" s="423" t="s">
        <v>177</v>
      </c>
      <c r="K56" s="82" t="s">
        <v>1713</v>
      </c>
      <c r="L56" s="143" t="str">
        <f>VLOOKUP(K56,CódigosRetorno!$A$2:$B$1719,2,FALSE)</f>
        <v>La tasa de percepción enviada no corresponde con el régimen de percepción.</v>
      </c>
      <c r="M56" s="593" t="s">
        <v>6901</v>
      </c>
      <c r="N56" s="300"/>
    </row>
    <row r="57" spans="1:14" x14ac:dyDescent="0.35">
      <c r="A57" s="300"/>
      <c r="B57" s="159">
        <f>+B56+1</f>
        <v>31</v>
      </c>
      <c r="C57" s="160" t="s">
        <v>388</v>
      </c>
      <c r="D57" s="159" t="s">
        <v>3</v>
      </c>
      <c r="E57" s="159" t="s">
        <v>9</v>
      </c>
      <c r="F57" s="159" t="s">
        <v>57</v>
      </c>
      <c r="G57" s="159"/>
      <c r="H57" s="160" t="s">
        <v>936</v>
      </c>
      <c r="I57" s="421" t="s">
        <v>2502</v>
      </c>
      <c r="J57" s="418" t="s">
        <v>169</v>
      </c>
      <c r="K57" s="422" t="s">
        <v>169</v>
      </c>
      <c r="L57" s="143" t="str">
        <f>VLOOKUP(K57,CódigosRetorno!$A$2:$B$1719,2,FALSE)</f>
        <v>-</v>
      </c>
      <c r="M57" s="142" t="s">
        <v>169</v>
      </c>
      <c r="N57" s="300"/>
    </row>
    <row r="58" spans="1:14" ht="24" x14ac:dyDescent="0.35">
      <c r="A58" s="300"/>
      <c r="B58" s="1487">
        <f>+B57+1</f>
        <v>32</v>
      </c>
      <c r="C58" s="1499" t="s">
        <v>6028</v>
      </c>
      <c r="D58" s="1487" t="s">
        <v>3</v>
      </c>
      <c r="E58" s="1487" t="s">
        <v>4</v>
      </c>
      <c r="F58" s="1487" t="s">
        <v>12</v>
      </c>
      <c r="G58" s="1487" t="s">
        <v>16</v>
      </c>
      <c r="H58" s="1499" t="s">
        <v>937</v>
      </c>
      <c r="I58" s="163" t="s">
        <v>3108</v>
      </c>
      <c r="J58" s="423" t="s">
        <v>177</v>
      </c>
      <c r="K58" s="82" t="s">
        <v>1625</v>
      </c>
      <c r="L58" s="143" t="str">
        <f>VLOOKUP(K58,CódigosRetorno!$A$2:$B$1719,2,FALSE)</f>
        <v>El dato ingresado en TotalInvoiceAmount debe ser numérico mayor a cero</v>
      </c>
      <c r="M58" s="159" t="s">
        <v>169</v>
      </c>
      <c r="N58" s="300"/>
    </row>
    <row r="59" spans="1:14" ht="24" x14ac:dyDescent="0.35">
      <c r="A59" s="300"/>
      <c r="B59" s="1488"/>
      <c r="C59" s="1500"/>
      <c r="D59" s="1488"/>
      <c r="E59" s="1488"/>
      <c r="F59" s="1488"/>
      <c r="G59" s="1488"/>
      <c r="H59" s="1500"/>
      <c r="I59" s="163" t="s">
        <v>6320</v>
      </c>
      <c r="J59" s="423" t="s">
        <v>177</v>
      </c>
      <c r="K59" s="82" t="s">
        <v>1628</v>
      </c>
      <c r="L59" s="143" t="str">
        <f>VLOOKUP(K59,CódigosRetorno!$A$2:$B$1719,2,FALSE)</f>
        <v>Importe total percibido debe ser igual a la suma de los importes percibidos por cada documento relacionado.</v>
      </c>
      <c r="M59" s="159" t="s">
        <v>169</v>
      </c>
      <c r="N59" s="300"/>
    </row>
    <row r="60" spans="1:14" x14ac:dyDescent="0.35">
      <c r="A60" s="300"/>
      <c r="B60" s="158">
        <f>+B58+1</f>
        <v>33</v>
      </c>
      <c r="C60" s="161" t="s">
        <v>6029</v>
      </c>
      <c r="D60" s="159" t="s">
        <v>3</v>
      </c>
      <c r="E60" s="158" t="s">
        <v>4</v>
      </c>
      <c r="F60" s="158" t="s">
        <v>13</v>
      </c>
      <c r="G60" s="158" t="s">
        <v>5580</v>
      </c>
      <c r="H60" s="161" t="s">
        <v>3013</v>
      </c>
      <c r="I60" s="163" t="s">
        <v>2984</v>
      </c>
      <c r="J60" s="423" t="s">
        <v>177</v>
      </c>
      <c r="K60" s="82" t="s">
        <v>1603</v>
      </c>
      <c r="L60" s="143" t="str">
        <f>VLOOKUP(K60,CódigosRetorno!$A$2:$B$1719,2,FALSE)</f>
        <v>El valor de la moneda del Importe total Percibido debe ser PEN</v>
      </c>
      <c r="M60" s="159" t="s">
        <v>169</v>
      </c>
      <c r="N60" s="300"/>
    </row>
    <row r="61" spans="1:14" ht="24" x14ac:dyDescent="0.35">
      <c r="A61" s="300"/>
      <c r="B61" s="1486">
        <f>B60+1</f>
        <v>34</v>
      </c>
      <c r="C61" s="1489" t="s">
        <v>6030</v>
      </c>
      <c r="D61" s="1487" t="s">
        <v>3</v>
      </c>
      <c r="E61" s="1486" t="s">
        <v>4</v>
      </c>
      <c r="F61" s="1486" t="s">
        <v>12</v>
      </c>
      <c r="G61" s="1486" t="s">
        <v>16</v>
      </c>
      <c r="H61" s="1499" t="s">
        <v>939</v>
      </c>
      <c r="I61" s="163" t="s">
        <v>3108</v>
      </c>
      <c r="J61" s="530" t="s">
        <v>177</v>
      </c>
      <c r="K61" s="82" t="s">
        <v>1601</v>
      </c>
      <c r="L61" s="528" t="str">
        <f>VLOOKUP(K61,CódigosRetorno!$A$2:$B$1719,2,FALSE)</f>
        <v>El dato ingresado en SUNATTotalCashed debe ser numérico mayor a cero</v>
      </c>
      <c r="M61" s="530" t="s">
        <v>169</v>
      </c>
      <c r="N61" s="300"/>
    </row>
    <row r="62" spans="1:14" ht="24" x14ac:dyDescent="0.35">
      <c r="A62" s="300"/>
      <c r="B62" s="1486"/>
      <c r="C62" s="1489"/>
      <c r="D62" s="1490"/>
      <c r="E62" s="1486"/>
      <c r="F62" s="1486"/>
      <c r="G62" s="1486"/>
      <c r="H62" s="1503"/>
      <c r="I62" s="163" t="s">
        <v>6042</v>
      </c>
      <c r="J62" s="530" t="s">
        <v>177</v>
      </c>
      <c r="K62" s="82" t="s">
        <v>1627</v>
      </c>
      <c r="L62" s="528" t="str">
        <f>VLOOKUP(K62,CódigosRetorno!$A$2:$B$1719,2,FALSE)</f>
        <v>Importe total cobrado debe ser igual a la suma de los importes cobrados por cada documento relacionado.</v>
      </c>
      <c r="M62" s="530" t="s">
        <v>169</v>
      </c>
      <c r="N62" s="300"/>
    </row>
    <row r="63" spans="1:14" x14ac:dyDescent="0.35">
      <c r="A63" s="300"/>
      <c r="B63" s="159">
        <f>+B61+1</f>
        <v>35</v>
      </c>
      <c r="C63" s="143" t="s">
        <v>6032</v>
      </c>
      <c r="D63" s="159" t="s">
        <v>3</v>
      </c>
      <c r="E63" s="159" t="s">
        <v>4</v>
      </c>
      <c r="F63" s="159" t="s">
        <v>13</v>
      </c>
      <c r="G63" s="159" t="s">
        <v>5580</v>
      </c>
      <c r="H63" s="161" t="s">
        <v>3029</v>
      </c>
      <c r="I63" s="163" t="s">
        <v>2984</v>
      </c>
      <c r="J63" s="530" t="s">
        <v>177</v>
      </c>
      <c r="K63" s="82" t="s">
        <v>1599</v>
      </c>
      <c r="L63" s="528" t="str">
        <f>VLOOKUP(K63,CódigosRetorno!$A$2:$B$1719,2,FALSE)</f>
        <v>El valor de la moneda del Importe total Cobrado debe ser PEN</v>
      </c>
      <c r="M63" s="530" t="s">
        <v>169</v>
      </c>
      <c r="N63" s="300"/>
    </row>
    <row r="64" spans="1:14" ht="24" x14ac:dyDescent="0.35">
      <c r="A64" s="300"/>
      <c r="B64" s="1487">
        <f>B63+1</f>
        <v>36</v>
      </c>
      <c r="C64" s="1504" t="s">
        <v>6031</v>
      </c>
      <c r="D64" s="1487" t="s">
        <v>3</v>
      </c>
      <c r="E64" s="1487" t="s">
        <v>9</v>
      </c>
      <c r="F64" s="159" t="s">
        <v>12</v>
      </c>
      <c r="G64" s="159" t="s">
        <v>16</v>
      </c>
      <c r="H64" s="160" t="s">
        <v>4973</v>
      </c>
      <c r="I64" s="1257" t="s">
        <v>4980</v>
      </c>
      <c r="J64" s="1346" t="s">
        <v>8127</v>
      </c>
      <c r="K64" s="1346" t="s">
        <v>8161</v>
      </c>
      <c r="L64" s="528" t="str">
        <f>VLOOKUP(MID(K64,1,4),CódigosRetorno!$A$2:$B$1719,2,FALSE)</f>
        <v>El monto para el redondeo del Importe Total excede el valor permitido</v>
      </c>
      <c r="M64" s="530" t="s">
        <v>169</v>
      </c>
      <c r="N64" s="300"/>
    </row>
    <row r="65" spans="1:14" ht="24" x14ac:dyDescent="0.35">
      <c r="A65" s="300"/>
      <c r="B65" s="1488"/>
      <c r="C65" s="1506"/>
      <c r="D65" s="1488"/>
      <c r="E65" s="1488"/>
      <c r="F65" s="159" t="s">
        <v>13</v>
      </c>
      <c r="G65" s="159" t="s">
        <v>5580</v>
      </c>
      <c r="H65" s="160" t="s">
        <v>4974</v>
      </c>
      <c r="I65" s="1257" t="s">
        <v>2994</v>
      </c>
      <c r="J65" s="1346" t="s">
        <v>8127</v>
      </c>
      <c r="K65" s="1346" t="s">
        <v>8162</v>
      </c>
      <c r="L65" s="528" t="str">
        <f>VLOOKUP(MID(K65,1,4),CódigosRetorno!$A$2:$B$1719,2,FALSE)</f>
        <v>La moneda del monto para el redondeo debe ser PEN</v>
      </c>
      <c r="M65" s="530" t="s">
        <v>169</v>
      </c>
      <c r="N65" s="300"/>
    </row>
    <row r="66" spans="1:14" x14ac:dyDescent="0.35">
      <c r="A66" s="300"/>
      <c r="B66" s="197" t="s">
        <v>5996</v>
      </c>
      <c r="C66" s="190"/>
      <c r="D66" s="201"/>
      <c r="E66" s="201" t="s">
        <v>169</v>
      </c>
      <c r="F66" s="201" t="s">
        <v>169</v>
      </c>
      <c r="G66" s="201" t="s">
        <v>169</v>
      </c>
      <c r="H66" s="202" t="s">
        <v>169</v>
      </c>
      <c r="I66" s="200" t="s">
        <v>169</v>
      </c>
      <c r="J66" s="201" t="s">
        <v>169</v>
      </c>
      <c r="K66" s="203" t="s">
        <v>169</v>
      </c>
      <c r="L66" s="172" t="str">
        <f>VLOOKUP(K66,CódigosRetorno!$A$2:$B$1719,2,FALSE)</f>
        <v>-</v>
      </c>
      <c r="M66" s="201" t="s">
        <v>169</v>
      </c>
      <c r="N66" s="300"/>
    </row>
    <row r="67" spans="1:14" ht="24" x14ac:dyDescent="0.35">
      <c r="A67" s="300"/>
      <c r="B67" s="1487">
        <f>B64+1</f>
        <v>37</v>
      </c>
      <c r="C67" s="1504" t="s">
        <v>5997</v>
      </c>
      <c r="D67" s="1487" t="s">
        <v>15</v>
      </c>
      <c r="E67" s="1487" t="s">
        <v>4</v>
      </c>
      <c r="F67" s="1487" t="s">
        <v>10</v>
      </c>
      <c r="G67" s="1487" t="s">
        <v>5584</v>
      </c>
      <c r="H67" s="1504" t="s">
        <v>3014</v>
      </c>
      <c r="I67" s="163" t="s">
        <v>3053</v>
      </c>
      <c r="J67" s="423" t="s">
        <v>177</v>
      </c>
      <c r="K67" s="82" t="s">
        <v>1598</v>
      </c>
      <c r="L67" s="143" t="str">
        <f>VLOOKUP(K67,CódigosRetorno!$A$2:$B$1719,2,FALSE)</f>
        <v>El XML no contiene el tag o no existe información del tipo de documento relacionado</v>
      </c>
      <c r="M67" s="159" t="s">
        <v>169</v>
      </c>
      <c r="N67" s="300"/>
    </row>
    <row r="68" spans="1:14" x14ac:dyDescent="0.35">
      <c r="A68" s="300"/>
      <c r="B68" s="1490"/>
      <c r="C68" s="1505"/>
      <c r="D68" s="1490"/>
      <c r="E68" s="1490"/>
      <c r="F68" s="1490"/>
      <c r="G68" s="1490"/>
      <c r="H68" s="1505"/>
      <c r="I68" s="163" t="s">
        <v>3031</v>
      </c>
      <c r="J68" s="423" t="s">
        <v>177</v>
      </c>
      <c r="K68" s="82" t="s">
        <v>1597</v>
      </c>
      <c r="L68" s="143" t="str">
        <f>VLOOKUP(K68,CódigosRetorno!$A$2:$B$1719,2,FALSE)</f>
        <v>El tipo de documento relacionado no es válido</v>
      </c>
      <c r="M68" s="159" t="s">
        <v>169</v>
      </c>
      <c r="N68" s="300"/>
    </row>
    <row r="69" spans="1:14" ht="24" x14ac:dyDescent="0.35">
      <c r="A69" s="300"/>
      <c r="B69" s="1486">
        <f>+B67+1</f>
        <v>38</v>
      </c>
      <c r="C69" s="1485" t="s">
        <v>6033</v>
      </c>
      <c r="D69" s="1487" t="s">
        <v>15</v>
      </c>
      <c r="E69" s="1486" t="s">
        <v>4</v>
      </c>
      <c r="F69" s="1486" t="s">
        <v>44</v>
      </c>
      <c r="G69" s="1486" t="s">
        <v>55</v>
      </c>
      <c r="H69" s="1499" t="s">
        <v>3015</v>
      </c>
      <c r="I69" s="163" t="s">
        <v>3068</v>
      </c>
      <c r="J69" s="423" t="s">
        <v>177</v>
      </c>
      <c r="K69" s="82" t="s">
        <v>1596</v>
      </c>
      <c r="L69" s="143" t="str">
        <f>VLOOKUP(K69,CódigosRetorno!$A$2:$B$1719,2,FALSE)</f>
        <v>El XML no contiene el tag o no existe información del número de documento relacionado</v>
      </c>
      <c r="M69" s="159" t="s">
        <v>169</v>
      </c>
      <c r="N69" s="300"/>
    </row>
    <row r="70" spans="1:14" ht="40.5" customHeight="1" x14ac:dyDescent="0.35">
      <c r="A70" s="300"/>
      <c r="B70" s="1486"/>
      <c r="C70" s="1485"/>
      <c r="D70" s="1490"/>
      <c r="E70" s="1486"/>
      <c r="F70" s="1486"/>
      <c r="G70" s="1486"/>
      <c r="H70" s="1503"/>
      <c r="I70" s="587" t="s">
        <v>5436</v>
      </c>
      <c r="J70" s="444" t="s">
        <v>177</v>
      </c>
      <c r="K70" s="513" t="s">
        <v>1595</v>
      </c>
      <c r="L70" s="143" t="str">
        <f>VLOOKUP(K70,CódigosRetorno!$A$2:$B$1719,2,FALSE)</f>
        <v>El número de documento relacionado no está permitido o no es valido</v>
      </c>
      <c r="M70" s="159" t="s">
        <v>169</v>
      </c>
      <c r="N70" s="300"/>
    </row>
    <row r="71" spans="1:14" ht="42" customHeight="1" x14ac:dyDescent="0.35">
      <c r="A71" s="300"/>
      <c r="B71" s="1486"/>
      <c r="C71" s="1485"/>
      <c r="D71" s="1490"/>
      <c r="E71" s="1486"/>
      <c r="F71" s="1486"/>
      <c r="G71" s="1486"/>
      <c r="H71" s="1503"/>
      <c r="I71" s="587" t="s">
        <v>5432</v>
      </c>
      <c r="J71" s="444" t="s">
        <v>177</v>
      </c>
      <c r="K71" s="513" t="s">
        <v>1595</v>
      </c>
      <c r="L71" s="143" t="str">
        <f>VLOOKUP(K71,CódigosRetorno!$A$2:$B$1719,2,FALSE)</f>
        <v>El número de documento relacionado no está permitido o no es valido</v>
      </c>
      <c r="M71" s="159" t="s">
        <v>169</v>
      </c>
      <c r="N71" s="300"/>
    </row>
    <row r="72" spans="1:14" ht="48" x14ac:dyDescent="0.35">
      <c r="A72" s="300"/>
      <c r="B72" s="1486"/>
      <c r="C72" s="1485"/>
      <c r="D72" s="1490"/>
      <c r="E72" s="1486"/>
      <c r="F72" s="1486"/>
      <c r="G72" s="1486"/>
      <c r="H72" s="1503"/>
      <c r="I72" s="163" t="s">
        <v>3114</v>
      </c>
      <c r="J72" s="423" t="s">
        <v>177</v>
      </c>
      <c r="K72" s="82" t="s">
        <v>1705</v>
      </c>
      <c r="L72" s="143" t="str">
        <f>VLOOKUP(K72,CódigosRetorno!$A$2:$B$1719,2,FALSE)</f>
        <v>El comprobante electrónico enviado no se encuentra registrado en la SUNAT.</v>
      </c>
      <c r="M72" s="159" t="s">
        <v>395</v>
      </c>
      <c r="N72" s="300"/>
    </row>
    <row r="73" spans="1:14" ht="48" x14ac:dyDescent="0.35">
      <c r="A73" s="300"/>
      <c r="B73" s="1486"/>
      <c r="C73" s="1485"/>
      <c r="D73" s="1490"/>
      <c r="E73" s="1486"/>
      <c r="F73" s="1486"/>
      <c r="G73" s="1486"/>
      <c r="H73" s="1503"/>
      <c r="I73" s="163" t="s">
        <v>3033</v>
      </c>
      <c r="J73" s="423" t="s">
        <v>177</v>
      </c>
      <c r="K73" s="82" t="s">
        <v>1705</v>
      </c>
      <c r="L73" s="143" t="str">
        <f>VLOOKUP(K73,CódigosRetorno!$A$2:$B$1719,2,FALSE)</f>
        <v>El comprobante electrónico enviado no se encuentra registrado en la SUNAT.</v>
      </c>
      <c r="M73" s="159" t="s">
        <v>395</v>
      </c>
      <c r="N73" s="300"/>
    </row>
    <row r="74" spans="1:14" s="910" customFormat="1" ht="60" x14ac:dyDescent="0.35">
      <c r="A74" s="300"/>
      <c r="B74" s="1486"/>
      <c r="C74" s="1485"/>
      <c r="D74" s="1490"/>
      <c r="E74" s="1486"/>
      <c r="F74" s="1486"/>
      <c r="G74" s="1486"/>
      <c r="H74" s="1503"/>
      <c r="I74" s="163" t="s">
        <v>3032</v>
      </c>
      <c r="J74" s="1310" t="s">
        <v>1071</v>
      </c>
      <c r="K74" s="82" t="s">
        <v>4949</v>
      </c>
      <c r="L74" s="1308" t="str">
        <f>VLOOKUP(K74,CódigosRetorno!$A$2:$B$1719,2,FALSE)</f>
        <v>El Comprobante de Pago no está autorizado en los Sistemas de la SUNAT.</v>
      </c>
      <c r="M74" s="1310" t="s">
        <v>416</v>
      </c>
      <c r="N74" s="300"/>
    </row>
    <row r="75" spans="1:14" ht="67.5" customHeight="1" x14ac:dyDescent="0.35">
      <c r="A75" s="300"/>
      <c r="B75" s="1486"/>
      <c r="C75" s="1485"/>
      <c r="D75" s="1490"/>
      <c r="E75" s="1486"/>
      <c r="F75" s="1486"/>
      <c r="G75" s="1486"/>
      <c r="H75" s="1503"/>
      <c r="I75" s="1340" t="s">
        <v>8425</v>
      </c>
      <c r="J75" s="1341" t="s">
        <v>177</v>
      </c>
      <c r="K75" s="1342" t="s">
        <v>8240</v>
      </c>
      <c r="L75" s="1137" t="str">
        <f>VLOOKUP(K75,CódigosRetorno!$A$2:$B$1719,2,FALSE)</f>
        <v>El documento relacionado tiene monto informado de percepción</v>
      </c>
      <c r="M75" s="159" t="s">
        <v>169</v>
      </c>
      <c r="N75" s="300"/>
    </row>
    <row r="76" spans="1:14" ht="48" x14ac:dyDescent="0.35">
      <c r="A76" s="300"/>
      <c r="B76" s="159">
        <f>+B69+1</f>
        <v>39</v>
      </c>
      <c r="C76" s="160" t="s">
        <v>6034</v>
      </c>
      <c r="D76" s="159" t="s">
        <v>15</v>
      </c>
      <c r="E76" s="159" t="s">
        <v>4</v>
      </c>
      <c r="F76" s="159" t="s">
        <v>23</v>
      </c>
      <c r="G76" s="159" t="s">
        <v>24</v>
      </c>
      <c r="H76" s="161" t="s">
        <v>940</v>
      </c>
      <c r="I76" s="163" t="s">
        <v>6035</v>
      </c>
      <c r="J76" s="423" t="s">
        <v>177</v>
      </c>
      <c r="K76" s="82" t="s">
        <v>1703</v>
      </c>
      <c r="L76" s="143" t="str">
        <f>VLOOKUP(K76,CódigosRetorno!$A$2:$B$1719,2,FALSE)</f>
        <v>La fecha de emisión, Importe total del comprobante y la moneda del comprobante electrónico enviado no son los registrados en los Sistemas de SUNAT.</v>
      </c>
      <c r="M76" s="159" t="s">
        <v>395</v>
      </c>
      <c r="N76" s="300"/>
    </row>
    <row r="77" spans="1:14" ht="24" x14ac:dyDescent="0.35">
      <c r="A77" s="300"/>
      <c r="B77" s="769">
        <f>+B76+1</f>
        <v>40</v>
      </c>
      <c r="C77" s="770" t="s">
        <v>6000</v>
      </c>
      <c r="D77" s="767" t="s">
        <v>15</v>
      </c>
      <c r="E77" s="769" t="s">
        <v>4</v>
      </c>
      <c r="F77" s="769" t="s">
        <v>12</v>
      </c>
      <c r="G77" s="769" t="s">
        <v>16</v>
      </c>
      <c r="H77" s="768" t="s">
        <v>941</v>
      </c>
      <c r="I77" s="163" t="s">
        <v>3108</v>
      </c>
      <c r="J77" s="423" t="s">
        <v>177</v>
      </c>
      <c r="K77" s="82" t="s">
        <v>1593</v>
      </c>
      <c r="L77" s="143" t="str">
        <f>VLOOKUP(K77,CódigosRetorno!$A$2:$B$1719,2,FALSE)</f>
        <v>El dato ingresado en el importe total documento relacionado debe ser numérico mayor a cero</v>
      </c>
      <c r="M77" s="159" t="s">
        <v>169</v>
      </c>
      <c r="N77" s="300"/>
    </row>
    <row r="78" spans="1:14" ht="24" x14ac:dyDescent="0.35">
      <c r="A78" s="300"/>
      <c r="B78" s="159">
        <f>+B77+1</f>
        <v>41</v>
      </c>
      <c r="C78" s="160" t="s">
        <v>6001</v>
      </c>
      <c r="D78" s="159" t="s">
        <v>15</v>
      </c>
      <c r="E78" s="159" t="s">
        <v>4</v>
      </c>
      <c r="F78" s="159" t="s">
        <v>13</v>
      </c>
      <c r="G78" s="159" t="s">
        <v>5580</v>
      </c>
      <c r="H78" s="161" t="s">
        <v>3016</v>
      </c>
      <c r="I78" s="766" t="s">
        <v>2502</v>
      </c>
      <c r="J78" s="444" t="s">
        <v>169</v>
      </c>
      <c r="K78" s="513" t="s">
        <v>169</v>
      </c>
      <c r="L78" s="143" t="str">
        <f>VLOOKUP(K78,CódigosRetorno!$A$2:$B$1719,2,FALSE)</f>
        <v>-</v>
      </c>
      <c r="M78" s="159" t="s">
        <v>169</v>
      </c>
      <c r="N78" s="300"/>
    </row>
    <row r="79" spans="1:14" x14ac:dyDescent="0.35">
      <c r="A79" s="300"/>
      <c r="B79" s="197" t="s">
        <v>6008</v>
      </c>
      <c r="C79" s="190"/>
      <c r="D79" s="201"/>
      <c r="E79" s="201" t="s">
        <v>169</v>
      </c>
      <c r="F79" s="201" t="s">
        <v>169</v>
      </c>
      <c r="G79" s="201" t="s">
        <v>169</v>
      </c>
      <c r="H79" s="202" t="s">
        <v>169</v>
      </c>
      <c r="I79" s="200" t="s">
        <v>169</v>
      </c>
      <c r="J79" s="199" t="s">
        <v>169</v>
      </c>
      <c r="K79" s="189" t="s">
        <v>169</v>
      </c>
      <c r="L79" s="172" t="str">
        <f>VLOOKUP(K79,CódigosRetorno!$A$2:$B$1719,2,FALSE)</f>
        <v>-</v>
      </c>
      <c r="M79" s="199" t="s">
        <v>169</v>
      </c>
      <c r="N79" s="300"/>
    </row>
    <row r="80" spans="1:14" ht="24" x14ac:dyDescent="0.35">
      <c r="A80" s="300"/>
      <c r="B80" s="1487">
        <f>+B78+1</f>
        <v>42</v>
      </c>
      <c r="C80" s="1499" t="s">
        <v>942</v>
      </c>
      <c r="D80" s="1487" t="s">
        <v>15</v>
      </c>
      <c r="E80" s="1487" t="s">
        <v>4</v>
      </c>
      <c r="F80" s="1487" t="s">
        <v>141</v>
      </c>
      <c r="G80" s="1487" t="s">
        <v>24</v>
      </c>
      <c r="H80" s="1499" t="s">
        <v>943</v>
      </c>
      <c r="I80" s="163" t="s">
        <v>2991</v>
      </c>
      <c r="J80" s="423" t="s">
        <v>177</v>
      </c>
      <c r="K80" s="82" t="s">
        <v>1587</v>
      </c>
      <c r="L80" s="143" t="str">
        <f>VLOOKUP(K80,CódigosRetorno!$A$2:$B$1719,2,FALSE)</f>
        <v>El XML no contiene el tag o no existe información de la fecha de cobro del documento Relacionado</v>
      </c>
      <c r="M80" s="159" t="s">
        <v>169</v>
      </c>
      <c r="N80" s="300"/>
    </row>
    <row r="81" spans="1:14" ht="36" x14ac:dyDescent="0.35">
      <c r="A81" s="300"/>
      <c r="B81" s="1490"/>
      <c r="C81" s="1503"/>
      <c r="D81" s="1490"/>
      <c r="E81" s="1490"/>
      <c r="F81" s="1490"/>
      <c r="G81" s="1490"/>
      <c r="H81" s="1503"/>
      <c r="I81" s="163" t="s">
        <v>6041</v>
      </c>
      <c r="J81" s="423" t="s">
        <v>177</v>
      </c>
      <c r="K81" s="82" t="s">
        <v>1643</v>
      </c>
      <c r="L81" s="143" t="str">
        <f>VLOOKUP(K81,CódigosRetorno!$A$2:$B$1719,2,FALSE)</f>
        <v>La fecha de cobro de cada documento relacionado deben ser del mismo Periodo (mm/aaaa), asimismo estas fechas podrán ser menores o iguales a la fecha de emisión del comprobante de percepción</v>
      </c>
      <c r="M81" s="159" t="s">
        <v>169</v>
      </c>
      <c r="N81" s="300"/>
    </row>
    <row r="82" spans="1:14" ht="36" x14ac:dyDescent="0.35">
      <c r="A82" s="300"/>
      <c r="B82" s="1490"/>
      <c r="C82" s="1503"/>
      <c r="D82" s="1490"/>
      <c r="E82" s="1490"/>
      <c r="F82" s="1490"/>
      <c r="G82" s="1490"/>
      <c r="H82" s="1503"/>
      <c r="I82" s="163" t="s">
        <v>6321</v>
      </c>
      <c r="J82" s="423" t="s">
        <v>177</v>
      </c>
      <c r="K82" s="82" t="s">
        <v>1699</v>
      </c>
      <c r="L82" s="143" t="str">
        <f>VLOOKUP(K82,CódigosRetorno!$A$2:$B$1719,2,FALSE)</f>
        <v>La fecha de cobro debe estar entre el primer día calendario del mes al cual corresponde la fecha de emisión del comprobante de percepción o desde la fecha de emisión del comprobante relacionado.</v>
      </c>
      <c r="M82" s="159" t="s">
        <v>169</v>
      </c>
      <c r="N82" s="300"/>
    </row>
    <row r="83" spans="1:14" ht="36" x14ac:dyDescent="0.35">
      <c r="A83" s="300"/>
      <c r="B83" s="1490"/>
      <c r="C83" s="1503"/>
      <c r="D83" s="1490"/>
      <c r="E83" s="1490"/>
      <c r="F83" s="1490"/>
      <c r="G83" s="1490"/>
      <c r="H83" s="1503"/>
      <c r="I83" s="163" t="s">
        <v>6322</v>
      </c>
      <c r="J83" s="423" t="s">
        <v>177</v>
      </c>
      <c r="K83" s="82" t="s">
        <v>1699</v>
      </c>
      <c r="L83" s="143" t="str">
        <f>VLOOKUP(K83,CódigosRetorno!$A$2:$B$1719,2,FALSE)</f>
        <v>La fecha de cobro debe estar entre el primer día calendario del mes al cual corresponde la fecha de emisión del comprobante de percepción o desde la fecha de emisión del comprobante relacionado.</v>
      </c>
      <c r="M83" s="159" t="s">
        <v>169</v>
      </c>
      <c r="N83" s="300"/>
    </row>
    <row r="84" spans="1:14" ht="36" x14ac:dyDescent="0.35">
      <c r="A84" s="300"/>
      <c r="B84" s="1490"/>
      <c r="C84" s="1503"/>
      <c r="D84" s="1490"/>
      <c r="E84" s="1490"/>
      <c r="F84" s="1490"/>
      <c r="G84" s="1490"/>
      <c r="H84" s="1503"/>
      <c r="I84" s="163" t="s">
        <v>6326</v>
      </c>
      <c r="J84" s="423" t="s">
        <v>177</v>
      </c>
      <c r="K84" s="82" t="s">
        <v>1699</v>
      </c>
      <c r="L84" s="143" t="str">
        <f>VLOOKUP(K84,CódigosRetorno!$A$2:$B$1719,2,FALSE)</f>
        <v>La fecha de cobro debe estar entre el primer día calendario del mes al cual corresponde la fecha de emisión del comprobante de percepción o desde la fecha de emisión del comprobante relacionado.</v>
      </c>
      <c r="M84" s="159" t="s">
        <v>169</v>
      </c>
      <c r="N84" s="300"/>
    </row>
    <row r="85" spans="1:14" ht="36" x14ac:dyDescent="0.35">
      <c r="A85" s="300"/>
      <c r="B85" s="1488"/>
      <c r="C85" s="1500"/>
      <c r="D85" s="1488"/>
      <c r="E85" s="1488"/>
      <c r="F85" s="1488"/>
      <c r="G85" s="1488"/>
      <c r="H85" s="1500"/>
      <c r="I85" s="163" t="s">
        <v>6323</v>
      </c>
      <c r="J85" s="423" t="s">
        <v>177</v>
      </c>
      <c r="K85" s="82" t="s">
        <v>1699</v>
      </c>
      <c r="L85" s="143" t="str">
        <f>VLOOKUP(K85,CódigosRetorno!$A$2:$B$1719,2,FALSE)</f>
        <v>La fecha de cobro debe estar entre el primer día calendario del mes al cual corresponde la fecha de emisión del comprobante de percepción o desde la fecha de emisión del comprobante relacionado.</v>
      </c>
      <c r="M85" s="159" t="s">
        <v>169</v>
      </c>
      <c r="N85" s="300"/>
    </row>
    <row r="86" spans="1:14" x14ac:dyDescent="0.35">
      <c r="A86" s="300"/>
      <c r="B86" s="1486">
        <f>+B80+1</f>
        <v>43</v>
      </c>
      <c r="C86" s="1485" t="s">
        <v>944</v>
      </c>
      <c r="D86" s="1487" t="s">
        <v>15</v>
      </c>
      <c r="E86" s="1486" t="s">
        <v>4</v>
      </c>
      <c r="F86" s="1486" t="s">
        <v>845</v>
      </c>
      <c r="G86" s="1486"/>
      <c r="H86" s="1499" t="s">
        <v>945</v>
      </c>
      <c r="I86" s="163" t="s">
        <v>3054</v>
      </c>
      <c r="J86" s="423" t="s">
        <v>177</v>
      </c>
      <c r="K86" s="82" t="s">
        <v>1592</v>
      </c>
      <c r="L86" s="143" t="str">
        <f>VLOOKUP(K86,CódigosRetorno!$A$2:$B$1719,2,FALSE)</f>
        <v>El XML no contiene el tag o no existe información del número de cobro</v>
      </c>
      <c r="M86" s="159" t="s">
        <v>169</v>
      </c>
      <c r="N86" s="300"/>
    </row>
    <row r="87" spans="1:14" ht="24" x14ac:dyDescent="0.35">
      <c r="A87" s="300"/>
      <c r="B87" s="1486"/>
      <c r="C87" s="1485"/>
      <c r="D87" s="1490"/>
      <c r="E87" s="1486"/>
      <c r="F87" s="1486"/>
      <c r="G87" s="1486"/>
      <c r="H87" s="1503"/>
      <c r="I87" s="163" t="s">
        <v>2992</v>
      </c>
      <c r="J87" s="423" t="s">
        <v>177</v>
      </c>
      <c r="K87" s="82" t="s">
        <v>1591</v>
      </c>
      <c r="L87" s="143" t="str">
        <f>VLOOKUP(K87,CódigosRetorno!$A$2:$B$1719,2,FALSE)</f>
        <v>El dato ingresado en el número de cobro no es válido</v>
      </c>
      <c r="M87" s="159" t="s">
        <v>169</v>
      </c>
      <c r="N87" s="300"/>
    </row>
    <row r="88" spans="1:14" ht="24" x14ac:dyDescent="0.35">
      <c r="A88" s="300"/>
      <c r="B88" s="1486"/>
      <c r="C88" s="1485"/>
      <c r="D88" s="1488"/>
      <c r="E88" s="1486"/>
      <c r="F88" s="1486"/>
      <c r="G88" s="1486"/>
      <c r="H88" s="1500"/>
      <c r="I88" s="587" t="s">
        <v>6231</v>
      </c>
      <c r="J88" s="444" t="s">
        <v>177</v>
      </c>
      <c r="K88" s="513" t="s">
        <v>1675</v>
      </c>
      <c r="L88" s="143" t="str">
        <f>VLOOKUP(K88,CódigosRetorno!$A$2:$B$1719,2,FALSE)</f>
        <v>El Nro. de documento con el número de pago ya se encuentra en la Relación de Documentos Relacionados agregados.</v>
      </c>
      <c r="M88" s="159" t="s">
        <v>169</v>
      </c>
      <c r="N88" s="300"/>
    </row>
    <row r="89" spans="1:14" x14ac:dyDescent="0.35">
      <c r="A89" s="300"/>
      <c r="B89" s="1486">
        <f>+B86+1</f>
        <v>44</v>
      </c>
      <c r="C89" s="1485" t="s">
        <v>3034</v>
      </c>
      <c r="D89" s="1487" t="s">
        <v>15</v>
      </c>
      <c r="E89" s="1486" t="s">
        <v>4</v>
      </c>
      <c r="F89" s="1486" t="s">
        <v>12</v>
      </c>
      <c r="G89" s="1486" t="s">
        <v>16</v>
      </c>
      <c r="H89" s="1499" t="s">
        <v>946</v>
      </c>
      <c r="I89" s="163" t="s">
        <v>2991</v>
      </c>
      <c r="J89" s="423" t="s">
        <v>177</v>
      </c>
      <c r="K89" s="82" t="s">
        <v>1590</v>
      </c>
      <c r="L89" s="143" t="str">
        <f>VLOOKUP(K89,CódigosRetorno!$A$2:$B$1719,2,FALSE)</f>
        <v>El XML no contiene el tag o no existe información del Importe del cobro</v>
      </c>
      <c r="M89" s="159" t="s">
        <v>169</v>
      </c>
      <c r="N89" s="300"/>
    </row>
    <row r="90" spans="1:14" ht="24" x14ac:dyDescent="0.35">
      <c r="A90" s="300"/>
      <c r="B90" s="1486"/>
      <c r="C90" s="1485"/>
      <c r="D90" s="1488"/>
      <c r="E90" s="1486"/>
      <c r="F90" s="1486"/>
      <c r="G90" s="1486"/>
      <c r="H90" s="1500"/>
      <c r="I90" s="163" t="s">
        <v>3111</v>
      </c>
      <c r="J90" s="423" t="s">
        <v>177</v>
      </c>
      <c r="K90" s="82" t="s">
        <v>1589</v>
      </c>
      <c r="L90" s="143" t="str">
        <f>VLOOKUP(K90,CódigosRetorno!$A$2:$B$1719,2,FALSE)</f>
        <v>El dato ingresado en el Importe del cobro debe ser numérico mayor a cero</v>
      </c>
      <c r="M90" s="159" t="s">
        <v>169</v>
      </c>
      <c r="N90" s="300"/>
    </row>
    <row r="91" spans="1:14" ht="24" x14ac:dyDescent="0.35">
      <c r="A91" s="300"/>
      <c r="B91" s="159">
        <f>+B89+1</f>
        <v>45</v>
      </c>
      <c r="C91" s="160" t="s">
        <v>6036</v>
      </c>
      <c r="D91" s="159" t="s">
        <v>15</v>
      </c>
      <c r="E91" s="159" t="s">
        <v>4</v>
      </c>
      <c r="F91" s="159" t="s">
        <v>13</v>
      </c>
      <c r="G91" s="159" t="s">
        <v>5580</v>
      </c>
      <c r="H91" s="160" t="s">
        <v>3017</v>
      </c>
      <c r="I91" s="163" t="s">
        <v>2993</v>
      </c>
      <c r="J91" s="423" t="s">
        <v>177</v>
      </c>
      <c r="K91" s="82" t="s">
        <v>1707</v>
      </c>
      <c r="L91" s="143" t="str">
        <f>VLOOKUP(K91,CódigosRetorno!$A$2:$B$1719,2,FALSE)</f>
        <v>La moneda del importe de cobro debe ser la misma que la del documento relacionado.</v>
      </c>
      <c r="M91" s="159" t="s">
        <v>169</v>
      </c>
      <c r="N91" s="300"/>
    </row>
    <row r="92" spans="1:14" x14ac:dyDescent="0.35">
      <c r="A92" s="300"/>
      <c r="B92" s="197" t="s">
        <v>3003</v>
      </c>
      <c r="C92" s="190"/>
      <c r="D92" s="201"/>
      <c r="E92" s="201" t="s">
        <v>169</v>
      </c>
      <c r="F92" s="201" t="s">
        <v>169</v>
      </c>
      <c r="G92" s="201" t="s">
        <v>169</v>
      </c>
      <c r="H92" s="202" t="s">
        <v>169</v>
      </c>
      <c r="I92" s="200" t="s">
        <v>169</v>
      </c>
      <c r="J92" s="201" t="s">
        <v>169</v>
      </c>
      <c r="K92" s="203" t="s">
        <v>169</v>
      </c>
      <c r="L92" s="172" t="str">
        <f>VLOOKUP(K92,CódigosRetorno!$A$2:$B$1719,2,FALSE)</f>
        <v>-</v>
      </c>
      <c r="M92" s="201" t="s">
        <v>169</v>
      </c>
      <c r="N92" s="300"/>
    </row>
    <row r="93" spans="1:14" ht="24" x14ac:dyDescent="0.35">
      <c r="A93" s="300"/>
      <c r="B93" s="1486">
        <f>+B91+1</f>
        <v>46</v>
      </c>
      <c r="C93" s="1485" t="s">
        <v>6037</v>
      </c>
      <c r="D93" s="1487" t="s">
        <v>15</v>
      </c>
      <c r="E93" s="1486" t="s">
        <v>4</v>
      </c>
      <c r="F93" s="1486" t="s">
        <v>12</v>
      </c>
      <c r="G93" s="1486" t="s">
        <v>16</v>
      </c>
      <c r="H93" s="1499" t="s">
        <v>949</v>
      </c>
      <c r="I93" s="163" t="s">
        <v>3109</v>
      </c>
      <c r="J93" s="423" t="s">
        <v>177</v>
      </c>
      <c r="K93" s="82" t="s">
        <v>1584</v>
      </c>
      <c r="L93" s="143" t="str">
        <f>VLOOKUP(K93,CódigosRetorno!$A$2:$B$1719,2,FALSE)</f>
        <v>El dato ingresado en el Importe percibido debe ser numérico mayor a cero</v>
      </c>
      <c r="M93" s="159" t="s">
        <v>169</v>
      </c>
      <c r="N93" s="300"/>
    </row>
    <row r="94" spans="1:14" ht="36" x14ac:dyDescent="0.35">
      <c r="A94" s="300"/>
      <c r="B94" s="1486"/>
      <c r="C94" s="1485"/>
      <c r="D94" s="1490"/>
      <c r="E94" s="1486"/>
      <c r="F94" s="1486"/>
      <c r="G94" s="1486"/>
      <c r="H94" s="1503"/>
      <c r="I94" s="163" t="s">
        <v>6026</v>
      </c>
      <c r="J94" s="423" t="s">
        <v>177</v>
      </c>
      <c r="K94" s="82" t="s">
        <v>1706</v>
      </c>
      <c r="L94" s="143" t="str">
        <f>VLOOKUP(K94,CódigosRetorno!$A$2:$B$1719,2,FALSE)</f>
        <v>Los montos de pago, percibidos y montos cobrados consignados para el documento relacionado no son correctos.</v>
      </c>
      <c r="M94" s="159" t="s">
        <v>169</v>
      </c>
      <c r="N94" s="300"/>
    </row>
    <row r="95" spans="1:14" ht="48" x14ac:dyDescent="0.35">
      <c r="A95" s="300"/>
      <c r="B95" s="1486"/>
      <c r="C95" s="1485"/>
      <c r="D95" s="1488"/>
      <c r="E95" s="1486"/>
      <c r="F95" s="1486"/>
      <c r="G95" s="1486"/>
      <c r="H95" s="1500"/>
      <c r="I95" s="163" t="s">
        <v>6027</v>
      </c>
      <c r="J95" s="423" t="s">
        <v>177</v>
      </c>
      <c r="K95" s="82" t="s">
        <v>1706</v>
      </c>
      <c r="L95" s="143" t="str">
        <f>VLOOKUP(K95,CódigosRetorno!$A$2:$B$1719,2,FALSE)</f>
        <v>Los montos de pago, percibidos y montos cobrados consignados para el documento relacionado no son correctos.</v>
      </c>
      <c r="M95" s="159" t="s">
        <v>169</v>
      </c>
      <c r="N95" s="300"/>
    </row>
    <row r="96" spans="1:14" ht="36" x14ac:dyDescent="0.35">
      <c r="A96" s="300"/>
      <c r="B96" s="159">
        <f>+B93+1</f>
        <v>47</v>
      </c>
      <c r="C96" s="160" t="s">
        <v>6038</v>
      </c>
      <c r="D96" s="159" t="s">
        <v>15</v>
      </c>
      <c r="E96" s="159" t="s">
        <v>4</v>
      </c>
      <c r="F96" s="159" t="s">
        <v>13</v>
      </c>
      <c r="G96" s="159" t="s">
        <v>5580</v>
      </c>
      <c r="H96" s="161" t="s">
        <v>3018</v>
      </c>
      <c r="I96" s="163" t="s">
        <v>2994</v>
      </c>
      <c r="J96" s="423" t="s">
        <v>177</v>
      </c>
      <c r="K96" s="82" t="s">
        <v>1582</v>
      </c>
      <c r="L96" s="143" t="str">
        <f>VLOOKUP(K96,CódigosRetorno!$A$2:$B$1719,2,FALSE)</f>
        <v>El valor de la moneda de importe percibido debe ser PEN</v>
      </c>
      <c r="M96" s="159" t="s">
        <v>169</v>
      </c>
      <c r="N96" s="300"/>
    </row>
    <row r="97" spans="1:14" ht="36" x14ac:dyDescent="0.35">
      <c r="A97" s="300"/>
      <c r="B97" s="159">
        <f>+B96+1</f>
        <v>48</v>
      </c>
      <c r="C97" s="160" t="s">
        <v>3004</v>
      </c>
      <c r="D97" s="159" t="s">
        <v>15</v>
      </c>
      <c r="E97" s="159" t="s">
        <v>4</v>
      </c>
      <c r="F97" s="159" t="s">
        <v>141</v>
      </c>
      <c r="G97" s="159" t="s">
        <v>24</v>
      </c>
      <c r="H97" s="160" t="s">
        <v>950</v>
      </c>
      <c r="I97" s="421" t="s">
        <v>2502</v>
      </c>
      <c r="J97" s="418" t="s">
        <v>169</v>
      </c>
      <c r="K97" s="422" t="s">
        <v>169</v>
      </c>
      <c r="L97" s="143" t="str">
        <f>VLOOKUP(K97,CódigosRetorno!$A$2:$B$1719,2,FALSE)</f>
        <v>-</v>
      </c>
      <c r="M97" s="159" t="s">
        <v>169</v>
      </c>
      <c r="N97" s="300"/>
    </row>
    <row r="98" spans="1:14" ht="24" x14ac:dyDescent="0.35">
      <c r="A98" s="300"/>
      <c r="B98" s="1486">
        <f>B97+1</f>
        <v>49</v>
      </c>
      <c r="C98" s="1485" t="s">
        <v>3030</v>
      </c>
      <c r="D98" s="1487" t="s">
        <v>15</v>
      </c>
      <c r="E98" s="1486" t="s">
        <v>4</v>
      </c>
      <c r="F98" s="1486" t="s">
        <v>12</v>
      </c>
      <c r="G98" s="1486" t="s">
        <v>16</v>
      </c>
      <c r="H98" s="1499" t="s">
        <v>3115</v>
      </c>
      <c r="I98" s="163" t="s">
        <v>3109</v>
      </c>
      <c r="J98" s="423" t="s">
        <v>177</v>
      </c>
      <c r="K98" s="82" t="s">
        <v>1578</v>
      </c>
      <c r="L98" s="143" t="str">
        <f>VLOOKUP(K98,CódigosRetorno!$A$2:$B$1719,2,FALSE)</f>
        <v>El dato ingresado en el Monto total a cobrar debe ser numérico mayor a cero</v>
      </c>
      <c r="M98" s="159" t="s">
        <v>169</v>
      </c>
      <c r="N98" s="300"/>
    </row>
    <row r="99" spans="1:14" ht="36" x14ac:dyDescent="0.35">
      <c r="A99" s="300"/>
      <c r="B99" s="1486"/>
      <c r="C99" s="1485"/>
      <c r="D99" s="1490"/>
      <c r="E99" s="1486"/>
      <c r="F99" s="1486"/>
      <c r="G99" s="1486"/>
      <c r="H99" s="1503"/>
      <c r="I99" s="163" t="s">
        <v>6324</v>
      </c>
      <c r="J99" s="423" t="s">
        <v>177</v>
      </c>
      <c r="K99" s="82" t="s">
        <v>1706</v>
      </c>
      <c r="L99" s="143" t="str">
        <f>VLOOKUP(K99,CódigosRetorno!$A$2:$B$1719,2,FALSE)</f>
        <v>Los montos de pago, percibidos y montos cobrados consignados para el documento relacionado no son correctos.</v>
      </c>
      <c r="M99" s="159" t="s">
        <v>169</v>
      </c>
      <c r="N99" s="300"/>
    </row>
    <row r="100" spans="1:14" ht="36" x14ac:dyDescent="0.35">
      <c r="A100" s="300"/>
      <c r="B100" s="1486"/>
      <c r="C100" s="1485"/>
      <c r="D100" s="1488"/>
      <c r="E100" s="1486"/>
      <c r="F100" s="1486"/>
      <c r="G100" s="1486"/>
      <c r="H100" s="1500"/>
      <c r="I100" s="163" t="s">
        <v>6325</v>
      </c>
      <c r="J100" s="423" t="s">
        <v>177</v>
      </c>
      <c r="K100" s="82" t="s">
        <v>1706</v>
      </c>
      <c r="L100" s="143" t="str">
        <f>VLOOKUP(K100,CódigosRetorno!$A$2:$B$1719,2,FALSE)</f>
        <v>Los montos de pago, percibidos y montos cobrados consignados para el documento relacionado no son correctos.</v>
      </c>
      <c r="M100" s="159" t="s">
        <v>169</v>
      </c>
      <c r="N100" s="300"/>
    </row>
    <row r="101" spans="1:14" ht="36" x14ac:dyDescent="0.35">
      <c r="A101" s="300"/>
      <c r="B101" s="159">
        <f>+B98+1</f>
        <v>50</v>
      </c>
      <c r="C101" s="160" t="s">
        <v>6021</v>
      </c>
      <c r="D101" s="159" t="s">
        <v>15</v>
      </c>
      <c r="E101" s="159" t="s">
        <v>4</v>
      </c>
      <c r="F101" s="159" t="s">
        <v>13</v>
      </c>
      <c r="G101" s="159" t="s">
        <v>5580</v>
      </c>
      <c r="H101" s="161" t="s">
        <v>3116</v>
      </c>
      <c r="I101" s="163" t="s">
        <v>2994</v>
      </c>
      <c r="J101" s="423" t="s">
        <v>177</v>
      </c>
      <c r="K101" s="82" t="s">
        <v>1576</v>
      </c>
      <c r="L101" s="143" t="str">
        <f>VLOOKUP(K101,CódigosRetorno!$A$2:$B$1719,2,FALSE)</f>
        <v>El valor de la moneda del Monto total a cobrar debe ser PEN</v>
      </c>
      <c r="M101" s="159" t="s">
        <v>169</v>
      </c>
      <c r="N101" s="300"/>
    </row>
    <row r="102" spans="1:14" x14ac:dyDescent="0.35">
      <c r="A102" s="300"/>
      <c r="B102" s="180" t="s">
        <v>6007</v>
      </c>
      <c r="C102" s="190"/>
      <c r="D102" s="179"/>
      <c r="E102" s="179" t="s">
        <v>169</v>
      </c>
      <c r="F102" s="179" t="s">
        <v>169</v>
      </c>
      <c r="G102" s="179" t="s">
        <v>169</v>
      </c>
      <c r="H102" s="173" t="s">
        <v>169</v>
      </c>
      <c r="I102" s="200" t="s">
        <v>169</v>
      </c>
      <c r="J102" s="199" t="s">
        <v>169</v>
      </c>
      <c r="K102" s="189" t="s">
        <v>169</v>
      </c>
      <c r="L102" s="172" t="str">
        <f>VLOOKUP(K102,CódigosRetorno!$A$2:$B$1719,2,FALSE)</f>
        <v>-</v>
      </c>
      <c r="M102" s="199" t="s">
        <v>169</v>
      </c>
      <c r="N102" s="300"/>
    </row>
    <row r="103" spans="1:14" ht="24" x14ac:dyDescent="0.35">
      <c r="A103" s="300"/>
      <c r="B103" s="1486">
        <f>+B101+1</f>
        <v>51</v>
      </c>
      <c r="C103" s="1489" t="s">
        <v>6039</v>
      </c>
      <c r="D103" s="1497" t="s">
        <v>15</v>
      </c>
      <c r="E103" s="1495" t="s">
        <v>9</v>
      </c>
      <c r="F103" s="1495" t="s">
        <v>13</v>
      </c>
      <c r="G103" s="1486" t="s">
        <v>5580</v>
      </c>
      <c r="H103" s="1507" t="s">
        <v>3019</v>
      </c>
      <c r="I103" s="163" t="s">
        <v>6018</v>
      </c>
      <c r="J103" s="423" t="s">
        <v>177</v>
      </c>
      <c r="K103" s="82" t="s">
        <v>1570</v>
      </c>
      <c r="L103" s="143" t="str">
        <f>VLOOKUP(K103,CódigosRetorno!$A$2:$B$1719,2,FALSE)</f>
        <v>El XML no contiene el tag o no existe información de la moneda de referencia para el tipo de cambio</v>
      </c>
      <c r="M103" s="159" t="s">
        <v>169</v>
      </c>
      <c r="N103" s="300"/>
    </row>
    <row r="104" spans="1:14" ht="24" x14ac:dyDescent="0.35">
      <c r="A104" s="300"/>
      <c r="B104" s="1486"/>
      <c r="C104" s="1489"/>
      <c r="D104" s="1498"/>
      <c r="E104" s="1495"/>
      <c r="F104" s="1495"/>
      <c r="G104" s="1486"/>
      <c r="H104" s="1508"/>
      <c r="I104" s="163" t="s">
        <v>6019</v>
      </c>
      <c r="J104" s="423" t="s">
        <v>177</v>
      </c>
      <c r="K104" s="82" t="s">
        <v>1538</v>
      </c>
      <c r="L104" s="143" t="str">
        <f>VLOOKUP(K104,CódigosRetorno!$A$2:$B$1719,2,FALSE)</f>
        <v>La moneda de referencia para el tipo de cambio debe ser la misma que la del documento relacionado</v>
      </c>
      <c r="M104" s="159" t="s">
        <v>169</v>
      </c>
      <c r="N104" s="300"/>
    </row>
    <row r="105" spans="1:14" ht="36" x14ac:dyDescent="0.35">
      <c r="A105" s="300"/>
      <c r="B105" s="159">
        <f>+B103+1</f>
        <v>52</v>
      </c>
      <c r="C105" s="143" t="s">
        <v>6040</v>
      </c>
      <c r="D105" s="142" t="s">
        <v>15</v>
      </c>
      <c r="E105" s="142" t="s">
        <v>9</v>
      </c>
      <c r="F105" s="142" t="s">
        <v>13</v>
      </c>
      <c r="G105" s="159" t="s">
        <v>5580</v>
      </c>
      <c r="H105" s="139" t="s">
        <v>3020</v>
      </c>
      <c r="I105" s="359" t="s">
        <v>4908</v>
      </c>
      <c r="J105" s="423" t="s">
        <v>177</v>
      </c>
      <c r="K105" s="82" t="s">
        <v>1574</v>
      </c>
      <c r="L105" s="143" t="str">
        <f>VLOOKUP(K105,CódigosRetorno!$A$2:$B$1719,2,FALSE)</f>
        <v>El valor de la moneda objetivo para la Tasa de Cambio debe ser PEN</v>
      </c>
      <c r="M105" s="159" t="s">
        <v>169</v>
      </c>
      <c r="N105" s="300"/>
    </row>
    <row r="106" spans="1:14" ht="24" x14ac:dyDescent="0.35">
      <c r="A106" s="300"/>
      <c r="B106" s="1486">
        <f>+B105+1</f>
        <v>53</v>
      </c>
      <c r="C106" s="1489" t="s">
        <v>5982</v>
      </c>
      <c r="D106" s="1497" t="s">
        <v>15</v>
      </c>
      <c r="E106" s="1495" t="s">
        <v>9</v>
      </c>
      <c r="F106" s="1495" t="s">
        <v>856</v>
      </c>
      <c r="G106" s="1495" t="s">
        <v>857</v>
      </c>
      <c r="H106" s="1507" t="s">
        <v>951</v>
      </c>
      <c r="I106" s="163" t="s">
        <v>6018</v>
      </c>
      <c r="J106" s="423" t="s">
        <v>177</v>
      </c>
      <c r="K106" s="82" t="s">
        <v>1568</v>
      </c>
      <c r="L106" s="143" t="str">
        <f>VLOOKUP(K106,CódigosRetorno!$A$2:$B$1719,2,FALSE)</f>
        <v>El XML no contiene el tag o no existe información del tipo de cambio</v>
      </c>
      <c r="M106" s="159" t="s">
        <v>169</v>
      </c>
      <c r="N106" s="300"/>
    </row>
    <row r="107" spans="1:14" ht="24" x14ac:dyDescent="0.35">
      <c r="A107" s="300"/>
      <c r="B107" s="1486"/>
      <c r="C107" s="1489"/>
      <c r="D107" s="1498"/>
      <c r="E107" s="1495"/>
      <c r="F107" s="1495"/>
      <c r="G107" s="1495"/>
      <c r="H107" s="1508"/>
      <c r="I107" s="163" t="s">
        <v>3110</v>
      </c>
      <c r="J107" s="423" t="s">
        <v>177</v>
      </c>
      <c r="K107" s="82" t="s">
        <v>1573</v>
      </c>
      <c r="L107" s="143" t="str">
        <f>VLOOKUP(K107,CódigosRetorno!$A$2:$B$1719,2,FALSE)</f>
        <v>El dato ingresado en el tipo de cambio debe ser numérico mayor a cero</v>
      </c>
      <c r="M107" s="159" t="s">
        <v>169</v>
      </c>
      <c r="N107" s="300"/>
    </row>
    <row r="108" spans="1:14" ht="36" x14ac:dyDescent="0.35">
      <c r="A108" s="300"/>
      <c r="B108" s="159">
        <f>+B106+1</f>
        <v>54</v>
      </c>
      <c r="C108" s="143" t="s">
        <v>5983</v>
      </c>
      <c r="D108" s="142" t="s">
        <v>15</v>
      </c>
      <c r="E108" s="142" t="s">
        <v>9</v>
      </c>
      <c r="F108" s="142" t="s">
        <v>141</v>
      </c>
      <c r="G108" s="142" t="s">
        <v>24</v>
      </c>
      <c r="H108" s="143" t="s">
        <v>952</v>
      </c>
      <c r="I108" s="163" t="s">
        <v>6018</v>
      </c>
      <c r="J108" s="423" t="s">
        <v>177</v>
      </c>
      <c r="K108" s="82" t="s">
        <v>1567</v>
      </c>
      <c r="L108" s="143" t="str">
        <f>VLOOKUP(K108,CódigosRetorno!$A$2:$B$1719,2,FALSE)</f>
        <v>El XML no contiene el tag o no existe información de la fecha de cambio</v>
      </c>
      <c r="M108" s="159" t="s">
        <v>169</v>
      </c>
      <c r="N108" s="300"/>
    </row>
    <row r="109" spans="1:14" x14ac:dyDescent="0.35">
      <c r="A109" s="300"/>
      <c r="B109" s="299"/>
      <c r="C109" s="304"/>
      <c r="D109" s="286"/>
      <c r="E109" s="286"/>
      <c r="F109" s="286"/>
      <c r="G109" s="286"/>
      <c r="H109" s="304"/>
      <c r="I109" s="300"/>
      <c r="J109" s="306"/>
      <c r="K109" s="307"/>
      <c r="L109" s="300"/>
      <c r="M109" s="300"/>
      <c r="N109" s="300"/>
    </row>
    <row r="110" spans="1:14" hidden="1" x14ac:dyDescent="0.35"/>
    <row r="111" spans="1:14" hidden="1" x14ac:dyDescent="0.35"/>
    <row r="112" spans="1:14" hidden="1" x14ac:dyDescent="0.35"/>
  </sheetData>
  <mergeCells count="144">
    <mergeCell ref="D98:D100"/>
    <mergeCell ref="D103:D104"/>
    <mergeCell ref="D106:D107"/>
    <mergeCell ref="B106:B107"/>
    <mergeCell ref="C106:C107"/>
    <mergeCell ref="E106:E107"/>
    <mergeCell ref="F106:F107"/>
    <mergeCell ref="G106:G107"/>
    <mergeCell ref="H106:H107"/>
    <mergeCell ref="B103:B104"/>
    <mergeCell ref="C103:C104"/>
    <mergeCell ref="E103:E104"/>
    <mergeCell ref="F103:F104"/>
    <mergeCell ref="G103:G104"/>
    <mergeCell ref="H103:H104"/>
    <mergeCell ref="B98:B100"/>
    <mergeCell ref="C98:C100"/>
    <mergeCell ref="E98:E100"/>
    <mergeCell ref="F98:F100"/>
    <mergeCell ref="G98:G100"/>
    <mergeCell ref="H98:H100"/>
    <mergeCell ref="B80:B85"/>
    <mergeCell ref="C80:C85"/>
    <mergeCell ref="E80:E85"/>
    <mergeCell ref="F80:F85"/>
    <mergeCell ref="G80:G85"/>
    <mergeCell ref="H80:H85"/>
    <mergeCell ref="B93:B95"/>
    <mergeCell ref="C93:C95"/>
    <mergeCell ref="E93:E95"/>
    <mergeCell ref="F93:F95"/>
    <mergeCell ref="G93:G95"/>
    <mergeCell ref="H93:H95"/>
    <mergeCell ref="B86:B88"/>
    <mergeCell ref="C86:C88"/>
    <mergeCell ref="D80:D85"/>
    <mergeCell ref="D86:D88"/>
    <mergeCell ref="D89:D90"/>
    <mergeCell ref="D93:D95"/>
    <mergeCell ref="E86:E88"/>
    <mergeCell ref="F86:F88"/>
    <mergeCell ref="G86:G88"/>
    <mergeCell ref="H86:H88"/>
    <mergeCell ref="B89:B90"/>
    <mergeCell ref="C89:C90"/>
    <mergeCell ref="E89:E90"/>
    <mergeCell ref="F89:F90"/>
    <mergeCell ref="G89:G90"/>
    <mergeCell ref="H89:H90"/>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C64:C65"/>
    <mergeCell ref="D64:D65"/>
    <mergeCell ref="E64:E65"/>
    <mergeCell ref="B64:B65"/>
    <mergeCell ref="B5:B6"/>
    <mergeCell ref="C5:C6"/>
    <mergeCell ref="E5:E6"/>
    <mergeCell ref="F5:F6"/>
    <mergeCell ref="G5:G6"/>
    <mergeCell ref="B20:B21"/>
    <mergeCell ref="C20:C21"/>
    <mergeCell ref="E20:E21"/>
    <mergeCell ref="F20:F21"/>
    <mergeCell ref="G20:G21"/>
    <mergeCell ref="B58:B59"/>
    <mergeCell ref="C58:C59"/>
    <mergeCell ref="E58:E59"/>
    <mergeCell ref="F58:F59"/>
    <mergeCell ref="G58:G59"/>
    <mergeCell ref="H58:H59"/>
    <mergeCell ref="B61:B62"/>
    <mergeCell ref="C61:C62"/>
    <mergeCell ref="E61:E62"/>
    <mergeCell ref="F61:F62"/>
    <mergeCell ref="G61:G62"/>
    <mergeCell ref="H61:H62"/>
    <mergeCell ref="D58:D59"/>
    <mergeCell ref="D61:D62"/>
    <mergeCell ref="B69:B75"/>
    <mergeCell ref="C69:C75"/>
    <mergeCell ref="E69:E75"/>
    <mergeCell ref="F69:F75"/>
    <mergeCell ref="G69:G75"/>
    <mergeCell ref="H69:H75"/>
    <mergeCell ref="D69:D75"/>
    <mergeCell ref="H67:H68"/>
    <mergeCell ref="G67:G68"/>
    <mergeCell ref="F67:F68"/>
    <mergeCell ref="E67:E68"/>
    <mergeCell ref="D67:D68"/>
    <mergeCell ref="C67:C68"/>
    <mergeCell ref="B67:B68"/>
    <mergeCell ref="B44:B45"/>
    <mergeCell ref="C44:C45"/>
    <mergeCell ref="D44:D45"/>
    <mergeCell ref="E44:E45"/>
    <mergeCell ref="F44:F45"/>
    <mergeCell ref="G44:G45"/>
    <mergeCell ref="H44:H45"/>
    <mergeCell ref="H34:H40"/>
    <mergeCell ref="G41:G42"/>
    <mergeCell ref="H41:H42"/>
    <mergeCell ref="D41:D42"/>
    <mergeCell ref="B34:B40"/>
    <mergeCell ref="C34:C40"/>
    <mergeCell ref="E34:E40"/>
    <mergeCell ref="F34:F40"/>
    <mergeCell ref="G34:G40"/>
    <mergeCell ref="D34:D40"/>
    <mergeCell ref="B41:B42"/>
    <mergeCell ref="C41:C42"/>
    <mergeCell ref="E41:E42"/>
    <mergeCell ref="F41:F42"/>
    <mergeCell ref="B23:B24"/>
    <mergeCell ref="C23:C24"/>
    <mergeCell ref="D23:D24"/>
    <mergeCell ref="E23:E24"/>
    <mergeCell ref="F23:F24"/>
    <mergeCell ref="G23:G24"/>
    <mergeCell ref="H23:H24"/>
    <mergeCell ref="H20:H21"/>
    <mergeCell ref="B18:B19"/>
    <mergeCell ref="C18:C19"/>
    <mergeCell ref="E18:E19"/>
    <mergeCell ref="F18:F19"/>
    <mergeCell ref="G18:G19"/>
    <mergeCell ref="H18:H19"/>
    <mergeCell ref="D18:D19"/>
    <mergeCell ref="D20:D21"/>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XEZ126"/>
  <sheetViews>
    <sheetView zoomScaleNormal="100" workbookViewId="0">
      <pane xSplit="3" ySplit="2" topLeftCell="D19" activePane="bottomRight" state="frozen"/>
      <selection activeCell="L6" sqref="L6"/>
      <selection pane="topRight" activeCell="L6" sqref="L6"/>
      <selection pane="bottomLeft" activeCell="L6" sqref="L6"/>
      <selection pane="bottomRight" activeCell="C24" sqref="C24:C25"/>
    </sheetView>
  </sheetViews>
  <sheetFormatPr baseColWidth="10" defaultColWidth="0" defaultRowHeight="14.5" zeroHeight="1" x14ac:dyDescent="0.35"/>
  <cols>
    <col min="1" max="1" width="2.54296875" customWidth="1"/>
    <col min="2" max="2" width="4.453125" customWidth="1"/>
    <col min="3" max="3" width="28.54296875" customWidth="1"/>
    <col min="4" max="4" width="10.5429687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11.453125" hidden="1"/>
    <col min="16381" max="16384" width="11.453125" hidden="1"/>
  </cols>
  <sheetData>
    <row r="1" spans="1:14" x14ac:dyDescent="0.35">
      <c r="A1" s="283"/>
      <c r="B1" s="284"/>
      <c r="C1" s="283"/>
      <c r="D1" s="284"/>
      <c r="E1" s="284"/>
      <c r="F1" s="284"/>
      <c r="G1" s="284"/>
      <c r="H1" s="283"/>
      <c r="I1" s="283"/>
      <c r="J1" s="284"/>
      <c r="K1" s="285"/>
      <c r="L1" s="283"/>
      <c r="M1" s="286"/>
      <c r="N1" s="283"/>
    </row>
    <row r="2" spans="1:14" ht="24" x14ac:dyDescent="0.35">
      <c r="A2" s="283"/>
      <c r="B2" s="75" t="s">
        <v>0</v>
      </c>
      <c r="C2" s="75" t="s">
        <v>56</v>
      </c>
      <c r="D2" s="75" t="s">
        <v>1</v>
      </c>
      <c r="E2" s="75" t="s">
        <v>2798</v>
      </c>
      <c r="F2" s="75" t="s">
        <v>2799</v>
      </c>
      <c r="G2" s="75" t="s">
        <v>2</v>
      </c>
      <c r="H2" s="75" t="s">
        <v>26</v>
      </c>
      <c r="I2" s="75" t="s">
        <v>2484</v>
      </c>
      <c r="J2" s="263" t="s">
        <v>4812</v>
      </c>
      <c r="K2" s="263" t="s">
        <v>5102</v>
      </c>
      <c r="L2" s="75" t="s">
        <v>2797</v>
      </c>
      <c r="M2" s="75" t="s">
        <v>2736</v>
      </c>
      <c r="N2" s="283"/>
    </row>
    <row r="3" spans="1:14" x14ac:dyDescent="0.35">
      <c r="A3" s="283"/>
      <c r="B3" s="85" t="s">
        <v>169</v>
      </c>
      <c r="C3" s="91" t="s">
        <v>169</v>
      </c>
      <c r="D3" s="85"/>
      <c r="E3" s="85" t="s">
        <v>169</v>
      </c>
      <c r="F3" s="85" t="s">
        <v>169</v>
      </c>
      <c r="G3" s="85" t="s">
        <v>169</v>
      </c>
      <c r="H3" s="91" t="s">
        <v>169</v>
      </c>
      <c r="I3" s="143" t="s">
        <v>3036</v>
      </c>
      <c r="J3" s="86" t="s">
        <v>169</v>
      </c>
      <c r="K3" s="86" t="s">
        <v>169</v>
      </c>
      <c r="L3" s="143" t="s">
        <v>169</v>
      </c>
      <c r="M3" s="85" t="s">
        <v>169</v>
      </c>
      <c r="N3" s="283"/>
    </row>
    <row r="4" spans="1:14" x14ac:dyDescent="0.35">
      <c r="A4" s="283"/>
      <c r="B4" s="180" t="s">
        <v>2911</v>
      </c>
      <c r="C4" s="173"/>
      <c r="D4" s="175" t="s">
        <v>169</v>
      </c>
      <c r="E4" s="175" t="s">
        <v>169</v>
      </c>
      <c r="F4" s="175" t="s">
        <v>169</v>
      </c>
      <c r="G4" s="175" t="s">
        <v>169</v>
      </c>
      <c r="H4" s="173" t="s">
        <v>169</v>
      </c>
      <c r="I4" s="204" t="s">
        <v>169</v>
      </c>
      <c r="J4" s="205" t="s">
        <v>169</v>
      </c>
      <c r="K4" s="206" t="s">
        <v>169</v>
      </c>
      <c r="L4" s="172" t="s">
        <v>169</v>
      </c>
      <c r="M4" s="199" t="s">
        <v>169</v>
      </c>
      <c r="N4" s="283"/>
    </row>
    <row r="5" spans="1:14" x14ac:dyDescent="0.35">
      <c r="A5" s="283"/>
      <c r="B5" s="1497">
        <v>1</v>
      </c>
      <c r="C5" s="1507" t="s">
        <v>212</v>
      </c>
      <c r="D5" s="1497" t="s">
        <v>3</v>
      </c>
      <c r="E5" s="1497" t="s">
        <v>4</v>
      </c>
      <c r="F5" s="1497" t="s">
        <v>13</v>
      </c>
      <c r="G5" s="1513" t="s">
        <v>169</v>
      </c>
      <c r="H5" s="1529" t="s">
        <v>213</v>
      </c>
      <c r="I5" s="143" t="s">
        <v>2837</v>
      </c>
      <c r="J5" s="142" t="s">
        <v>177</v>
      </c>
      <c r="K5" s="152" t="s">
        <v>2212</v>
      </c>
      <c r="L5" s="143" t="str">
        <f>VLOOKUP(K5,CódigosRetorno!$A$2:$B$1784,2,FALSE)</f>
        <v>El XML no contiene el tag o no existe informacion de UBLVersionID</v>
      </c>
      <c r="M5" s="159" t="s">
        <v>169</v>
      </c>
      <c r="N5" s="283"/>
    </row>
    <row r="6" spans="1:14" x14ac:dyDescent="0.35">
      <c r="A6" s="283"/>
      <c r="B6" s="1498"/>
      <c r="C6" s="1508"/>
      <c r="D6" s="1498"/>
      <c r="E6" s="1498"/>
      <c r="F6" s="1498"/>
      <c r="G6" s="1514"/>
      <c r="H6" s="1531"/>
      <c r="I6" s="160" t="s">
        <v>2912</v>
      </c>
      <c r="J6" s="159" t="s">
        <v>177</v>
      </c>
      <c r="K6" s="82" t="s">
        <v>2213</v>
      </c>
      <c r="L6" s="918" t="str">
        <f>VLOOKUP(K6,CódigosRetorno!$A$2:$B$1784,2,FALSE)</f>
        <v>UBLVersionID - La versión del UBL no es correcta</v>
      </c>
      <c r="M6" s="159" t="s">
        <v>169</v>
      </c>
      <c r="N6" s="283"/>
    </row>
    <row r="7" spans="1:14" x14ac:dyDescent="0.35">
      <c r="A7" s="283"/>
      <c r="B7" s="1497">
        <v>2</v>
      </c>
      <c r="C7" s="1507" t="s">
        <v>216</v>
      </c>
      <c r="D7" s="1497" t="s">
        <v>3</v>
      </c>
      <c r="E7" s="1497" t="s">
        <v>4</v>
      </c>
      <c r="F7" s="1497" t="s">
        <v>13</v>
      </c>
      <c r="G7" s="1513" t="s">
        <v>169</v>
      </c>
      <c r="H7" s="1529" t="s">
        <v>217</v>
      </c>
      <c r="I7" s="143" t="s">
        <v>2837</v>
      </c>
      <c r="J7" s="142" t="s">
        <v>177</v>
      </c>
      <c r="K7" s="152" t="s">
        <v>2210</v>
      </c>
      <c r="L7" s="143" t="str">
        <f>VLOOKUP(K7,CódigosRetorno!$A$2:$B$1784,2,FALSE)</f>
        <v>El XML no contiene el tag o no existe informacion de CustomizationID</v>
      </c>
      <c r="M7" s="159" t="s">
        <v>169</v>
      </c>
      <c r="N7" s="283"/>
    </row>
    <row r="8" spans="1:14" x14ac:dyDescent="0.35">
      <c r="A8" s="283"/>
      <c r="B8" s="1498"/>
      <c r="C8" s="1508"/>
      <c r="D8" s="1498"/>
      <c r="E8" s="1498"/>
      <c r="F8" s="1498"/>
      <c r="G8" s="1514"/>
      <c r="H8" s="1531"/>
      <c r="I8" s="160" t="s">
        <v>2896</v>
      </c>
      <c r="J8" s="142" t="s">
        <v>177</v>
      </c>
      <c r="K8" s="82" t="s">
        <v>2211</v>
      </c>
      <c r="L8" s="143" t="str">
        <f>VLOOKUP(K8,CódigosRetorno!$A$2:$B$1784,2,FALSE)</f>
        <v>CustomizationID - La version del documento no es correcta</v>
      </c>
      <c r="M8" s="159" t="s">
        <v>169</v>
      </c>
      <c r="N8" s="283"/>
    </row>
    <row r="9" spans="1:14" ht="24" x14ac:dyDescent="0.35">
      <c r="A9" s="283"/>
      <c r="B9" s="1497">
        <v>3</v>
      </c>
      <c r="C9" s="1507" t="s">
        <v>5485</v>
      </c>
      <c r="D9" s="1497" t="s">
        <v>3</v>
      </c>
      <c r="E9" s="1497" t="s">
        <v>4</v>
      </c>
      <c r="F9" s="1497" t="s">
        <v>44</v>
      </c>
      <c r="G9" s="1509" t="s">
        <v>220</v>
      </c>
      <c r="H9" s="1529" t="s">
        <v>221</v>
      </c>
      <c r="I9" s="160" t="s">
        <v>2913</v>
      </c>
      <c r="J9" s="142" t="s">
        <v>177</v>
      </c>
      <c r="K9" s="82" t="s">
        <v>2413</v>
      </c>
      <c r="L9" s="143" t="str">
        <f>VLOOKUP(K9,CódigosRetorno!$A$2:$B$1784,2,FALSE)</f>
        <v>ID - El dato SERIE-CORRELATIVO no cumple con el formato de acuerdo al tipo de comprobante</v>
      </c>
      <c r="M9" s="159" t="s">
        <v>169</v>
      </c>
      <c r="N9" s="283"/>
    </row>
    <row r="10" spans="1:14" ht="24" x14ac:dyDescent="0.35">
      <c r="A10" s="283"/>
      <c r="B10" s="1515"/>
      <c r="C10" s="1512"/>
      <c r="D10" s="1515"/>
      <c r="E10" s="1515"/>
      <c r="F10" s="1515"/>
      <c r="G10" s="1510"/>
      <c r="H10" s="1530"/>
      <c r="I10" s="145" t="s">
        <v>2794</v>
      </c>
      <c r="J10" s="152" t="s">
        <v>177</v>
      </c>
      <c r="K10" s="152" t="s">
        <v>2374</v>
      </c>
      <c r="L10" s="143" t="str">
        <f>VLOOKUP(K10,CódigosRetorno!$A$2:$B$1784,2,FALSE)</f>
        <v>Numero de Serie del nombre del archivo no coincide con el consignado en el contenido del archivo XML</v>
      </c>
      <c r="M10" s="142" t="s">
        <v>169</v>
      </c>
      <c r="N10" s="283"/>
    </row>
    <row r="11" spans="1:14" ht="24" x14ac:dyDescent="0.35">
      <c r="A11" s="283"/>
      <c r="B11" s="1515"/>
      <c r="C11" s="1512"/>
      <c r="D11" s="1515"/>
      <c r="E11" s="1515"/>
      <c r="F11" s="1515"/>
      <c r="G11" s="1510"/>
      <c r="H11" s="1530"/>
      <c r="I11" s="145" t="s">
        <v>2795</v>
      </c>
      <c r="J11" s="152" t="s">
        <v>177</v>
      </c>
      <c r="K11" s="152" t="s">
        <v>2373</v>
      </c>
      <c r="L11" s="143" t="str">
        <f>VLOOKUP(K11,CódigosRetorno!$A$2:$B$1784,2,FALSE)</f>
        <v>Número de documento en el nombre del archivo no coincide con el consignado en el contenido del XML</v>
      </c>
      <c r="M11" s="142" t="s">
        <v>169</v>
      </c>
      <c r="N11" s="283"/>
    </row>
    <row r="12" spans="1:14" ht="36" x14ac:dyDescent="0.35">
      <c r="A12" s="283"/>
      <c r="B12" s="1515"/>
      <c r="C12" s="1512"/>
      <c r="D12" s="1498"/>
      <c r="E12" s="1515"/>
      <c r="F12" s="1515"/>
      <c r="G12" s="1510"/>
      <c r="H12" s="1530"/>
      <c r="I12" s="143" t="s">
        <v>2914</v>
      </c>
      <c r="J12" s="142" t="s">
        <v>177</v>
      </c>
      <c r="K12" s="152" t="s">
        <v>1325</v>
      </c>
      <c r="L12" s="143" t="str">
        <f>VLOOKUP(K12,CódigosRetorno!$A$2:$B$1784,2,FALSE)</f>
        <v>El documento ya fue presentado anteriormente.</v>
      </c>
      <c r="M12" s="159" t="s">
        <v>2908</v>
      </c>
      <c r="N12" s="283"/>
    </row>
    <row r="13" spans="1:14" ht="36" x14ac:dyDescent="0.35">
      <c r="A13" s="283"/>
      <c r="B13" s="1370">
        <v>4</v>
      </c>
      <c r="C13" s="1368" t="s">
        <v>22</v>
      </c>
      <c r="D13" s="1370" t="s">
        <v>3</v>
      </c>
      <c r="E13" s="1370" t="s">
        <v>4</v>
      </c>
      <c r="F13" s="1370" t="s">
        <v>23</v>
      </c>
      <c r="G13" s="1370" t="s">
        <v>24</v>
      </c>
      <c r="H13" s="1368" t="s">
        <v>223</v>
      </c>
      <c r="I13" s="145" t="s">
        <v>8382</v>
      </c>
      <c r="J13" s="152" t="s">
        <v>177</v>
      </c>
      <c r="K13" s="152" t="s">
        <v>2216</v>
      </c>
      <c r="L13" s="143" t="str">
        <f>VLOOKUP(K13,CódigosRetorno!$A$2:$B$1784,2,FALSE)</f>
        <v>Presentacion fuera de fecha</v>
      </c>
      <c r="M13" s="142" t="s">
        <v>2764</v>
      </c>
      <c r="N13" s="283"/>
    </row>
    <row r="14" spans="1:14" x14ac:dyDescent="0.35">
      <c r="A14" s="283"/>
      <c r="B14" s="136">
        <f>+B13+1</f>
        <v>5</v>
      </c>
      <c r="C14" s="145" t="s">
        <v>1070</v>
      </c>
      <c r="D14" s="135" t="s">
        <v>3</v>
      </c>
      <c r="E14" s="135" t="s">
        <v>9</v>
      </c>
      <c r="F14" s="72" t="s">
        <v>856</v>
      </c>
      <c r="G14" s="83" t="s">
        <v>2759</v>
      </c>
      <c r="H14" s="220" t="s">
        <v>1072</v>
      </c>
      <c r="I14" s="143" t="s">
        <v>2502</v>
      </c>
      <c r="J14" s="135" t="s">
        <v>169</v>
      </c>
      <c r="K14" s="152" t="s">
        <v>169</v>
      </c>
      <c r="L14" s="143" t="str">
        <f>VLOOKUP(K14,CódigosRetorno!$A$2:$B$1784,2,FALSE)</f>
        <v>-</v>
      </c>
      <c r="M14" s="142" t="s">
        <v>169</v>
      </c>
      <c r="N14" s="283"/>
    </row>
    <row r="15" spans="1:14" x14ac:dyDescent="0.35">
      <c r="A15" s="283"/>
      <c r="B15" s="1497">
        <f>+B14+1</f>
        <v>6</v>
      </c>
      <c r="C15" s="1507" t="s">
        <v>226</v>
      </c>
      <c r="D15" s="1497" t="s">
        <v>3</v>
      </c>
      <c r="E15" s="1497" t="s">
        <v>4</v>
      </c>
      <c r="F15" s="1497" t="s">
        <v>10</v>
      </c>
      <c r="G15" s="1497" t="s">
        <v>5584</v>
      </c>
      <c r="H15" s="1507" t="s">
        <v>227</v>
      </c>
      <c r="I15" s="143" t="s">
        <v>2837</v>
      </c>
      <c r="J15" s="142" t="s">
        <v>177</v>
      </c>
      <c r="K15" s="152" t="s">
        <v>2354</v>
      </c>
      <c r="L15" s="143" t="str">
        <f>VLOOKUP(K15,CódigosRetorno!$A$2:$B$1784,2,FALSE)</f>
        <v>El XML no contiene informacion en el tag DespatchAdviceTypeCode.</v>
      </c>
      <c r="M15" s="159" t="s">
        <v>169</v>
      </c>
      <c r="N15" s="283"/>
    </row>
    <row r="16" spans="1:14" x14ac:dyDescent="0.35">
      <c r="A16" s="283"/>
      <c r="B16" s="1498"/>
      <c r="C16" s="1508"/>
      <c r="D16" s="1498"/>
      <c r="E16" s="1498"/>
      <c r="F16" s="1498"/>
      <c r="G16" s="1498"/>
      <c r="H16" s="1508"/>
      <c r="I16" s="160" t="s">
        <v>2915</v>
      </c>
      <c r="J16" s="142" t="s">
        <v>177</v>
      </c>
      <c r="K16" s="82" t="s">
        <v>2352</v>
      </c>
      <c r="L16" s="143" t="str">
        <f>VLOOKUP(K16,CódigosRetorno!$A$2:$B$1784,2,FALSE)</f>
        <v>DespatchAdviceTypeCode - El valor del tipo de guía es inválido.</v>
      </c>
      <c r="M16" s="159" t="s">
        <v>169</v>
      </c>
      <c r="N16" s="283"/>
    </row>
    <row r="17" spans="1:14" ht="36" x14ac:dyDescent="0.35">
      <c r="A17" s="283"/>
      <c r="B17" s="155">
        <f>+B15+1</f>
        <v>7</v>
      </c>
      <c r="C17" s="145" t="s">
        <v>229</v>
      </c>
      <c r="D17" s="142" t="s">
        <v>3</v>
      </c>
      <c r="E17" s="142" t="s">
        <v>9</v>
      </c>
      <c r="F17" s="142" t="s">
        <v>57</v>
      </c>
      <c r="G17" s="80" t="s">
        <v>169</v>
      </c>
      <c r="H17" s="89" t="s">
        <v>230</v>
      </c>
      <c r="I17" s="811" t="s">
        <v>6329</v>
      </c>
      <c r="J17" s="810" t="s">
        <v>1071</v>
      </c>
      <c r="K17" s="813" t="s">
        <v>1091</v>
      </c>
      <c r="L17" s="143" t="str">
        <f>VLOOKUP(K17,CódigosRetorno!$A$2:$B$1784,2,FALSE)</f>
        <v>cbc:Note - El campo observaciones supera la cantidad maxima especificada (250 carácteres).</v>
      </c>
      <c r="M17" s="159" t="s">
        <v>169</v>
      </c>
      <c r="N17" s="283"/>
    </row>
    <row r="18" spans="1:14" ht="24" x14ac:dyDescent="0.35">
      <c r="A18" s="283"/>
      <c r="B18" s="175" t="s">
        <v>232</v>
      </c>
      <c r="C18" s="184" t="s">
        <v>801</v>
      </c>
      <c r="D18" s="179" t="s">
        <v>3</v>
      </c>
      <c r="E18" s="179" t="s">
        <v>9</v>
      </c>
      <c r="F18" s="207" t="s">
        <v>169</v>
      </c>
      <c r="G18" s="205" t="s">
        <v>169</v>
      </c>
      <c r="H18" s="208" t="s">
        <v>233</v>
      </c>
      <c r="I18" s="172" t="s">
        <v>6233</v>
      </c>
      <c r="J18" s="179" t="s">
        <v>177</v>
      </c>
      <c r="K18" s="178" t="s">
        <v>1534</v>
      </c>
      <c r="L18" s="172" t="str">
        <f>VLOOKUP(K18,CódigosRetorno!$A$2:$B$1784,2,FALSE)</f>
        <v>No debe existir mas de una referencia en guía dada de baja.</v>
      </c>
      <c r="M18" s="199" t="s">
        <v>169</v>
      </c>
      <c r="N18" s="283"/>
    </row>
    <row r="19" spans="1:14" ht="36" x14ac:dyDescent="0.35">
      <c r="A19" s="283"/>
      <c r="B19" s="136">
        <f>+B17+1</f>
        <v>8</v>
      </c>
      <c r="C19" s="139" t="s">
        <v>5486</v>
      </c>
      <c r="D19" s="142" t="s">
        <v>3</v>
      </c>
      <c r="E19" s="136" t="s">
        <v>4</v>
      </c>
      <c r="F19" s="136" t="s">
        <v>44</v>
      </c>
      <c r="G19" s="136" t="s">
        <v>234</v>
      </c>
      <c r="H19" s="139" t="s">
        <v>235</v>
      </c>
      <c r="I19" s="160" t="s">
        <v>2916</v>
      </c>
      <c r="J19" s="142" t="s">
        <v>177</v>
      </c>
      <c r="K19" s="82" t="s">
        <v>2346</v>
      </c>
      <c r="L19" s="143" t="str">
        <f>VLOOKUP(K19,CódigosRetorno!$A$2:$B$1784,2,FALSE)</f>
        <v>cac:OrderReference - Numero de serie del documento no cumple con un formato valido (EG01 ó TXXX).</v>
      </c>
      <c r="M19" s="159" t="s">
        <v>169</v>
      </c>
      <c r="N19" s="283"/>
    </row>
    <row r="20" spans="1:14" ht="24" x14ac:dyDescent="0.35">
      <c r="A20" s="283"/>
      <c r="B20" s="1497">
        <f>+B19+1</f>
        <v>9</v>
      </c>
      <c r="C20" s="1507" t="s">
        <v>237</v>
      </c>
      <c r="D20" s="1497" t="s">
        <v>3</v>
      </c>
      <c r="E20" s="1497" t="s">
        <v>4</v>
      </c>
      <c r="F20" s="1497" t="s">
        <v>10</v>
      </c>
      <c r="G20" s="1497" t="s">
        <v>5584</v>
      </c>
      <c r="H20" s="1507" t="s">
        <v>238</v>
      </c>
      <c r="I20" s="143" t="s">
        <v>2837</v>
      </c>
      <c r="J20" s="142" t="s">
        <v>177</v>
      </c>
      <c r="K20" s="152" t="s">
        <v>2344</v>
      </c>
      <c r="L20" s="143" t="str">
        <f>VLOOKUP(K20,CódigosRetorno!$A$2:$B$1784,2,FALSE)</f>
        <v>cac:OrderReference - El XML no contiene informacion en el código de tipo de documento (cbc:OrderTypeCode).</v>
      </c>
      <c r="M20" s="159" t="s">
        <v>169</v>
      </c>
      <c r="N20" s="283"/>
    </row>
    <row r="21" spans="1:14" x14ac:dyDescent="0.35">
      <c r="A21" s="283"/>
      <c r="B21" s="1498"/>
      <c r="C21" s="1508"/>
      <c r="D21" s="1498"/>
      <c r="E21" s="1498"/>
      <c r="F21" s="1498"/>
      <c r="G21" s="1498"/>
      <c r="H21" s="1508"/>
      <c r="I21" s="160" t="s">
        <v>2915</v>
      </c>
      <c r="J21" s="142" t="s">
        <v>177</v>
      </c>
      <c r="K21" s="82" t="s">
        <v>1530</v>
      </c>
      <c r="L21" s="143" t="str">
        <f>VLOOKUP(K21,CódigosRetorno!$A$2:$B$1784,2,FALSE)</f>
        <v>El tipo de documento relacionado es incorrecto (ver catalogo nro 21).</v>
      </c>
      <c r="M21" s="159" t="s">
        <v>169</v>
      </c>
      <c r="N21" s="283"/>
    </row>
    <row r="22" spans="1:14" ht="36" x14ac:dyDescent="0.35">
      <c r="A22" s="283"/>
      <c r="B22" s="155">
        <f>+B20+1</f>
        <v>10</v>
      </c>
      <c r="C22" s="145" t="s">
        <v>240</v>
      </c>
      <c r="D22" s="142" t="s">
        <v>3</v>
      </c>
      <c r="E22" s="142" t="s">
        <v>9</v>
      </c>
      <c r="F22" s="142" t="s">
        <v>241</v>
      </c>
      <c r="G22" s="80" t="s">
        <v>169</v>
      </c>
      <c r="H22" s="89" t="s">
        <v>242</v>
      </c>
      <c r="I22" s="675" t="s">
        <v>6330</v>
      </c>
      <c r="J22" s="810" t="s">
        <v>1071</v>
      </c>
      <c r="K22" s="813" t="s">
        <v>1090</v>
      </c>
      <c r="L22" s="143" t="str">
        <f>VLOOKUP(K22,CódigosRetorno!$A$2:$B$1784,2,FALSE)</f>
        <v>cac:OrderReference - El campo Tipo de documento (descripción) supera la cantidad maxima especificada (50 carácteres).</v>
      </c>
      <c r="M22" s="159" t="s">
        <v>169</v>
      </c>
      <c r="N22" s="283"/>
    </row>
    <row r="23" spans="1:14" x14ac:dyDescent="0.35">
      <c r="A23" s="283"/>
      <c r="B23" s="175" t="s">
        <v>244</v>
      </c>
      <c r="C23" s="184" t="s">
        <v>8438</v>
      </c>
      <c r="D23" s="179" t="s">
        <v>3</v>
      </c>
      <c r="E23" s="179" t="s">
        <v>9</v>
      </c>
      <c r="F23" s="175" t="s">
        <v>169</v>
      </c>
      <c r="G23" s="175" t="s">
        <v>169</v>
      </c>
      <c r="H23" s="184" t="s">
        <v>169</v>
      </c>
      <c r="I23" s="173" t="s">
        <v>169</v>
      </c>
      <c r="J23" s="179" t="s">
        <v>169</v>
      </c>
      <c r="K23" s="209" t="s">
        <v>169</v>
      </c>
      <c r="L23" s="172" t="str">
        <f>VLOOKUP(K23,CódigosRetorno!$A$2:$B$1784,2,FALSE)</f>
        <v>-</v>
      </c>
      <c r="M23" s="199" t="s">
        <v>169</v>
      </c>
      <c r="N23" s="283"/>
    </row>
    <row r="24" spans="1:14" ht="24" x14ac:dyDescent="0.35">
      <c r="A24" s="283"/>
      <c r="B24" s="1497">
        <f>+B22+1</f>
        <v>11</v>
      </c>
      <c r="C24" s="1507" t="s">
        <v>5487</v>
      </c>
      <c r="D24" s="1497" t="s">
        <v>3</v>
      </c>
      <c r="E24" s="1497" t="s">
        <v>4</v>
      </c>
      <c r="F24" s="1497" t="s">
        <v>142</v>
      </c>
      <c r="G24" s="1513" t="s">
        <v>169</v>
      </c>
      <c r="H24" s="1507" t="s">
        <v>245</v>
      </c>
      <c r="I24" s="143" t="s">
        <v>5076</v>
      </c>
      <c r="J24" s="142" t="s">
        <v>177</v>
      </c>
      <c r="K24" s="78" t="s">
        <v>1506</v>
      </c>
      <c r="L24" s="143" t="str">
        <f>VLOOKUP(K24,CódigosRetorno!$A$2:$B$1784,2,FALSE)</f>
        <v>El valor ingresado como numero de DAM no cumple con el estandar.</v>
      </c>
      <c r="M24" s="159" t="s">
        <v>169</v>
      </c>
      <c r="N24" s="283"/>
    </row>
    <row r="25" spans="1:14" ht="24" x14ac:dyDescent="0.35">
      <c r="A25" s="283"/>
      <c r="B25" s="1515"/>
      <c r="C25" s="1512"/>
      <c r="D25" s="1498"/>
      <c r="E25" s="1515"/>
      <c r="F25" s="1515"/>
      <c r="G25" s="1519"/>
      <c r="H25" s="1512"/>
      <c r="I25" s="143" t="s">
        <v>2942</v>
      </c>
      <c r="J25" s="142" t="s">
        <v>1071</v>
      </c>
      <c r="K25" s="152" t="s">
        <v>1085</v>
      </c>
      <c r="L25" s="143" t="str">
        <f>VLOOKUP(K25,CódigosRetorno!$A$2:$B$1784,2,FALSE)</f>
        <v>Para el motivo de traslado, no se consigna información en el numero de DAM.</v>
      </c>
      <c r="M25" s="159" t="s">
        <v>169</v>
      </c>
      <c r="N25" s="283"/>
    </row>
    <row r="26" spans="1:14" ht="24" x14ac:dyDescent="0.35">
      <c r="A26" s="283"/>
      <c r="B26" s="1497">
        <f>+B24+1</f>
        <v>12</v>
      </c>
      <c r="C26" s="1507" t="s">
        <v>2941</v>
      </c>
      <c r="D26" s="1497" t="s">
        <v>3</v>
      </c>
      <c r="E26" s="1497" t="s">
        <v>4</v>
      </c>
      <c r="F26" s="1497" t="s">
        <v>10</v>
      </c>
      <c r="G26" s="1497" t="s">
        <v>5598</v>
      </c>
      <c r="H26" s="1507" t="s">
        <v>246</v>
      </c>
      <c r="I26" s="143" t="s">
        <v>2837</v>
      </c>
      <c r="J26" s="142" t="s">
        <v>177</v>
      </c>
      <c r="K26" s="152" t="s">
        <v>2341</v>
      </c>
      <c r="L26" s="143" t="str">
        <f>VLOOKUP(K26,CódigosRetorno!$A$2:$B$1784,2,FALSE)</f>
        <v>cac:AdditionalDocumentReference - El XML no contiene el tag o no existe información en el tipo de documento adicional (cbc:DocumentTypeCode).</v>
      </c>
      <c r="M26" s="159" t="s">
        <v>169</v>
      </c>
      <c r="N26" s="283"/>
    </row>
    <row r="27" spans="1:14" ht="24" x14ac:dyDescent="0.35">
      <c r="A27" s="283"/>
      <c r="B27" s="1498"/>
      <c r="C27" s="1508"/>
      <c r="D27" s="1498"/>
      <c r="E27" s="1498"/>
      <c r="F27" s="1498"/>
      <c r="G27" s="1498"/>
      <c r="H27" s="1508"/>
      <c r="I27" s="143" t="s">
        <v>2917</v>
      </c>
      <c r="J27" s="142" t="s">
        <v>177</v>
      </c>
      <c r="K27" s="78" t="s">
        <v>1530</v>
      </c>
      <c r="L27" s="143" t="str">
        <f>VLOOKUP(K27,CódigosRetorno!$A$2:$B$1784,2,FALSE)</f>
        <v>El tipo de documento relacionado es incorrecto (ver catalogo nro 21).</v>
      </c>
      <c r="M27" s="159" t="s">
        <v>2920</v>
      </c>
      <c r="N27" s="283"/>
    </row>
    <row r="28" spans="1:14" ht="24" x14ac:dyDescent="0.35">
      <c r="A28" s="283"/>
      <c r="B28" s="175" t="s">
        <v>247</v>
      </c>
      <c r="C28" s="184" t="s">
        <v>248</v>
      </c>
      <c r="D28" s="179" t="s">
        <v>3</v>
      </c>
      <c r="E28" s="179" t="s">
        <v>9</v>
      </c>
      <c r="F28" s="175" t="s">
        <v>169</v>
      </c>
      <c r="G28" s="175" t="s">
        <v>169</v>
      </c>
      <c r="H28" s="184" t="s">
        <v>169</v>
      </c>
      <c r="I28" s="173" t="s">
        <v>169</v>
      </c>
      <c r="J28" s="179" t="s">
        <v>169</v>
      </c>
      <c r="K28" s="209" t="s">
        <v>169</v>
      </c>
      <c r="L28" s="172" t="str">
        <f>VLOOKUP(K28,CódigosRetorno!$A$2:$B$1784,2,FALSE)</f>
        <v>-</v>
      </c>
      <c r="M28" s="199" t="s">
        <v>169</v>
      </c>
      <c r="N28" s="283"/>
    </row>
    <row r="29" spans="1:14" ht="24" x14ac:dyDescent="0.35">
      <c r="A29" s="283"/>
      <c r="B29" s="1497">
        <f>+B26+1</f>
        <v>13</v>
      </c>
      <c r="C29" s="1507" t="s">
        <v>5487</v>
      </c>
      <c r="D29" s="1497" t="s">
        <v>3</v>
      </c>
      <c r="E29" s="1497" t="s">
        <v>4</v>
      </c>
      <c r="F29" s="1497" t="s">
        <v>142</v>
      </c>
      <c r="G29" s="1513" t="s">
        <v>169</v>
      </c>
      <c r="H29" s="1507" t="s">
        <v>245</v>
      </c>
      <c r="I29" s="143" t="s">
        <v>2921</v>
      </c>
      <c r="J29" s="142" t="s">
        <v>177</v>
      </c>
      <c r="K29" s="152" t="s">
        <v>2343</v>
      </c>
      <c r="L29" s="143" t="str">
        <f>VLOOKUP(K29,CódigosRetorno!$A$2:$B$1784,2,FALSE)</f>
        <v>cac:AdditionalDocumentReference - El XML no contiene el tag o no existe información en el numero de documento adicional (cbc:ID).</v>
      </c>
      <c r="M29" s="159" t="s">
        <v>169</v>
      </c>
      <c r="N29" s="283"/>
    </row>
    <row r="30" spans="1:14" ht="24" x14ac:dyDescent="0.35">
      <c r="A30" s="283"/>
      <c r="B30" s="1498"/>
      <c r="C30" s="1508"/>
      <c r="D30" s="1498"/>
      <c r="E30" s="1498"/>
      <c r="F30" s="1498"/>
      <c r="G30" s="1514"/>
      <c r="H30" s="1508"/>
      <c r="I30" s="143" t="s">
        <v>2943</v>
      </c>
      <c r="J30" s="142" t="s">
        <v>1071</v>
      </c>
      <c r="K30" s="152" t="s">
        <v>1083</v>
      </c>
      <c r="L30" s="143" t="str">
        <f>VLOOKUP(K30,CódigosRetorno!$A$2:$B$1784,2,FALSE)</f>
        <v>Para el motivo de traslado, no se consigna información del manifiesto de carga.</v>
      </c>
      <c r="M30" s="159" t="s">
        <v>169</v>
      </c>
      <c r="N30" s="283"/>
    </row>
    <row r="31" spans="1:14" ht="24" x14ac:dyDescent="0.35">
      <c r="A31" s="283"/>
      <c r="B31" s="142">
        <f>+B29+1</f>
        <v>14</v>
      </c>
      <c r="C31" s="145" t="s">
        <v>2941</v>
      </c>
      <c r="D31" s="142" t="s">
        <v>3</v>
      </c>
      <c r="E31" s="142" t="s">
        <v>4</v>
      </c>
      <c r="F31" s="142" t="s">
        <v>10</v>
      </c>
      <c r="G31" s="142" t="s">
        <v>5598</v>
      </c>
      <c r="H31" s="89" t="s">
        <v>246</v>
      </c>
      <c r="I31" s="143" t="s">
        <v>2502</v>
      </c>
      <c r="J31" s="135" t="s">
        <v>169</v>
      </c>
      <c r="K31" s="152" t="s">
        <v>169</v>
      </c>
      <c r="L31" s="143" t="str">
        <f>VLOOKUP(K31,CódigosRetorno!$A$2:$B$1784,2,FALSE)</f>
        <v>-</v>
      </c>
      <c r="M31" s="142" t="s">
        <v>169</v>
      </c>
      <c r="N31" s="283"/>
    </row>
    <row r="32" spans="1:14" ht="36" x14ac:dyDescent="0.35">
      <c r="A32" s="283"/>
      <c r="B32" s="174" t="s">
        <v>249</v>
      </c>
      <c r="C32" s="184" t="s">
        <v>250</v>
      </c>
      <c r="D32" s="179" t="s">
        <v>3</v>
      </c>
      <c r="E32" s="179" t="s">
        <v>9</v>
      </c>
      <c r="F32" s="207" t="s">
        <v>169</v>
      </c>
      <c r="G32" s="205" t="s">
        <v>169</v>
      </c>
      <c r="H32" s="208" t="s">
        <v>169</v>
      </c>
      <c r="I32" s="172" t="s">
        <v>169</v>
      </c>
      <c r="J32" s="179" t="s">
        <v>169</v>
      </c>
      <c r="K32" s="178" t="s">
        <v>169</v>
      </c>
      <c r="L32" s="172" t="str">
        <f>VLOOKUP(K32,CódigosRetorno!$A$2:$B$1784,2,FALSE)</f>
        <v>-</v>
      </c>
      <c r="M32" s="199" t="s">
        <v>169</v>
      </c>
      <c r="N32" s="283"/>
    </row>
    <row r="33" spans="1:14" ht="24" x14ac:dyDescent="0.35">
      <c r="A33" s="283"/>
      <c r="B33" s="142">
        <f>+B31+1</f>
        <v>15</v>
      </c>
      <c r="C33" s="145" t="s">
        <v>5487</v>
      </c>
      <c r="D33" s="142" t="s">
        <v>3</v>
      </c>
      <c r="E33" s="142" t="s">
        <v>4</v>
      </c>
      <c r="F33" s="142" t="s">
        <v>142</v>
      </c>
      <c r="G33" s="80" t="s">
        <v>169</v>
      </c>
      <c r="H33" s="89" t="s">
        <v>245</v>
      </c>
      <c r="I33" s="143" t="s">
        <v>3122</v>
      </c>
      <c r="J33" s="142" t="s">
        <v>177</v>
      </c>
      <c r="K33" s="152" t="s">
        <v>1528</v>
      </c>
      <c r="L33" s="143" t="str">
        <f>VLOOKUP(K33,CódigosRetorno!$A$2:$B$1784,2,FALSE)</f>
        <v>El numero de documento relacionado no cumple con el estandar.</v>
      </c>
      <c r="M33" s="159" t="s">
        <v>169</v>
      </c>
      <c r="N33" s="283"/>
    </row>
    <row r="34" spans="1:14" ht="24" x14ac:dyDescent="0.35">
      <c r="A34" s="283"/>
      <c r="B34" s="142">
        <f>+B33+1</f>
        <v>16</v>
      </c>
      <c r="C34" s="145" t="s">
        <v>2941</v>
      </c>
      <c r="D34" s="142" t="s">
        <v>3</v>
      </c>
      <c r="E34" s="142" t="s">
        <v>4</v>
      </c>
      <c r="F34" s="142" t="s">
        <v>10</v>
      </c>
      <c r="G34" s="142" t="s">
        <v>5598</v>
      </c>
      <c r="H34" s="89" t="s">
        <v>246</v>
      </c>
      <c r="I34" s="143" t="s">
        <v>2502</v>
      </c>
      <c r="J34" s="135" t="s">
        <v>169</v>
      </c>
      <c r="K34" s="152" t="s">
        <v>169</v>
      </c>
      <c r="L34" s="143" t="str">
        <f>VLOOKUP(K34,CódigosRetorno!$A$2:$B$1784,2,FALSE)</f>
        <v>-</v>
      </c>
      <c r="M34" s="142" t="s">
        <v>169</v>
      </c>
      <c r="N34" s="283"/>
    </row>
    <row r="35" spans="1:14" x14ac:dyDescent="0.35">
      <c r="A35" s="283"/>
      <c r="B35" s="174" t="s">
        <v>251</v>
      </c>
      <c r="C35" s="184" t="s">
        <v>42</v>
      </c>
      <c r="D35" s="174" t="s">
        <v>3</v>
      </c>
      <c r="E35" s="174" t="s">
        <v>4</v>
      </c>
      <c r="F35" s="175" t="s">
        <v>169</v>
      </c>
      <c r="G35" s="210" t="s">
        <v>169</v>
      </c>
      <c r="H35" s="211" t="s">
        <v>169</v>
      </c>
      <c r="I35" s="212" t="s">
        <v>169</v>
      </c>
      <c r="J35" s="179" t="s">
        <v>169</v>
      </c>
      <c r="K35" s="213" t="s">
        <v>169</v>
      </c>
      <c r="L35" s="172" t="str">
        <f>VLOOKUP(K35,CódigosRetorno!$A$2:$B$1784,2,FALSE)</f>
        <v>-</v>
      </c>
      <c r="M35" s="199" t="s">
        <v>169</v>
      </c>
      <c r="N35" s="283"/>
    </row>
    <row r="36" spans="1:14" x14ac:dyDescent="0.35">
      <c r="A36" s="283"/>
      <c r="B36" s="142">
        <f>+B34+1</f>
        <v>17</v>
      </c>
      <c r="C36" s="143" t="s">
        <v>42</v>
      </c>
      <c r="D36" s="135" t="s">
        <v>3</v>
      </c>
      <c r="E36" s="135" t="s">
        <v>4</v>
      </c>
      <c r="F36" s="142" t="s">
        <v>25</v>
      </c>
      <c r="G36" s="135" t="s">
        <v>169</v>
      </c>
      <c r="H36" s="143" t="s">
        <v>169</v>
      </c>
      <c r="I36" s="143" t="s">
        <v>3040</v>
      </c>
      <c r="J36" s="82" t="s">
        <v>169</v>
      </c>
      <c r="K36" s="82" t="s">
        <v>169</v>
      </c>
      <c r="L36" s="143" t="str">
        <f>VLOOKUP(K36,CódigosRetorno!$A$2:$B$1784,2,FALSE)</f>
        <v>-</v>
      </c>
      <c r="M36" s="142" t="s">
        <v>169</v>
      </c>
      <c r="N36" s="283"/>
    </row>
    <row r="37" spans="1:14" x14ac:dyDescent="0.35">
      <c r="A37" s="283"/>
      <c r="B37" s="174" t="s">
        <v>253</v>
      </c>
      <c r="C37" s="173" t="s">
        <v>254</v>
      </c>
      <c r="D37" s="174" t="s">
        <v>3</v>
      </c>
      <c r="E37" s="174" t="s">
        <v>4</v>
      </c>
      <c r="F37" s="175" t="s">
        <v>169</v>
      </c>
      <c r="G37" s="175" t="s">
        <v>169</v>
      </c>
      <c r="H37" s="211" t="s">
        <v>169</v>
      </c>
      <c r="I37" s="212" t="s">
        <v>169</v>
      </c>
      <c r="J37" s="179" t="s">
        <v>169</v>
      </c>
      <c r="K37" s="213" t="s">
        <v>169</v>
      </c>
      <c r="L37" s="172" t="str">
        <f>VLOOKUP(K37,CódigosRetorno!$A$2:$B$1784,2,FALSE)</f>
        <v>-</v>
      </c>
      <c r="M37" s="199" t="s">
        <v>169</v>
      </c>
      <c r="N37" s="283"/>
    </row>
    <row r="38" spans="1:14" ht="24" x14ac:dyDescent="0.35">
      <c r="A38" s="283"/>
      <c r="B38" s="136">
        <f>+B36+1</f>
        <v>18</v>
      </c>
      <c r="C38" s="139" t="s">
        <v>5488</v>
      </c>
      <c r="D38" s="230" t="s">
        <v>3</v>
      </c>
      <c r="E38" s="136" t="s">
        <v>4</v>
      </c>
      <c r="F38" s="230" t="s">
        <v>169</v>
      </c>
      <c r="G38" s="343" t="s">
        <v>169</v>
      </c>
      <c r="H38" s="139" t="s">
        <v>255</v>
      </c>
      <c r="I38" s="143" t="s">
        <v>2498</v>
      </c>
      <c r="J38" s="152" t="s">
        <v>177</v>
      </c>
      <c r="K38" s="154" t="s">
        <v>2375</v>
      </c>
      <c r="L38" s="143" t="str">
        <f>VLOOKUP(K38,CódigosRetorno!$A$2:$B$1784,2,FALSE)</f>
        <v>Número de RUC del nombre del archivo no coincide con el consignado en el contenido del archivo XML</v>
      </c>
      <c r="M38" s="159" t="s">
        <v>169</v>
      </c>
      <c r="N38" s="283"/>
    </row>
    <row r="39" spans="1:14" ht="24" x14ac:dyDescent="0.35">
      <c r="A39" s="283"/>
      <c r="B39" s="1497">
        <f>+B38+1</f>
        <v>19</v>
      </c>
      <c r="C39" s="1507" t="s">
        <v>2933</v>
      </c>
      <c r="D39" s="1523" t="s">
        <v>3</v>
      </c>
      <c r="E39" s="1497" t="s">
        <v>4</v>
      </c>
      <c r="F39" s="1497" t="s">
        <v>11</v>
      </c>
      <c r="G39" s="1497" t="s">
        <v>5581</v>
      </c>
      <c r="H39" s="1527" t="s">
        <v>257</v>
      </c>
      <c r="I39" s="143" t="s">
        <v>2837</v>
      </c>
      <c r="J39" s="142" t="s">
        <v>177</v>
      </c>
      <c r="K39" s="152" t="s">
        <v>1614</v>
      </c>
      <c r="L39" s="143" t="str">
        <f>VLOOKUP(K39,CódigosRetorno!$A$2:$B$1784,2,FALSE)</f>
        <v>El XML no contiene el atributo o no existe información del tipo de documento del emisor</v>
      </c>
      <c r="M39" s="159" t="s">
        <v>169</v>
      </c>
      <c r="N39" s="283"/>
    </row>
    <row r="40" spans="1:14" x14ac:dyDescent="0.35">
      <c r="A40" s="283"/>
      <c r="B40" s="1498"/>
      <c r="C40" s="1508"/>
      <c r="D40" s="1522"/>
      <c r="E40" s="1498"/>
      <c r="F40" s="1498"/>
      <c r="G40" s="1498"/>
      <c r="H40" s="1528"/>
      <c r="I40" s="160" t="s">
        <v>2922</v>
      </c>
      <c r="J40" s="142" t="s">
        <v>177</v>
      </c>
      <c r="K40" s="152" t="s">
        <v>787</v>
      </c>
      <c r="L40" s="143" t="str">
        <f>VLOOKUP(K40,CódigosRetorno!$A$2:$B$1784,2,FALSE)</f>
        <v>El tipo de documento no es aceptado.</v>
      </c>
      <c r="M40" s="159" t="s">
        <v>169</v>
      </c>
      <c r="N40" s="283"/>
    </row>
    <row r="41" spans="1:14" ht="24" x14ac:dyDescent="0.35">
      <c r="A41" s="283"/>
      <c r="B41" s="1497">
        <f>+B39+1</f>
        <v>20</v>
      </c>
      <c r="C41" s="1507" t="s">
        <v>2934</v>
      </c>
      <c r="D41" s="1523" t="s">
        <v>3</v>
      </c>
      <c r="E41" s="1497" t="s">
        <v>4</v>
      </c>
      <c r="F41" s="1497" t="s">
        <v>5</v>
      </c>
      <c r="G41" s="1513" t="s">
        <v>169</v>
      </c>
      <c r="H41" s="1507" t="s">
        <v>258</v>
      </c>
      <c r="I41" s="143" t="s">
        <v>2837</v>
      </c>
      <c r="J41" s="142" t="s">
        <v>177</v>
      </c>
      <c r="K41" s="152" t="s">
        <v>2372</v>
      </c>
      <c r="L41" s="143" t="str">
        <f>VLOOKUP(K41,CódigosRetorno!$A$2:$B$1784,2,FALSE)</f>
        <v>El XML no contiene el tag o no existe informacion de RegistrationName del emisor del documento</v>
      </c>
      <c r="M41" s="159" t="s">
        <v>169</v>
      </c>
      <c r="N41" s="283"/>
    </row>
    <row r="42" spans="1:14" ht="36" x14ac:dyDescent="0.35">
      <c r="A42" s="283"/>
      <c r="B42" s="1498"/>
      <c r="C42" s="1508"/>
      <c r="D42" s="1522"/>
      <c r="E42" s="1498"/>
      <c r="F42" s="1498"/>
      <c r="G42" s="1514"/>
      <c r="H42" s="1508"/>
      <c r="I42" s="468" t="s">
        <v>6315</v>
      </c>
      <c r="J42" s="810" t="s">
        <v>1071</v>
      </c>
      <c r="K42" s="513" t="s">
        <v>6547</v>
      </c>
      <c r="L42" s="143" t="str">
        <f>VLOOKUP(K42,CódigosRetorno!$A$2:$B$1784,2,FALSE)</f>
        <v>RegistrationName - El nombre o razon social del emisor no cumple con el estandar</v>
      </c>
      <c r="M42" s="159" t="s">
        <v>169</v>
      </c>
      <c r="N42" s="283"/>
    </row>
    <row r="43" spans="1:14" x14ac:dyDescent="0.35">
      <c r="A43" s="283"/>
      <c r="B43" s="174" t="s">
        <v>259</v>
      </c>
      <c r="C43" s="173" t="s">
        <v>163</v>
      </c>
      <c r="D43" s="174" t="s">
        <v>3</v>
      </c>
      <c r="E43" s="174" t="s">
        <v>4</v>
      </c>
      <c r="F43" s="175" t="s">
        <v>169</v>
      </c>
      <c r="G43" s="175" t="s">
        <v>169</v>
      </c>
      <c r="H43" s="211" t="s">
        <v>169</v>
      </c>
      <c r="I43" s="212" t="s">
        <v>169</v>
      </c>
      <c r="J43" s="179" t="s">
        <v>169</v>
      </c>
      <c r="K43" s="213" t="s">
        <v>169</v>
      </c>
      <c r="L43" s="172" t="str">
        <f>VLOOKUP(K43,CódigosRetorno!$A$2:$B$1784,2,FALSE)</f>
        <v>-</v>
      </c>
      <c r="M43" s="199" t="s">
        <v>169</v>
      </c>
      <c r="N43" s="283"/>
    </row>
    <row r="44" spans="1:14" ht="24" x14ac:dyDescent="0.35">
      <c r="A44" s="283"/>
      <c r="B44" s="1497">
        <f>+B41+1</f>
        <v>21</v>
      </c>
      <c r="C44" s="1507" t="s">
        <v>5489</v>
      </c>
      <c r="D44" s="1523" t="s">
        <v>3</v>
      </c>
      <c r="E44" s="1497" t="s">
        <v>4</v>
      </c>
      <c r="F44" s="1497" t="s">
        <v>164</v>
      </c>
      <c r="G44" s="1509" t="s">
        <v>260</v>
      </c>
      <c r="H44" s="1507" t="s">
        <v>261</v>
      </c>
      <c r="I44" s="143" t="s">
        <v>2837</v>
      </c>
      <c r="J44" s="142" t="s">
        <v>177</v>
      </c>
      <c r="K44" s="152" t="s">
        <v>1526</v>
      </c>
      <c r="L44" s="143" t="str">
        <f>VLOOKUP(K44,CódigosRetorno!$A$2:$B$1784,2,FALSE)</f>
        <v>El XML no contiene el tag o no existe información del número de documento de identidad del destinatario.</v>
      </c>
      <c r="M44" s="159" t="s">
        <v>169</v>
      </c>
      <c r="N44" s="283"/>
    </row>
    <row r="45" spans="1:14" ht="24" x14ac:dyDescent="0.35">
      <c r="A45" s="283"/>
      <c r="B45" s="1515"/>
      <c r="C45" s="1512"/>
      <c r="D45" s="1521"/>
      <c r="E45" s="1515"/>
      <c r="F45" s="1515"/>
      <c r="G45" s="1510"/>
      <c r="H45" s="1512"/>
      <c r="I45" s="143" t="s">
        <v>2926</v>
      </c>
      <c r="J45" s="142" t="s">
        <v>177</v>
      </c>
      <c r="K45" s="78" t="s">
        <v>1524</v>
      </c>
      <c r="L45" s="143" t="str">
        <f>VLOOKUP(K45,CódigosRetorno!$A$2:$B$1784,2,FALSE)</f>
        <v>El valor ingresado como numero de documento de identidad del destinatario no cumple con el estandar.</v>
      </c>
      <c r="M45" s="159" t="s">
        <v>169</v>
      </c>
      <c r="N45" s="283"/>
    </row>
    <row r="46" spans="1:14" ht="24" x14ac:dyDescent="0.35">
      <c r="A46" s="283"/>
      <c r="B46" s="1515"/>
      <c r="C46" s="1512"/>
      <c r="D46" s="1521"/>
      <c r="E46" s="1515"/>
      <c r="F46" s="1515"/>
      <c r="G46" s="1510"/>
      <c r="H46" s="1512"/>
      <c r="I46" s="143" t="s">
        <v>2923</v>
      </c>
      <c r="J46" s="142" t="s">
        <v>1071</v>
      </c>
      <c r="K46" s="152" t="s">
        <v>3042</v>
      </c>
      <c r="L46" s="143" t="str">
        <f>VLOOKUP(K46,CódigosRetorno!$A$2:$B$1784,2,FALSE)</f>
        <v>El DNI debe tener 8 caracteres numéricos</v>
      </c>
      <c r="M46" s="159" t="s">
        <v>169</v>
      </c>
      <c r="N46" s="283"/>
    </row>
    <row r="47" spans="1:14" ht="24" x14ac:dyDescent="0.35">
      <c r="A47" s="283"/>
      <c r="B47" s="1515"/>
      <c r="C47" s="1512"/>
      <c r="D47" s="1521"/>
      <c r="E47" s="1515"/>
      <c r="F47" s="1515"/>
      <c r="G47" s="1510"/>
      <c r="H47" s="1512"/>
      <c r="I47" s="143" t="s">
        <v>2925</v>
      </c>
      <c r="J47" s="142" t="s">
        <v>1071</v>
      </c>
      <c r="K47" s="152" t="s">
        <v>3044</v>
      </c>
      <c r="L47" s="143" t="str">
        <f>VLOOKUP(K47,CódigosRetorno!$A$2:$B$1784,2,FALSE)</f>
        <v>El dato ingresado como numero de documento de identidad del receptor no cumple con el formato establecido</v>
      </c>
      <c r="M47" s="159" t="s">
        <v>169</v>
      </c>
      <c r="N47" s="283"/>
    </row>
    <row r="48" spans="1:14" ht="24" x14ac:dyDescent="0.35">
      <c r="A48" s="283"/>
      <c r="B48" s="1515"/>
      <c r="C48" s="1512"/>
      <c r="D48" s="1521"/>
      <c r="E48" s="1515"/>
      <c r="F48" s="1515"/>
      <c r="G48" s="1510"/>
      <c r="H48" s="1512"/>
      <c r="I48" s="143" t="s">
        <v>2924</v>
      </c>
      <c r="J48" s="142" t="s">
        <v>177</v>
      </c>
      <c r="K48" s="152" t="s">
        <v>699</v>
      </c>
      <c r="L48" s="143" t="str">
        <f>VLOOKUP(K48,CódigosRetorno!$A$2:$B$1784,2,FALSE)</f>
        <v>El numero de documento de identidad del receptor debe ser  RUC</v>
      </c>
      <c r="M48" s="159" t="s">
        <v>169</v>
      </c>
      <c r="N48" s="283"/>
    </row>
    <row r="49" spans="1:14" ht="24" x14ac:dyDescent="0.35">
      <c r="A49" s="283"/>
      <c r="B49" s="1515"/>
      <c r="C49" s="1512"/>
      <c r="D49" s="1521"/>
      <c r="E49" s="1515"/>
      <c r="F49" s="1515"/>
      <c r="G49" s="1510"/>
      <c r="H49" s="1512"/>
      <c r="I49" s="143" t="s">
        <v>2939</v>
      </c>
      <c r="J49" s="142" t="s">
        <v>177</v>
      </c>
      <c r="K49" s="78" t="s">
        <v>1767</v>
      </c>
      <c r="L49" s="143" t="str">
        <f>VLOOKUP(K49,CódigosRetorno!$A$2:$B$1784,2,FALSE)</f>
        <v>Para el motivo de traslado ingresado el Destinatario debe ser igual al remitente.</v>
      </c>
      <c r="M49" s="159" t="s">
        <v>169</v>
      </c>
      <c r="N49" s="283"/>
    </row>
    <row r="50" spans="1:14" ht="24" x14ac:dyDescent="0.35">
      <c r="A50" s="283"/>
      <c r="B50" s="1498"/>
      <c r="C50" s="1508"/>
      <c r="D50" s="1522"/>
      <c r="E50" s="1498"/>
      <c r="F50" s="1498"/>
      <c r="G50" s="1511"/>
      <c r="H50" s="1508"/>
      <c r="I50" s="143" t="s">
        <v>2940</v>
      </c>
      <c r="J50" s="142" t="s">
        <v>177</v>
      </c>
      <c r="K50" s="152" t="s">
        <v>1766</v>
      </c>
      <c r="L50" s="143" t="str">
        <f>VLOOKUP(K50,CódigosRetorno!$A$2:$B$1784,2,FALSE)</f>
        <v>Destinatario no debe ser igual al remitente.</v>
      </c>
      <c r="M50" s="159" t="s">
        <v>169</v>
      </c>
      <c r="N50" s="283"/>
    </row>
    <row r="51" spans="1:14" ht="24" x14ac:dyDescent="0.35">
      <c r="A51" s="283"/>
      <c r="B51" s="1497">
        <f>+B44+1</f>
        <v>22</v>
      </c>
      <c r="C51" s="1507" t="s">
        <v>2927</v>
      </c>
      <c r="D51" s="1523" t="s">
        <v>3</v>
      </c>
      <c r="E51" s="1497" t="s">
        <v>4</v>
      </c>
      <c r="F51" s="1497" t="s">
        <v>11</v>
      </c>
      <c r="G51" s="1497" t="s">
        <v>5581</v>
      </c>
      <c r="H51" s="1507" t="s">
        <v>263</v>
      </c>
      <c r="I51" s="143" t="s">
        <v>2837</v>
      </c>
      <c r="J51" s="142" t="s">
        <v>177</v>
      </c>
      <c r="K51" s="152" t="s">
        <v>1523</v>
      </c>
      <c r="L51" s="143" t="str">
        <f>VLOOKUP(K51,CódigosRetorno!$A$2:$B$1784,2,FALSE)</f>
        <v>El XML no contiene el atributo o no existe información del tipo de documento del destinatario.</v>
      </c>
      <c r="M51" s="159" t="s">
        <v>169</v>
      </c>
      <c r="N51" s="283"/>
    </row>
    <row r="52" spans="1:14" ht="24" x14ac:dyDescent="0.35">
      <c r="A52" s="283"/>
      <c r="B52" s="1498"/>
      <c r="C52" s="1508"/>
      <c r="D52" s="1522"/>
      <c r="E52" s="1498"/>
      <c r="F52" s="1498"/>
      <c r="G52" s="1498"/>
      <c r="H52" s="1508"/>
      <c r="I52" s="143" t="s">
        <v>2917</v>
      </c>
      <c r="J52" s="142" t="s">
        <v>177</v>
      </c>
      <c r="K52" s="82" t="s">
        <v>1521</v>
      </c>
      <c r="L52" s="143" t="str">
        <f>VLOOKUP(K52,CódigosRetorno!$A$2:$B$1784,2,FALSE)</f>
        <v>El valor ingresado como tipo de documento del destinatario es incorrecto.</v>
      </c>
      <c r="M52" s="142" t="s">
        <v>2774</v>
      </c>
      <c r="N52" s="283"/>
    </row>
    <row r="53" spans="1:14" ht="24" x14ac:dyDescent="0.35">
      <c r="A53" s="283"/>
      <c r="B53" s="1497">
        <f>+B51+1</f>
        <v>23</v>
      </c>
      <c r="C53" s="1507" t="s">
        <v>264</v>
      </c>
      <c r="D53" s="1523" t="s">
        <v>3</v>
      </c>
      <c r="E53" s="1497" t="s">
        <v>4</v>
      </c>
      <c r="F53" s="1497" t="s">
        <v>5</v>
      </c>
      <c r="G53" s="1509" t="s">
        <v>169</v>
      </c>
      <c r="H53" s="1507" t="s">
        <v>265</v>
      </c>
      <c r="I53" s="143" t="s">
        <v>2837</v>
      </c>
      <c r="J53" s="142" t="s">
        <v>177</v>
      </c>
      <c r="K53" s="152" t="s">
        <v>1519</v>
      </c>
      <c r="L53" s="143" t="str">
        <f>VLOOKUP(K53,CódigosRetorno!$A$2:$B$1784,2,FALSE)</f>
        <v>El XML no contiene el atributo o no existe información del nombre o razon social del destinatario.</v>
      </c>
      <c r="M53" s="159" t="s">
        <v>169</v>
      </c>
      <c r="N53" s="283"/>
    </row>
    <row r="54" spans="1:14" ht="36" x14ac:dyDescent="0.35">
      <c r="A54" s="283"/>
      <c r="B54" s="1498"/>
      <c r="C54" s="1508"/>
      <c r="D54" s="1522"/>
      <c r="E54" s="1498"/>
      <c r="F54" s="1498"/>
      <c r="G54" s="1511"/>
      <c r="H54" s="1508"/>
      <c r="I54" s="468" t="s">
        <v>6331</v>
      </c>
      <c r="J54" s="810" t="s">
        <v>177</v>
      </c>
      <c r="K54" s="513" t="s">
        <v>1517</v>
      </c>
      <c r="L54" s="143" t="str">
        <f>VLOOKUP(K54,CódigosRetorno!$A$2:$B$1784,2,FALSE)</f>
        <v>El valor ingresado como tipo de documento del nombre o razon social del destinatario es incorrecto.</v>
      </c>
      <c r="M54" s="159" t="s">
        <v>169</v>
      </c>
      <c r="N54" s="283"/>
    </row>
    <row r="55" spans="1:14" ht="24" x14ac:dyDescent="0.35">
      <c r="A55" s="283"/>
      <c r="B55" s="174" t="s">
        <v>266</v>
      </c>
      <c r="C55" s="173" t="s">
        <v>267</v>
      </c>
      <c r="D55" s="174" t="s">
        <v>3</v>
      </c>
      <c r="E55" s="174" t="s">
        <v>9</v>
      </c>
      <c r="F55" s="175" t="s">
        <v>169</v>
      </c>
      <c r="G55" s="175" t="s">
        <v>169</v>
      </c>
      <c r="H55" s="211" t="s">
        <v>169</v>
      </c>
      <c r="I55" s="212" t="s">
        <v>169</v>
      </c>
      <c r="J55" s="179" t="s">
        <v>169</v>
      </c>
      <c r="K55" s="213" t="s">
        <v>169</v>
      </c>
      <c r="L55" s="172" t="str">
        <f>VLOOKUP(K55,CódigosRetorno!$A$2:$B$1784,2,FALSE)</f>
        <v>-</v>
      </c>
      <c r="M55" s="199" t="s">
        <v>169</v>
      </c>
      <c r="N55" s="283"/>
    </row>
    <row r="56" spans="1:14" ht="24" x14ac:dyDescent="0.35">
      <c r="A56" s="283"/>
      <c r="B56" s="1497">
        <f>+B53+1</f>
        <v>24</v>
      </c>
      <c r="C56" s="1507" t="s">
        <v>2973</v>
      </c>
      <c r="D56" s="1523" t="s">
        <v>3</v>
      </c>
      <c r="E56" s="1497" t="s">
        <v>4</v>
      </c>
      <c r="F56" s="1497" t="s">
        <v>7</v>
      </c>
      <c r="G56" s="1509" t="s">
        <v>268</v>
      </c>
      <c r="H56" s="1507" t="s">
        <v>269</v>
      </c>
      <c r="I56" s="143" t="s">
        <v>2928</v>
      </c>
      <c r="J56" s="142" t="s">
        <v>177</v>
      </c>
      <c r="K56" s="152" t="s">
        <v>1513</v>
      </c>
      <c r="L56" s="143" t="str">
        <f>VLOOKUP(K56,CódigosRetorno!$A$2:$B$1784,2,FALSE)</f>
        <v>El valor ingresado como numero de documento de identidad del tercero relacionado no cumple con el estandar.</v>
      </c>
      <c r="M56" s="159" t="s">
        <v>169</v>
      </c>
      <c r="N56" s="283"/>
    </row>
    <row r="57" spans="1:14" x14ac:dyDescent="0.35">
      <c r="A57" s="283"/>
      <c r="B57" s="1515"/>
      <c r="C57" s="1512"/>
      <c r="D57" s="1521"/>
      <c r="E57" s="1515"/>
      <c r="F57" s="1515"/>
      <c r="G57" s="1510"/>
      <c r="H57" s="1512"/>
      <c r="I57" s="143" t="s">
        <v>2929</v>
      </c>
      <c r="J57" s="142" t="s">
        <v>177</v>
      </c>
      <c r="K57" s="152" t="s">
        <v>1264</v>
      </c>
      <c r="L57" s="143" t="str">
        <f>VLOOKUP(K57,CódigosRetorno!$A$2:$B$1784,2,FALSE)</f>
        <v>El numero de RUC del proveedor no existe.</v>
      </c>
      <c r="M57" s="142" t="s">
        <v>2500</v>
      </c>
      <c r="N57" s="283"/>
    </row>
    <row r="58" spans="1:14" ht="24" x14ac:dyDescent="0.35">
      <c r="A58" s="283"/>
      <c r="B58" s="1515"/>
      <c r="C58" s="1512"/>
      <c r="D58" s="1521"/>
      <c r="E58" s="1515"/>
      <c r="F58" s="1515"/>
      <c r="G58" s="1510"/>
      <c r="H58" s="1512"/>
      <c r="I58" s="143" t="s">
        <v>2930</v>
      </c>
      <c r="J58" s="142" t="s">
        <v>177</v>
      </c>
      <c r="K58" s="152" t="s">
        <v>1262</v>
      </c>
      <c r="L58" s="143" t="str">
        <f>VLOOKUP(K58,CódigosRetorno!$A$2:$B$1784,2,FALSE)</f>
        <v>El RUC del proveedor no esta activo.</v>
      </c>
      <c r="M58" s="142" t="s">
        <v>2500</v>
      </c>
      <c r="N58" s="283"/>
    </row>
    <row r="59" spans="1:14" ht="24" x14ac:dyDescent="0.35">
      <c r="A59" s="283"/>
      <c r="B59" s="1515"/>
      <c r="C59" s="1512"/>
      <c r="D59" s="1521"/>
      <c r="E59" s="1515"/>
      <c r="F59" s="1515"/>
      <c r="G59" s="1510"/>
      <c r="H59" s="1512"/>
      <c r="I59" s="143" t="s">
        <v>2931</v>
      </c>
      <c r="J59" s="142" t="s">
        <v>177</v>
      </c>
      <c r="K59" s="152" t="s">
        <v>1260</v>
      </c>
      <c r="L59" s="143" t="str">
        <f>VLOOKUP(K59,CódigosRetorno!$A$2:$B$1784,2,FALSE)</f>
        <v>El RUC del proveedor no esta habido.</v>
      </c>
      <c r="M59" s="142" t="s">
        <v>2500</v>
      </c>
      <c r="N59" s="283"/>
    </row>
    <row r="60" spans="1:14" ht="24" x14ac:dyDescent="0.35">
      <c r="A60" s="283"/>
      <c r="B60" s="1498"/>
      <c r="C60" s="1508"/>
      <c r="D60" s="1522"/>
      <c r="E60" s="1498"/>
      <c r="F60" s="1498"/>
      <c r="G60" s="1511"/>
      <c r="H60" s="1508"/>
      <c r="I60" s="143" t="s">
        <v>2936</v>
      </c>
      <c r="J60" s="142" t="s">
        <v>177</v>
      </c>
      <c r="K60" s="152" t="s">
        <v>1258</v>
      </c>
      <c r="L60" s="143" t="str">
        <f>VLOOKUP(K60,CódigosRetorno!$A$2:$B$1784,2,FALSE)</f>
        <v>Proveedor no debe ser igual al remitente o destinatario.</v>
      </c>
      <c r="M60" s="159" t="s">
        <v>169</v>
      </c>
      <c r="N60" s="283"/>
    </row>
    <row r="61" spans="1:14" ht="24" x14ac:dyDescent="0.35">
      <c r="A61" s="283"/>
      <c r="B61" s="1497">
        <f>+B56+1</f>
        <v>25</v>
      </c>
      <c r="C61" s="1507" t="s">
        <v>2932</v>
      </c>
      <c r="D61" s="1523" t="s">
        <v>3</v>
      </c>
      <c r="E61" s="1497" t="s">
        <v>4</v>
      </c>
      <c r="F61" s="1497" t="s">
        <v>10</v>
      </c>
      <c r="G61" s="1497" t="s">
        <v>5581</v>
      </c>
      <c r="H61" s="1507" t="s">
        <v>271</v>
      </c>
      <c r="I61" s="143" t="s">
        <v>2837</v>
      </c>
      <c r="J61" s="142" t="s">
        <v>177</v>
      </c>
      <c r="K61" s="152" t="s">
        <v>1512</v>
      </c>
      <c r="L61" s="143" t="str">
        <f>VLOOKUP(K61,CódigosRetorno!$A$2:$B$1784,2,FALSE)</f>
        <v>El XML no contiene el atributo o no existe información del tipo de documento del tercero relacionado.</v>
      </c>
      <c r="M61" s="159" t="s">
        <v>169</v>
      </c>
      <c r="N61" s="283"/>
    </row>
    <row r="62" spans="1:14" x14ac:dyDescent="0.35">
      <c r="A62" s="283"/>
      <c r="B62" s="1498"/>
      <c r="C62" s="1508"/>
      <c r="D62" s="1522"/>
      <c r="E62" s="1498"/>
      <c r="F62" s="1498"/>
      <c r="G62" s="1498"/>
      <c r="H62" s="1508"/>
      <c r="I62" s="143" t="s">
        <v>2963</v>
      </c>
      <c r="J62" s="1150" t="s">
        <v>177</v>
      </c>
      <c r="K62" s="1151" t="s">
        <v>1510</v>
      </c>
      <c r="L62" s="1153" t="str">
        <f>VLOOKUP(K62,CódigosRetorno!$A$2:$B$1784,2,FALSE)</f>
        <v>El valor ingresado como tipo de documento del tercero relacionado es incorrecto.</v>
      </c>
      <c r="M62" s="159" t="s">
        <v>169</v>
      </c>
      <c r="N62" s="283"/>
    </row>
    <row r="63" spans="1:14" ht="36" x14ac:dyDescent="0.35">
      <c r="A63" s="283"/>
      <c r="B63" s="142">
        <f>+B61+1</f>
        <v>26</v>
      </c>
      <c r="C63" s="145" t="s">
        <v>2935</v>
      </c>
      <c r="D63" s="155" t="s">
        <v>3</v>
      </c>
      <c r="E63" s="142" t="s">
        <v>4</v>
      </c>
      <c r="F63" s="142" t="s">
        <v>5</v>
      </c>
      <c r="G63" s="142"/>
      <c r="H63" s="145" t="s">
        <v>272</v>
      </c>
      <c r="I63" s="468" t="s">
        <v>6332</v>
      </c>
      <c r="J63" s="810" t="s">
        <v>177</v>
      </c>
      <c r="K63" s="813" t="s">
        <v>1088</v>
      </c>
      <c r="L63" s="143" t="str">
        <f>VLOOKUP(K63,CódigosRetorno!$A$2:$B$1784,2,FALSE)</f>
        <v>El valor ingresado como tipo de documento del nombre o razon social del tercero relacionado es incorrecto.</v>
      </c>
      <c r="M63" s="159" t="s">
        <v>169</v>
      </c>
      <c r="N63" s="283"/>
    </row>
    <row r="64" spans="1:14" x14ac:dyDescent="0.35">
      <c r="A64" s="283"/>
      <c r="B64" s="174" t="s">
        <v>160</v>
      </c>
      <c r="C64" s="184" t="s">
        <v>274</v>
      </c>
      <c r="D64" s="174" t="s">
        <v>3</v>
      </c>
      <c r="E64" s="174" t="s">
        <v>4</v>
      </c>
      <c r="F64" s="175" t="s">
        <v>169</v>
      </c>
      <c r="G64" s="175" t="s">
        <v>169</v>
      </c>
      <c r="H64" s="211" t="s">
        <v>169</v>
      </c>
      <c r="I64" s="212" t="s">
        <v>169</v>
      </c>
      <c r="J64" s="179" t="s">
        <v>169</v>
      </c>
      <c r="K64" s="213" t="s">
        <v>169</v>
      </c>
      <c r="L64" s="172" t="str">
        <f>VLOOKUP(K64,CódigosRetorno!$A$2:$B$1784,2,FALSE)</f>
        <v>-</v>
      </c>
      <c r="M64" s="199" t="s">
        <v>169</v>
      </c>
      <c r="N64" s="283"/>
    </row>
    <row r="65" spans="1:14" x14ac:dyDescent="0.35">
      <c r="A65" s="283"/>
      <c r="B65" s="1497">
        <f>+B63+1</f>
        <v>27</v>
      </c>
      <c r="C65" s="1507" t="s">
        <v>275</v>
      </c>
      <c r="D65" s="1497" t="s">
        <v>3</v>
      </c>
      <c r="E65" s="1497" t="s">
        <v>4</v>
      </c>
      <c r="F65" s="1497" t="s">
        <v>10</v>
      </c>
      <c r="G65" s="1497" t="s">
        <v>5599</v>
      </c>
      <c r="H65" s="1524" t="s">
        <v>276</v>
      </c>
      <c r="I65" s="143" t="s">
        <v>2837</v>
      </c>
      <c r="J65" s="142" t="s">
        <v>177</v>
      </c>
      <c r="K65" s="152" t="s">
        <v>2334</v>
      </c>
      <c r="L65" s="143" t="str">
        <f>VLOOKUP(K65,CódigosRetorno!$A$2:$B$1784,2,FALSE)</f>
        <v>El XML no contiene el atributo o no existe informacion del motivo de traslado.</v>
      </c>
      <c r="M65" s="159" t="s">
        <v>169</v>
      </c>
      <c r="N65" s="283"/>
    </row>
    <row r="66" spans="1:14" ht="24" x14ac:dyDescent="0.35">
      <c r="A66" s="283"/>
      <c r="B66" s="1515"/>
      <c r="C66" s="1512"/>
      <c r="D66" s="1515"/>
      <c r="E66" s="1515"/>
      <c r="F66" s="1515"/>
      <c r="G66" s="1515"/>
      <c r="H66" s="1525"/>
      <c r="I66" s="143" t="s">
        <v>2917</v>
      </c>
      <c r="J66" s="142" t="s">
        <v>177</v>
      </c>
      <c r="K66" s="82" t="s">
        <v>2332</v>
      </c>
      <c r="L66" s="143" t="str">
        <f>VLOOKUP(K66,CódigosRetorno!$A$2:$B$1784,2,FALSE)</f>
        <v>El valor ingresado como motivo de traslado no es valido.</v>
      </c>
      <c r="M66" s="142" t="s">
        <v>2938</v>
      </c>
      <c r="N66" s="283"/>
    </row>
    <row r="67" spans="1:14" ht="24" x14ac:dyDescent="0.35">
      <c r="A67" s="283"/>
      <c r="B67" s="1515"/>
      <c r="C67" s="1512"/>
      <c r="D67" s="1515"/>
      <c r="E67" s="1515"/>
      <c r="F67" s="1515"/>
      <c r="G67" s="1515"/>
      <c r="H67" s="1525"/>
      <c r="I67" s="143" t="s">
        <v>4284</v>
      </c>
      <c r="J67" s="142" t="s">
        <v>177</v>
      </c>
      <c r="K67" s="82" t="s">
        <v>1508</v>
      </c>
      <c r="L67" s="143" t="str">
        <f>VLOOKUP(K67,CódigosRetorno!$A$2:$B$1784,2,FALSE)</f>
        <v>Para exportación, el XML no contiene el tag o no existe informacion del numero de DAM.</v>
      </c>
      <c r="M67" s="159" t="s">
        <v>169</v>
      </c>
      <c r="N67" s="283"/>
    </row>
    <row r="68" spans="1:14" ht="24" x14ac:dyDescent="0.35">
      <c r="A68" s="283"/>
      <c r="B68" s="1498"/>
      <c r="C68" s="1508"/>
      <c r="D68" s="1498"/>
      <c r="E68" s="1498"/>
      <c r="F68" s="1498"/>
      <c r="G68" s="1498"/>
      <c r="H68" s="1526"/>
      <c r="I68" s="143" t="s">
        <v>4285</v>
      </c>
      <c r="J68" s="142" t="s">
        <v>177</v>
      </c>
      <c r="K68" s="82" t="s">
        <v>1507</v>
      </c>
      <c r="L68" s="143" t="str">
        <f>VLOOKUP(K68,CódigosRetorno!$A$2:$B$1784,2,FALSE)</f>
        <v>Para importación, el XML no contiene el tag o no existe informacion del numero de manifiesto de carga o numero de DAM.</v>
      </c>
      <c r="M68" s="159" t="s">
        <v>169</v>
      </c>
      <c r="N68" s="283"/>
    </row>
    <row r="69" spans="1:14" ht="24" x14ac:dyDescent="0.35">
      <c r="A69" s="283"/>
      <c r="B69" s="1497">
        <f>+B65+1</f>
        <v>28</v>
      </c>
      <c r="C69" s="1507" t="s">
        <v>278</v>
      </c>
      <c r="D69" s="1497" t="s">
        <v>3</v>
      </c>
      <c r="E69" s="1497" t="s">
        <v>9</v>
      </c>
      <c r="F69" s="1497" t="s">
        <v>5</v>
      </c>
      <c r="G69" s="1497"/>
      <c r="H69" s="1524" t="s">
        <v>279</v>
      </c>
      <c r="I69" s="143" t="s">
        <v>3200</v>
      </c>
      <c r="J69" s="142" t="s">
        <v>1071</v>
      </c>
      <c r="K69" s="152" t="s">
        <v>1254</v>
      </c>
      <c r="L69" s="143" t="str">
        <f>VLOOKUP(K69,CódigosRetorno!$A$2:$B$1784,2,FALSE)</f>
        <v>El XML no contiene el atributo o no existe información en descripcion del motivo de traslado.</v>
      </c>
      <c r="M69" s="159" t="s">
        <v>169</v>
      </c>
      <c r="N69" s="283"/>
    </row>
    <row r="70" spans="1:14" ht="36" x14ac:dyDescent="0.35">
      <c r="A70" s="283"/>
      <c r="B70" s="1498"/>
      <c r="C70" s="1508"/>
      <c r="D70" s="1498"/>
      <c r="E70" s="1498"/>
      <c r="F70" s="1498"/>
      <c r="G70" s="1498"/>
      <c r="H70" s="1526"/>
      <c r="I70" s="811" t="s">
        <v>6333</v>
      </c>
      <c r="J70" s="810" t="s">
        <v>1071</v>
      </c>
      <c r="K70" s="813" t="s">
        <v>1086</v>
      </c>
      <c r="L70" s="143" t="str">
        <f>VLOOKUP(K70,CódigosRetorno!$A$2:$B$1784,2,FALSE)</f>
        <v>El valor ingresado como descripcion de motivo de traslado no cumple con el estandar.</v>
      </c>
      <c r="M70" s="159" t="s">
        <v>169</v>
      </c>
      <c r="N70" s="283"/>
    </row>
    <row r="71" spans="1:14" ht="24" x14ac:dyDescent="0.35">
      <c r="A71" s="283"/>
      <c r="B71" s="135">
        <f>+B69+1</f>
        <v>29</v>
      </c>
      <c r="C71" s="145" t="s">
        <v>282</v>
      </c>
      <c r="D71" s="142" t="s">
        <v>3</v>
      </c>
      <c r="E71" s="142" t="s">
        <v>9</v>
      </c>
      <c r="F71" s="142" t="s">
        <v>4039</v>
      </c>
      <c r="G71" s="135" t="s">
        <v>159</v>
      </c>
      <c r="H71" s="445" t="s">
        <v>283</v>
      </c>
      <c r="I71" s="143" t="s">
        <v>2502</v>
      </c>
      <c r="J71" s="135" t="s">
        <v>169</v>
      </c>
      <c r="K71" s="152" t="s">
        <v>169</v>
      </c>
      <c r="L71" s="143" t="str">
        <f>VLOOKUP(K71,CódigosRetorno!$A$2:$B$1784,2,FALSE)</f>
        <v>-</v>
      </c>
      <c r="M71" s="142" t="s">
        <v>169</v>
      </c>
      <c r="N71" s="283"/>
    </row>
    <row r="72" spans="1:14" x14ac:dyDescent="0.35">
      <c r="A72" s="283"/>
      <c r="B72" s="1497">
        <f>+B71+1</f>
        <v>30</v>
      </c>
      <c r="C72" s="1507" t="s">
        <v>284</v>
      </c>
      <c r="D72" s="1497" t="s">
        <v>3</v>
      </c>
      <c r="E72" s="1497" t="s">
        <v>4</v>
      </c>
      <c r="F72" s="1497" t="s">
        <v>165</v>
      </c>
      <c r="G72" s="1509" t="s">
        <v>285</v>
      </c>
      <c r="H72" s="1507" t="s">
        <v>286</v>
      </c>
      <c r="I72" s="143" t="s">
        <v>2489</v>
      </c>
      <c r="J72" s="135" t="s">
        <v>177</v>
      </c>
      <c r="K72" s="152" t="s">
        <v>3090</v>
      </c>
      <c r="L72" s="143" t="str">
        <f>VLOOKUP(K72,CódigosRetorno!$A$2:$B$1784,2,FALSE)</f>
        <v>Es obligatorio ingresar el peso bruto total de la guía</v>
      </c>
      <c r="M72" s="142" t="s">
        <v>169</v>
      </c>
      <c r="N72" s="283"/>
    </row>
    <row r="73" spans="1:14" ht="24" x14ac:dyDescent="0.35">
      <c r="A73" s="283"/>
      <c r="B73" s="1498"/>
      <c r="C73" s="1508"/>
      <c r="D73" s="1498"/>
      <c r="E73" s="1498"/>
      <c r="F73" s="1498"/>
      <c r="G73" s="1511"/>
      <c r="H73" s="1508"/>
      <c r="I73" s="143" t="s">
        <v>3123</v>
      </c>
      <c r="J73" s="142" t="s">
        <v>1071</v>
      </c>
      <c r="K73" s="152" t="s">
        <v>1126</v>
      </c>
      <c r="L73" s="143" t="str">
        <f>VLOOKUP(K73,CódigosRetorno!$A$2:$B$1784,2,FALSE)</f>
        <v>GrossWeightMeasure - El valor ingresado no cumple con el estandar.</v>
      </c>
      <c r="M73" s="159" t="s">
        <v>169</v>
      </c>
      <c r="N73" s="283"/>
    </row>
    <row r="74" spans="1:14" x14ac:dyDescent="0.35">
      <c r="A74" s="283"/>
      <c r="B74" s="1497">
        <f>+B72+1</f>
        <v>31</v>
      </c>
      <c r="C74" s="1507" t="s">
        <v>287</v>
      </c>
      <c r="D74" s="1497" t="s">
        <v>3</v>
      </c>
      <c r="E74" s="1497" t="s">
        <v>4</v>
      </c>
      <c r="F74" s="1497" t="s">
        <v>43</v>
      </c>
      <c r="G74" s="1497" t="s">
        <v>5586</v>
      </c>
      <c r="H74" s="1507" t="s">
        <v>288</v>
      </c>
      <c r="I74" s="143" t="s">
        <v>3097</v>
      </c>
      <c r="J74" s="142" t="s">
        <v>177</v>
      </c>
      <c r="K74" s="152" t="s">
        <v>3092</v>
      </c>
      <c r="L74" s="143" t="str">
        <f>VLOOKUP(K74,CódigosRetorno!$A$2:$B$1784,2,FALSE)</f>
        <v>Es obligatorio indicar la unidad de medida del Peso Total de la guía</v>
      </c>
      <c r="M74" s="919" t="s">
        <v>169</v>
      </c>
      <c r="N74" s="283"/>
    </row>
    <row r="75" spans="1:14" ht="24" x14ac:dyDescent="0.35">
      <c r="A75" s="283"/>
      <c r="B75" s="1498"/>
      <c r="C75" s="1508"/>
      <c r="D75" s="1498"/>
      <c r="E75" s="1498"/>
      <c r="F75" s="1498"/>
      <c r="G75" s="1498"/>
      <c r="H75" s="1508"/>
      <c r="I75" s="143" t="s">
        <v>2946</v>
      </c>
      <c r="J75" s="142" t="s">
        <v>1071</v>
      </c>
      <c r="K75" s="152" t="s">
        <v>1127</v>
      </c>
      <c r="L75" s="143" t="str">
        <f>VLOOKUP(K75,CódigosRetorno!$A$2:$B$1784,2,FALSE)</f>
        <v>cbc:GrossWeightMeasure@unitCode: El valor ingresado en la unidad de medida para el peso bruto total no es correcta (KGM).</v>
      </c>
      <c r="M75" s="159" t="s">
        <v>169</v>
      </c>
      <c r="N75" s="283"/>
    </row>
    <row r="76" spans="1:14" ht="24" x14ac:dyDescent="0.35">
      <c r="A76" s="283"/>
      <c r="B76" s="1497">
        <f>+B74+1</f>
        <v>32</v>
      </c>
      <c r="C76" s="1507" t="s">
        <v>5490</v>
      </c>
      <c r="D76" s="1523" t="s">
        <v>3</v>
      </c>
      <c r="E76" s="1497" t="s">
        <v>9</v>
      </c>
      <c r="F76" s="1497" t="s">
        <v>290</v>
      </c>
      <c r="G76" s="1509" t="s">
        <v>290</v>
      </c>
      <c r="H76" s="1507" t="s">
        <v>291</v>
      </c>
      <c r="I76" s="143" t="s">
        <v>3234</v>
      </c>
      <c r="J76" s="142" t="s">
        <v>177</v>
      </c>
      <c r="K76" s="152" t="s">
        <v>1502</v>
      </c>
      <c r="L76" s="143" t="str">
        <f>VLOOKUP(K76,CódigosRetorno!$A$2:$B$1784,2,FALSE)</f>
        <v>El XML no contiene el atributo o no existe informacion en numero de bultos o pallets obligatorio para importación.</v>
      </c>
      <c r="M76" s="159" t="s">
        <v>169</v>
      </c>
      <c r="N76" s="283"/>
    </row>
    <row r="77" spans="1:14" ht="24" x14ac:dyDescent="0.35">
      <c r="A77" s="283"/>
      <c r="B77" s="1515"/>
      <c r="C77" s="1512"/>
      <c r="D77" s="1521"/>
      <c r="E77" s="1515"/>
      <c r="F77" s="1515"/>
      <c r="G77" s="1510"/>
      <c r="H77" s="1512"/>
      <c r="I77" s="143" t="s">
        <v>2945</v>
      </c>
      <c r="J77" s="142" t="s">
        <v>177</v>
      </c>
      <c r="K77" s="152" t="s">
        <v>1501</v>
      </c>
      <c r="L77" s="143" t="str">
        <f>VLOOKUP(K77,CódigosRetorno!$A$2:$B$1784,2,FALSE)</f>
        <v>El valor ingresado como numero de bultos o pallets no cumple con el estandar.</v>
      </c>
      <c r="M77" s="159" t="s">
        <v>169</v>
      </c>
      <c r="N77" s="283"/>
    </row>
    <row r="78" spans="1:14" x14ac:dyDescent="0.35">
      <c r="A78" s="283"/>
      <c r="B78" s="1498"/>
      <c r="C78" s="1508"/>
      <c r="D78" s="1522"/>
      <c r="E78" s="1498"/>
      <c r="F78" s="1498"/>
      <c r="G78" s="1511"/>
      <c r="H78" s="1508"/>
      <c r="I78" s="143" t="s">
        <v>2944</v>
      </c>
      <c r="J78" s="142" t="s">
        <v>1071</v>
      </c>
      <c r="K78" s="82" t="s">
        <v>1078</v>
      </c>
      <c r="L78" s="143" t="str">
        <f>VLOOKUP(K78,CódigosRetorno!$A$2:$B$1784,2,FALSE)</f>
        <v>Numero de bultos o pallets es una información válida solo para importación.</v>
      </c>
      <c r="M78" s="159" t="s">
        <v>169</v>
      </c>
      <c r="N78" s="287"/>
    </row>
    <row r="79" spans="1:14" x14ac:dyDescent="0.35">
      <c r="A79" s="283"/>
      <c r="B79" s="1497">
        <f>+B76+1</f>
        <v>33</v>
      </c>
      <c r="C79" s="1507" t="s">
        <v>295</v>
      </c>
      <c r="D79" s="1497" t="s">
        <v>3</v>
      </c>
      <c r="E79" s="1497" t="s">
        <v>4</v>
      </c>
      <c r="F79" s="1497" t="s">
        <v>10</v>
      </c>
      <c r="G79" s="1497" t="s">
        <v>5593</v>
      </c>
      <c r="H79" s="1524" t="s">
        <v>296</v>
      </c>
      <c r="I79" s="143" t="s">
        <v>2837</v>
      </c>
      <c r="J79" s="142" t="s">
        <v>177</v>
      </c>
      <c r="K79" s="152" t="s">
        <v>2328</v>
      </c>
      <c r="L79" s="143" t="str">
        <f>VLOOKUP(K79,CódigosRetorno!$A$2:$B$1784,2,FALSE)</f>
        <v>El XML no contiene el atributo o no existe informacion en modalidad de transporte.</v>
      </c>
      <c r="M79" s="159" t="s">
        <v>169</v>
      </c>
      <c r="N79" s="283"/>
    </row>
    <row r="80" spans="1:14" ht="24" x14ac:dyDescent="0.35">
      <c r="A80" s="283"/>
      <c r="B80" s="1515"/>
      <c r="C80" s="1512"/>
      <c r="D80" s="1515"/>
      <c r="E80" s="1515"/>
      <c r="F80" s="1515"/>
      <c r="G80" s="1515"/>
      <c r="H80" s="1525"/>
      <c r="I80" s="143" t="s">
        <v>2917</v>
      </c>
      <c r="J80" s="142" t="s">
        <v>177</v>
      </c>
      <c r="K80" s="82" t="s">
        <v>1500</v>
      </c>
      <c r="L80" s="143" t="str">
        <f>VLOOKUP(K80,CódigosRetorno!$A$2:$B$1784,2,FALSE)</f>
        <v>El valor ingresado como modalidad de transporte no es correcto.</v>
      </c>
      <c r="M80" s="142" t="s">
        <v>2949</v>
      </c>
      <c r="N80" s="283"/>
    </row>
    <row r="81" spans="1:14" x14ac:dyDescent="0.35">
      <c r="A81" s="283"/>
      <c r="B81" s="1515"/>
      <c r="C81" s="1512"/>
      <c r="D81" s="1515"/>
      <c r="E81" s="1515"/>
      <c r="F81" s="1515"/>
      <c r="G81" s="1515"/>
      <c r="H81" s="1525"/>
      <c r="I81" s="143" t="s">
        <v>2951</v>
      </c>
      <c r="J81" s="142" t="s">
        <v>177</v>
      </c>
      <c r="K81" s="82" t="s">
        <v>2326</v>
      </c>
      <c r="L81" s="143" t="str">
        <f>VLOOKUP(K81,CódigosRetorno!$A$2:$B$1784,2,FALSE)</f>
        <v>El XML no contiene el atributo o no existe información de vehiculos.</v>
      </c>
      <c r="M81" s="159" t="s">
        <v>169</v>
      </c>
      <c r="N81" s="283"/>
    </row>
    <row r="82" spans="1:14" x14ac:dyDescent="0.35">
      <c r="A82" s="283"/>
      <c r="B82" s="1515"/>
      <c r="C82" s="1512"/>
      <c r="D82" s="1515"/>
      <c r="E82" s="1515"/>
      <c r="F82" s="1515"/>
      <c r="G82" s="1515"/>
      <c r="H82" s="1525"/>
      <c r="I82" s="143" t="s">
        <v>2952</v>
      </c>
      <c r="J82" s="142" t="s">
        <v>177</v>
      </c>
      <c r="K82" s="82" t="s">
        <v>2324</v>
      </c>
      <c r="L82" s="143" t="str">
        <f>VLOOKUP(K82,CódigosRetorno!$A$2:$B$1784,2,FALSE)</f>
        <v>El XML no contiene el atributo o no existe información de conductores.</v>
      </c>
      <c r="M82" s="159" t="s">
        <v>169</v>
      </c>
      <c r="N82" s="283"/>
    </row>
    <row r="83" spans="1:14" x14ac:dyDescent="0.35">
      <c r="A83" s="283"/>
      <c r="B83" s="1515"/>
      <c r="C83" s="1512"/>
      <c r="D83" s="1515"/>
      <c r="E83" s="1515"/>
      <c r="F83" s="1515"/>
      <c r="G83" s="1515"/>
      <c r="H83" s="1525"/>
      <c r="I83" s="143" t="s">
        <v>2950</v>
      </c>
      <c r="J83" s="142" t="s">
        <v>1071</v>
      </c>
      <c r="K83" s="82" t="s">
        <v>2327</v>
      </c>
      <c r="L83" s="143" t="str">
        <f>VLOOKUP(K83,CódigosRetorno!$A$2:$B$1784,2,FALSE)</f>
        <v>El XML no contiene el atributo o no existe informacion de datos del transportista.</v>
      </c>
      <c r="M83" s="159" t="s">
        <v>169</v>
      </c>
      <c r="N83" s="283"/>
    </row>
    <row r="84" spans="1:14" ht="24" x14ac:dyDescent="0.35">
      <c r="A84" s="283"/>
      <c r="B84" s="1498"/>
      <c r="C84" s="1508"/>
      <c r="D84" s="1498"/>
      <c r="E84" s="1498"/>
      <c r="F84" s="1498"/>
      <c r="G84" s="1498"/>
      <c r="H84" s="1526"/>
      <c r="I84" s="143" t="s">
        <v>2953</v>
      </c>
      <c r="J84" s="142" t="s">
        <v>1071</v>
      </c>
      <c r="K84" s="82" t="s">
        <v>1121</v>
      </c>
      <c r="L84" s="143" t="str">
        <f>VLOOKUP(K84,CódigosRetorno!$A$2:$B$1784,2,FALSE)</f>
        <v>No es necesario consignar los datos del transportista para una operación de Transporte Privado.</v>
      </c>
      <c r="M84" s="159" t="s">
        <v>169</v>
      </c>
      <c r="N84" s="283"/>
    </row>
    <row r="85" spans="1:14" ht="24" x14ac:dyDescent="0.35">
      <c r="A85" s="283"/>
      <c r="B85" s="142">
        <f>+B79+1</f>
        <v>34</v>
      </c>
      <c r="C85" s="145" t="s">
        <v>298</v>
      </c>
      <c r="D85" s="142" t="s">
        <v>3</v>
      </c>
      <c r="E85" s="142" t="s">
        <v>4</v>
      </c>
      <c r="F85" s="142" t="s">
        <v>23</v>
      </c>
      <c r="G85" s="135" t="s">
        <v>24</v>
      </c>
      <c r="H85" s="445" t="s">
        <v>299</v>
      </c>
      <c r="I85" s="143" t="s">
        <v>2489</v>
      </c>
      <c r="J85" s="142" t="s">
        <v>177</v>
      </c>
      <c r="K85" s="152" t="s">
        <v>2322</v>
      </c>
      <c r="L85" s="143" t="str">
        <f>VLOOKUP(K85,CódigosRetorno!$A$2:$B$1784,2,FALSE)</f>
        <v>El XML no contiene el atributo o no existe información de la fecha de inicio de traslado o fecha de entrega del bien al transportista.</v>
      </c>
      <c r="M85" s="159" t="s">
        <v>169</v>
      </c>
      <c r="N85" s="283"/>
    </row>
    <row r="86" spans="1:14" ht="24" x14ac:dyDescent="0.35">
      <c r="A86" s="283"/>
      <c r="B86" s="142">
        <f>+B85+1</f>
        <v>35</v>
      </c>
      <c r="C86" s="145" t="s">
        <v>301</v>
      </c>
      <c r="D86" s="142" t="s">
        <v>3</v>
      </c>
      <c r="E86" s="142" t="s">
        <v>4</v>
      </c>
      <c r="F86" s="142" t="s">
        <v>23</v>
      </c>
      <c r="G86" s="135" t="s">
        <v>24</v>
      </c>
      <c r="H86" s="88" t="s">
        <v>299</v>
      </c>
      <c r="I86" s="143" t="s">
        <v>2502</v>
      </c>
      <c r="J86" s="135" t="s">
        <v>169</v>
      </c>
      <c r="K86" s="152" t="s">
        <v>169</v>
      </c>
      <c r="L86" s="143" t="str">
        <f>VLOOKUP(K86,CódigosRetorno!$A$2:$B$1784,2,FALSE)</f>
        <v>-</v>
      </c>
      <c r="M86" s="159" t="s">
        <v>169</v>
      </c>
      <c r="N86" s="283"/>
    </row>
    <row r="87" spans="1:14" x14ac:dyDescent="0.35">
      <c r="A87" s="283"/>
      <c r="B87" s="179" t="s">
        <v>302</v>
      </c>
      <c r="C87" s="173" t="s">
        <v>303</v>
      </c>
      <c r="D87" s="174" t="s">
        <v>3</v>
      </c>
      <c r="E87" s="174" t="s">
        <v>4</v>
      </c>
      <c r="F87" s="175" t="s">
        <v>169</v>
      </c>
      <c r="G87" s="175" t="s">
        <v>169</v>
      </c>
      <c r="H87" s="211" t="s">
        <v>169</v>
      </c>
      <c r="I87" s="212" t="s">
        <v>169</v>
      </c>
      <c r="J87" s="179" t="s">
        <v>169</v>
      </c>
      <c r="K87" s="213" t="s">
        <v>169</v>
      </c>
      <c r="L87" s="172" t="str">
        <f>VLOOKUP(K87,CódigosRetorno!$A$2:$B$1784,2,FALSE)</f>
        <v>-</v>
      </c>
      <c r="M87" s="199" t="s">
        <v>169</v>
      </c>
      <c r="N87" s="283"/>
    </row>
    <row r="88" spans="1:14" ht="24" x14ac:dyDescent="0.35">
      <c r="A88" s="283"/>
      <c r="B88" s="142">
        <f>+B86+1</f>
        <v>36</v>
      </c>
      <c r="C88" s="145" t="s">
        <v>5491</v>
      </c>
      <c r="D88" s="142" t="s">
        <v>3</v>
      </c>
      <c r="E88" s="142" t="s">
        <v>4</v>
      </c>
      <c r="F88" s="142" t="s">
        <v>7</v>
      </c>
      <c r="G88" s="80" t="s">
        <v>169</v>
      </c>
      <c r="H88" s="88" t="s">
        <v>306</v>
      </c>
      <c r="I88" s="143" t="s">
        <v>2502</v>
      </c>
      <c r="J88" s="135" t="s">
        <v>169</v>
      </c>
      <c r="K88" s="152" t="s">
        <v>169</v>
      </c>
      <c r="L88" s="143" t="str">
        <f>VLOOKUP(K88,CódigosRetorno!$A$2:$B$1784,2,FALSE)</f>
        <v>-</v>
      </c>
      <c r="M88" s="159" t="s">
        <v>169</v>
      </c>
      <c r="N88" s="283"/>
    </row>
    <row r="89" spans="1:14" ht="36" x14ac:dyDescent="0.35">
      <c r="A89" s="283"/>
      <c r="B89" s="142">
        <f>+B88+1</f>
        <v>37</v>
      </c>
      <c r="C89" s="145" t="s">
        <v>307</v>
      </c>
      <c r="D89" s="142" t="s">
        <v>3</v>
      </c>
      <c r="E89" s="142" t="s">
        <v>4</v>
      </c>
      <c r="F89" s="142" t="s">
        <v>10</v>
      </c>
      <c r="G89" s="142" t="s">
        <v>5581</v>
      </c>
      <c r="H89" s="88" t="s">
        <v>308</v>
      </c>
      <c r="I89" s="143" t="s">
        <v>2502</v>
      </c>
      <c r="J89" s="135" t="s">
        <v>169</v>
      </c>
      <c r="K89" s="152" t="s">
        <v>169</v>
      </c>
      <c r="L89" s="143" t="str">
        <f>VLOOKUP(K89,CódigosRetorno!$A$2:$B$1784,2,FALSE)</f>
        <v>-</v>
      </c>
      <c r="M89" s="159" t="s">
        <v>169</v>
      </c>
      <c r="N89" s="283"/>
    </row>
    <row r="90" spans="1:14" ht="24" x14ac:dyDescent="0.35">
      <c r="A90" s="283"/>
      <c r="B90" s="142">
        <f>+B89+1</f>
        <v>38</v>
      </c>
      <c r="C90" s="145" t="s">
        <v>309</v>
      </c>
      <c r="D90" s="142" t="s">
        <v>3</v>
      </c>
      <c r="E90" s="142" t="s">
        <v>4</v>
      </c>
      <c r="F90" s="142" t="s">
        <v>5</v>
      </c>
      <c r="G90" s="80" t="s">
        <v>169</v>
      </c>
      <c r="H90" s="88" t="s">
        <v>310</v>
      </c>
      <c r="I90" s="143" t="s">
        <v>2502</v>
      </c>
      <c r="J90" s="135" t="s">
        <v>169</v>
      </c>
      <c r="K90" s="152" t="s">
        <v>169</v>
      </c>
      <c r="L90" s="143" t="str">
        <f>VLOOKUP(K90,CódigosRetorno!$A$2:$B$1784,2,FALSE)</f>
        <v>-</v>
      </c>
      <c r="M90" s="159" t="s">
        <v>169</v>
      </c>
      <c r="N90" s="283"/>
    </row>
    <row r="91" spans="1:14" x14ac:dyDescent="0.35">
      <c r="A91" s="283"/>
      <c r="B91" s="174" t="s">
        <v>311</v>
      </c>
      <c r="C91" s="184" t="s">
        <v>312</v>
      </c>
      <c r="D91" s="174" t="s">
        <v>3</v>
      </c>
      <c r="E91" s="174" t="s">
        <v>4</v>
      </c>
      <c r="F91" s="175" t="s">
        <v>169</v>
      </c>
      <c r="G91" s="175" t="s">
        <v>169</v>
      </c>
      <c r="H91" s="211" t="s">
        <v>169</v>
      </c>
      <c r="I91" s="212" t="s">
        <v>169</v>
      </c>
      <c r="J91" s="179" t="s">
        <v>169</v>
      </c>
      <c r="K91" s="213" t="s">
        <v>169</v>
      </c>
      <c r="L91" s="172" t="str">
        <f>VLOOKUP(K91,CódigosRetorno!$A$2:$B$1784,2,FALSE)</f>
        <v>-</v>
      </c>
      <c r="M91" s="199" t="s">
        <v>169</v>
      </c>
      <c r="N91" s="283"/>
    </row>
    <row r="92" spans="1:14" ht="48" x14ac:dyDescent="0.35">
      <c r="A92" s="283"/>
      <c r="B92" s="779">
        <f>+B90+1</f>
        <v>39</v>
      </c>
      <c r="C92" s="778" t="s">
        <v>5492</v>
      </c>
      <c r="D92" s="779" t="s">
        <v>3</v>
      </c>
      <c r="E92" s="779" t="s">
        <v>4</v>
      </c>
      <c r="F92" s="779" t="s">
        <v>140</v>
      </c>
      <c r="G92" s="794" t="s">
        <v>169</v>
      </c>
      <c r="H92" s="143" t="s">
        <v>2954</v>
      </c>
      <c r="I92" s="143" t="s">
        <v>2502</v>
      </c>
      <c r="J92" s="135" t="s">
        <v>169</v>
      </c>
      <c r="K92" s="152" t="s">
        <v>169</v>
      </c>
      <c r="L92" s="143" t="str">
        <f>VLOOKUP(K92,CódigosRetorno!$A$2:$B$1784,2,FALSE)</f>
        <v>-</v>
      </c>
      <c r="M92" s="159" t="s">
        <v>169</v>
      </c>
      <c r="N92" s="283"/>
    </row>
    <row r="93" spans="1:14" x14ac:dyDescent="0.35">
      <c r="A93" s="283"/>
      <c r="B93" s="174" t="s">
        <v>313</v>
      </c>
      <c r="C93" s="173" t="s">
        <v>314</v>
      </c>
      <c r="D93" s="174" t="s">
        <v>3</v>
      </c>
      <c r="E93" s="174" t="s">
        <v>9</v>
      </c>
      <c r="F93" s="175" t="s">
        <v>169</v>
      </c>
      <c r="G93" s="175" t="s">
        <v>169</v>
      </c>
      <c r="H93" s="184" t="s">
        <v>169</v>
      </c>
      <c r="I93" s="173" t="s">
        <v>169</v>
      </c>
      <c r="J93" s="179" t="s">
        <v>169</v>
      </c>
      <c r="K93" s="209" t="s">
        <v>169</v>
      </c>
      <c r="L93" s="172" t="str">
        <f>VLOOKUP(K93,CódigosRetorno!$A$2:$B$1784,2,FALSE)</f>
        <v>-</v>
      </c>
      <c r="M93" s="199" t="s">
        <v>169</v>
      </c>
      <c r="N93" s="283"/>
    </row>
    <row r="94" spans="1:14" ht="24" x14ac:dyDescent="0.35">
      <c r="A94" s="283"/>
      <c r="B94" s="142">
        <f>+B92+1</f>
        <v>40</v>
      </c>
      <c r="C94" s="145" t="s">
        <v>144</v>
      </c>
      <c r="D94" s="142" t="s">
        <v>3</v>
      </c>
      <c r="E94" s="142" t="s">
        <v>9</v>
      </c>
      <c r="F94" s="142" t="s">
        <v>140</v>
      </c>
      <c r="G94" s="80" t="s">
        <v>169</v>
      </c>
      <c r="H94" s="143" t="s">
        <v>315</v>
      </c>
      <c r="I94" s="143" t="s">
        <v>2502</v>
      </c>
      <c r="J94" s="135" t="s">
        <v>169</v>
      </c>
      <c r="K94" s="152" t="s">
        <v>169</v>
      </c>
      <c r="L94" s="143" t="str">
        <f>VLOOKUP(K94,CódigosRetorno!$A$2:$B$1784,2,FALSE)</f>
        <v>-</v>
      </c>
      <c r="M94" s="159" t="s">
        <v>169</v>
      </c>
      <c r="N94" s="283"/>
    </row>
    <row r="95" spans="1:14" x14ac:dyDescent="0.35">
      <c r="A95" s="283"/>
      <c r="B95" s="174" t="s">
        <v>316</v>
      </c>
      <c r="C95" s="184" t="s">
        <v>317</v>
      </c>
      <c r="D95" s="174" t="s">
        <v>3</v>
      </c>
      <c r="E95" s="174" t="s">
        <v>4</v>
      </c>
      <c r="F95" s="175" t="s">
        <v>169</v>
      </c>
      <c r="G95" s="175" t="s">
        <v>169</v>
      </c>
      <c r="H95" s="184" t="s">
        <v>169</v>
      </c>
      <c r="I95" s="173" t="s">
        <v>169</v>
      </c>
      <c r="J95" s="179" t="s">
        <v>169</v>
      </c>
      <c r="K95" s="209" t="s">
        <v>169</v>
      </c>
      <c r="L95" s="172" t="str">
        <f>VLOOKUP(K95,CódigosRetorno!$A$2:$B$1784,2,FALSE)</f>
        <v>-</v>
      </c>
      <c r="M95" s="199" t="s">
        <v>169</v>
      </c>
      <c r="N95" s="283"/>
    </row>
    <row r="96" spans="1:14" ht="24" x14ac:dyDescent="0.35">
      <c r="A96" s="283"/>
      <c r="B96" s="142">
        <f>+B94+1</f>
        <v>41</v>
      </c>
      <c r="C96" s="145" t="s">
        <v>5493</v>
      </c>
      <c r="D96" s="155" t="s">
        <v>169</v>
      </c>
      <c r="E96" s="142" t="s">
        <v>4</v>
      </c>
      <c r="F96" s="142" t="s">
        <v>7</v>
      </c>
      <c r="G96" s="80" t="s">
        <v>169</v>
      </c>
      <c r="H96" s="88" t="s">
        <v>318</v>
      </c>
      <c r="I96" s="143" t="s">
        <v>2502</v>
      </c>
      <c r="J96" s="135" t="s">
        <v>169</v>
      </c>
      <c r="K96" s="152" t="s">
        <v>169</v>
      </c>
      <c r="L96" s="143" t="str">
        <f>VLOOKUP(K96,CódigosRetorno!$A$2:$B$1784,2,FALSE)</f>
        <v>-</v>
      </c>
      <c r="M96" s="159" t="s">
        <v>169</v>
      </c>
      <c r="N96" s="283"/>
    </row>
    <row r="97" spans="1:14" ht="24" x14ac:dyDescent="0.35">
      <c r="A97" s="283"/>
      <c r="B97" s="142">
        <f>+B96+1</f>
        <v>42</v>
      </c>
      <c r="C97" s="145" t="s">
        <v>319</v>
      </c>
      <c r="D97" s="155" t="s">
        <v>169</v>
      </c>
      <c r="E97" s="142" t="s">
        <v>4</v>
      </c>
      <c r="F97" s="142" t="s">
        <v>10</v>
      </c>
      <c r="G97" s="142" t="s">
        <v>5581</v>
      </c>
      <c r="H97" s="88" t="s">
        <v>320</v>
      </c>
      <c r="I97" s="143" t="s">
        <v>2502</v>
      </c>
      <c r="J97" s="135" t="s">
        <v>169</v>
      </c>
      <c r="K97" s="152" t="s">
        <v>169</v>
      </c>
      <c r="L97" s="143" t="str">
        <f>VLOOKUP(K97,CódigosRetorno!$A$2:$B$1784,2,FALSE)</f>
        <v>-</v>
      </c>
      <c r="M97" s="159" t="s">
        <v>169</v>
      </c>
      <c r="N97" s="283"/>
    </row>
    <row r="98" spans="1:14" x14ac:dyDescent="0.35">
      <c r="A98" s="283"/>
      <c r="B98" s="214" t="s">
        <v>321</v>
      </c>
      <c r="C98" s="184" t="s">
        <v>322</v>
      </c>
      <c r="D98" s="174" t="s">
        <v>3</v>
      </c>
      <c r="E98" s="174" t="s">
        <v>4</v>
      </c>
      <c r="F98" s="175" t="s">
        <v>169</v>
      </c>
      <c r="G98" s="175" t="s">
        <v>169</v>
      </c>
      <c r="H98" s="184" t="s">
        <v>169</v>
      </c>
      <c r="I98" s="173" t="s">
        <v>169</v>
      </c>
      <c r="J98" s="179" t="s">
        <v>169</v>
      </c>
      <c r="K98" s="209" t="s">
        <v>169</v>
      </c>
      <c r="L98" s="172" t="str">
        <f>VLOOKUP(K98,CódigosRetorno!$A$2:$B$1784,2,FALSE)</f>
        <v>-</v>
      </c>
      <c r="M98" s="199" t="s">
        <v>169</v>
      </c>
      <c r="N98" s="283"/>
    </row>
    <row r="99" spans="1:14" x14ac:dyDescent="0.35">
      <c r="A99" s="283"/>
      <c r="B99" s="1497">
        <f>+B97+1</f>
        <v>43</v>
      </c>
      <c r="C99" s="1507" t="s">
        <v>2957</v>
      </c>
      <c r="D99" s="1497" t="s">
        <v>169</v>
      </c>
      <c r="E99" s="1497" t="s">
        <v>4</v>
      </c>
      <c r="F99" s="1497" t="s">
        <v>166</v>
      </c>
      <c r="G99" s="1509" t="s">
        <v>5582</v>
      </c>
      <c r="H99" s="1507" t="s">
        <v>324</v>
      </c>
      <c r="I99" s="143" t="s">
        <v>2837</v>
      </c>
      <c r="J99" s="142" t="s">
        <v>177</v>
      </c>
      <c r="K99" s="152" t="s">
        <v>1497</v>
      </c>
      <c r="L99" s="143" t="str">
        <f>VLOOKUP(K99,CódigosRetorno!$A$2:$B$1784,2,FALSE)</f>
        <v>El XML no contiene el atributo o no existe informacion del codigo de ubigeo.</v>
      </c>
      <c r="M99" s="159" t="s">
        <v>169</v>
      </c>
      <c r="N99" s="283"/>
    </row>
    <row r="100" spans="1:14" x14ac:dyDescent="0.35">
      <c r="A100" s="283"/>
      <c r="B100" s="1515"/>
      <c r="C100" s="1512"/>
      <c r="D100" s="1521"/>
      <c r="E100" s="1515"/>
      <c r="F100" s="1515"/>
      <c r="G100" s="1510"/>
      <c r="H100" s="1512"/>
      <c r="I100" s="143" t="s">
        <v>3101</v>
      </c>
      <c r="J100" s="142" t="s">
        <v>177</v>
      </c>
      <c r="K100" s="152" t="s">
        <v>1496</v>
      </c>
      <c r="L100" s="143" t="str">
        <f>VLOOKUP(K100,CódigosRetorno!$A$2:$B$1784,2,FALSE)</f>
        <v>El valor ingresado como codigo de ubigeo no cumple con el estandar.</v>
      </c>
      <c r="M100" s="159" t="s">
        <v>169</v>
      </c>
      <c r="N100" s="283"/>
    </row>
    <row r="101" spans="1:14" ht="24" x14ac:dyDescent="0.35">
      <c r="A101" s="283"/>
      <c r="B101" s="1498"/>
      <c r="C101" s="1508"/>
      <c r="D101" s="1522"/>
      <c r="E101" s="1498"/>
      <c r="F101" s="1498"/>
      <c r="G101" s="1511"/>
      <c r="H101" s="1508"/>
      <c r="I101" s="143" t="s">
        <v>2917</v>
      </c>
      <c r="J101" s="142" t="s">
        <v>1071</v>
      </c>
      <c r="K101" s="152" t="s">
        <v>2750</v>
      </c>
      <c r="L101" s="143" t="str">
        <f>VLOOKUP(K101,CódigosRetorno!$A$2:$B$1784,2,FALSE)</f>
        <v>Debe corresponder a algún valor válido establecido en el catálogo 13</v>
      </c>
      <c r="M101" s="142" t="s">
        <v>2835</v>
      </c>
      <c r="N101" s="283"/>
    </row>
    <row r="102" spans="1:14" ht="24" x14ac:dyDescent="0.35">
      <c r="A102" s="283"/>
      <c r="B102" s="1497">
        <f>+B99+1</f>
        <v>44</v>
      </c>
      <c r="C102" s="1507" t="s">
        <v>2958</v>
      </c>
      <c r="D102" s="1497" t="s">
        <v>169</v>
      </c>
      <c r="E102" s="1497" t="s">
        <v>4</v>
      </c>
      <c r="F102" s="1497" t="s">
        <v>5</v>
      </c>
      <c r="G102" s="1513" t="s">
        <v>169</v>
      </c>
      <c r="H102" s="1507" t="s">
        <v>325</v>
      </c>
      <c r="I102" s="143" t="s">
        <v>2837</v>
      </c>
      <c r="J102" s="142" t="s">
        <v>177</v>
      </c>
      <c r="K102" s="152" t="s">
        <v>1495</v>
      </c>
      <c r="L102" s="143" t="str">
        <f>VLOOKUP(K102,CódigosRetorno!$A$2:$B$1784,2,FALSE)</f>
        <v>El XML no contiene el atributo o no existe informacion de direccion completa y detallada.</v>
      </c>
      <c r="M102" s="159" t="s">
        <v>169</v>
      </c>
      <c r="N102" s="283"/>
    </row>
    <row r="103" spans="1:14" ht="36" x14ac:dyDescent="0.35">
      <c r="A103" s="283"/>
      <c r="B103" s="1498"/>
      <c r="C103" s="1508"/>
      <c r="D103" s="1522"/>
      <c r="E103" s="1498"/>
      <c r="F103" s="1498"/>
      <c r="G103" s="1514"/>
      <c r="H103" s="1508"/>
      <c r="I103" s="468" t="s">
        <v>6331</v>
      </c>
      <c r="J103" s="810" t="s">
        <v>177</v>
      </c>
      <c r="K103" s="513" t="s">
        <v>1494</v>
      </c>
      <c r="L103" s="143" t="str">
        <f>VLOOKUP(K103,CódigosRetorno!$A$2:$B$1784,2,FALSE)</f>
        <v>El valor ingresado como direccion completa y detallada no cumple con el estandar.</v>
      </c>
      <c r="M103" s="159" t="s">
        <v>169</v>
      </c>
      <c r="N103" s="283"/>
    </row>
    <row r="104" spans="1:14" ht="24" x14ac:dyDescent="0.35">
      <c r="A104" s="283"/>
      <c r="B104" s="174" t="s">
        <v>326</v>
      </c>
      <c r="C104" s="184" t="s">
        <v>327</v>
      </c>
      <c r="D104" s="174" t="s">
        <v>3</v>
      </c>
      <c r="E104" s="174" t="s">
        <v>9</v>
      </c>
      <c r="F104" s="175" t="s">
        <v>169</v>
      </c>
      <c r="G104" s="175" t="s">
        <v>169</v>
      </c>
      <c r="H104" s="184" t="s">
        <v>169</v>
      </c>
      <c r="I104" s="173" t="s">
        <v>169</v>
      </c>
      <c r="J104" s="179" t="s">
        <v>169</v>
      </c>
      <c r="K104" s="209" t="s">
        <v>169</v>
      </c>
      <c r="L104" s="172" t="str">
        <f>VLOOKUP(K104,CódigosRetorno!$A$2:$B$1784,2,FALSE)</f>
        <v>-</v>
      </c>
      <c r="M104" s="199" t="s">
        <v>169</v>
      </c>
      <c r="N104" s="283"/>
    </row>
    <row r="105" spans="1:14" ht="24" x14ac:dyDescent="0.35">
      <c r="A105" s="283"/>
      <c r="B105" s="142">
        <f>+B102+1</f>
        <v>45</v>
      </c>
      <c r="C105" s="145" t="s">
        <v>5494</v>
      </c>
      <c r="D105" s="155" t="s">
        <v>3</v>
      </c>
      <c r="E105" s="142" t="s">
        <v>4</v>
      </c>
      <c r="F105" s="142" t="s">
        <v>109</v>
      </c>
      <c r="G105" s="135" t="s">
        <v>169</v>
      </c>
      <c r="H105" s="88" t="s">
        <v>328</v>
      </c>
      <c r="I105" s="143" t="s">
        <v>2502</v>
      </c>
      <c r="J105" s="135" t="s">
        <v>169</v>
      </c>
      <c r="K105" s="152" t="s">
        <v>169</v>
      </c>
      <c r="L105" s="143" t="str">
        <f>VLOOKUP(K105,CódigosRetorno!$A$2:$B$1784,2,FALSE)</f>
        <v>-</v>
      </c>
      <c r="M105" s="159" t="s">
        <v>169</v>
      </c>
      <c r="N105" s="283"/>
    </row>
    <row r="106" spans="1:14" x14ac:dyDescent="0.35">
      <c r="A106" s="283"/>
      <c r="B106" s="210" t="s">
        <v>329</v>
      </c>
      <c r="C106" s="184" t="s">
        <v>330</v>
      </c>
      <c r="D106" s="174" t="s">
        <v>3</v>
      </c>
      <c r="E106" s="174" t="s">
        <v>4</v>
      </c>
      <c r="F106" s="175" t="s">
        <v>169</v>
      </c>
      <c r="G106" s="175" t="s">
        <v>169</v>
      </c>
      <c r="H106" s="184" t="s">
        <v>169</v>
      </c>
      <c r="I106" s="173" t="s">
        <v>169</v>
      </c>
      <c r="J106" s="179" t="s">
        <v>169</v>
      </c>
      <c r="K106" s="209" t="s">
        <v>169</v>
      </c>
      <c r="L106" s="172" t="str">
        <f>VLOOKUP(K106,CódigosRetorno!$A$2:$B$1784,2,FALSE)</f>
        <v>-</v>
      </c>
      <c r="M106" s="199" t="s">
        <v>169</v>
      </c>
      <c r="N106" s="283"/>
    </row>
    <row r="107" spans="1:14" x14ac:dyDescent="0.35">
      <c r="A107" s="283"/>
      <c r="B107" s="1497">
        <f>+B105+1</f>
        <v>46</v>
      </c>
      <c r="C107" s="1507" t="s">
        <v>2955</v>
      </c>
      <c r="D107" s="1497" t="s">
        <v>3</v>
      </c>
      <c r="E107" s="1497" t="s">
        <v>4</v>
      </c>
      <c r="F107" s="1497" t="s">
        <v>166</v>
      </c>
      <c r="G107" s="1509" t="s">
        <v>5582</v>
      </c>
      <c r="H107" s="1507" t="s">
        <v>331</v>
      </c>
      <c r="I107" s="143" t="s">
        <v>2837</v>
      </c>
      <c r="J107" s="142" t="s">
        <v>177</v>
      </c>
      <c r="K107" s="152" t="s">
        <v>1497</v>
      </c>
      <c r="L107" s="143" t="str">
        <f>VLOOKUP(K107,CódigosRetorno!$A$2:$B$1784,2,FALSE)</f>
        <v>El XML no contiene el atributo o no existe informacion del codigo de ubigeo.</v>
      </c>
      <c r="M107" s="159" t="s">
        <v>169</v>
      </c>
      <c r="N107" s="283"/>
    </row>
    <row r="108" spans="1:14" x14ac:dyDescent="0.35">
      <c r="A108" s="283"/>
      <c r="B108" s="1515"/>
      <c r="C108" s="1512"/>
      <c r="D108" s="1515"/>
      <c r="E108" s="1515"/>
      <c r="F108" s="1515"/>
      <c r="G108" s="1510"/>
      <c r="H108" s="1512"/>
      <c r="I108" s="143" t="s">
        <v>3101</v>
      </c>
      <c r="J108" s="142" t="s">
        <v>177</v>
      </c>
      <c r="K108" s="152" t="s">
        <v>1496</v>
      </c>
      <c r="L108" s="143" t="str">
        <f>VLOOKUP(K108,CódigosRetorno!$A$2:$B$1784,2,FALSE)</f>
        <v>El valor ingresado como codigo de ubigeo no cumple con el estandar.</v>
      </c>
      <c r="M108" s="159" t="s">
        <v>169</v>
      </c>
      <c r="N108" s="283"/>
    </row>
    <row r="109" spans="1:14" ht="24" x14ac:dyDescent="0.35">
      <c r="A109" s="283"/>
      <c r="B109" s="1498"/>
      <c r="C109" s="1508"/>
      <c r="D109" s="1498"/>
      <c r="E109" s="1498"/>
      <c r="F109" s="1498"/>
      <c r="G109" s="1511"/>
      <c r="H109" s="1508"/>
      <c r="I109" s="143" t="s">
        <v>2917</v>
      </c>
      <c r="J109" s="142" t="s">
        <v>1071</v>
      </c>
      <c r="K109" s="152" t="s">
        <v>2750</v>
      </c>
      <c r="L109" s="997" t="str">
        <f>VLOOKUP(K109,CódigosRetorno!$A$2:$B$1784,2,FALSE)</f>
        <v>Debe corresponder a algún valor válido establecido en el catálogo 13</v>
      </c>
      <c r="M109" s="142" t="s">
        <v>2835</v>
      </c>
      <c r="N109" s="283"/>
    </row>
    <row r="110" spans="1:14" ht="24" x14ac:dyDescent="0.35">
      <c r="A110" s="283"/>
      <c r="B110" s="1497">
        <f>+B107+1</f>
        <v>47</v>
      </c>
      <c r="C110" s="1507" t="s">
        <v>2956</v>
      </c>
      <c r="D110" s="1497" t="s">
        <v>3</v>
      </c>
      <c r="E110" s="1497" t="s">
        <v>4</v>
      </c>
      <c r="F110" s="1497" t="s">
        <v>5</v>
      </c>
      <c r="G110" s="1513" t="s">
        <v>169</v>
      </c>
      <c r="H110" s="1507" t="s">
        <v>332</v>
      </c>
      <c r="I110" s="143" t="s">
        <v>2837</v>
      </c>
      <c r="J110" s="142" t="s">
        <v>177</v>
      </c>
      <c r="K110" s="152" t="s">
        <v>1495</v>
      </c>
      <c r="L110" s="143" t="str">
        <f>VLOOKUP(K110,CódigosRetorno!$A$2:$B$1784,2,FALSE)</f>
        <v>El XML no contiene el atributo o no existe informacion de direccion completa y detallada.</v>
      </c>
      <c r="M110" s="159" t="s">
        <v>169</v>
      </c>
      <c r="N110" s="283"/>
    </row>
    <row r="111" spans="1:14" ht="36" x14ac:dyDescent="0.35">
      <c r="A111" s="283"/>
      <c r="B111" s="1498"/>
      <c r="C111" s="1508"/>
      <c r="D111" s="1498"/>
      <c r="E111" s="1498"/>
      <c r="F111" s="1498"/>
      <c r="G111" s="1514"/>
      <c r="H111" s="1508"/>
      <c r="I111" s="468" t="s">
        <v>6331</v>
      </c>
      <c r="J111" s="810" t="s">
        <v>177</v>
      </c>
      <c r="K111" s="513" t="s">
        <v>1494</v>
      </c>
      <c r="L111" s="143" t="str">
        <f>VLOOKUP(K111,CódigosRetorno!$A$2:$B$1784,2,FALSE)</f>
        <v>El valor ingresado como direccion completa y detallada no cumple con el estandar.</v>
      </c>
      <c r="M111" s="159" t="s">
        <v>169</v>
      </c>
      <c r="N111" s="283"/>
    </row>
    <row r="112" spans="1:14" ht="36" x14ac:dyDescent="0.35">
      <c r="A112" s="283"/>
      <c r="B112" s="210" t="s">
        <v>333</v>
      </c>
      <c r="C112" s="184" t="s">
        <v>334</v>
      </c>
      <c r="D112" s="174" t="s">
        <v>3</v>
      </c>
      <c r="E112" s="174" t="s">
        <v>9</v>
      </c>
      <c r="F112" s="175" t="s">
        <v>169</v>
      </c>
      <c r="G112" s="175" t="s">
        <v>169</v>
      </c>
      <c r="H112" s="184" t="s">
        <v>169</v>
      </c>
      <c r="I112" s="173" t="s">
        <v>169</v>
      </c>
      <c r="J112" s="179" t="s">
        <v>169</v>
      </c>
      <c r="K112" s="209" t="s">
        <v>169</v>
      </c>
      <c r="L112" s="172" t="str">
        <f>VLOOKUP(K112,CódigosRetorno!$A$2:$B$1784,2,FALSE)</f>
        <v>-</v>
      </c>
      <c r="M112" s="199" t="s">
        <v>169</v>
      </c>
      <c r="N112" s="283"/>
    </row>
    <row r="113" spans="1:14" ht="24" x14ac:dyDescent="0.35">
      <c r="A113" s="283"/>
      <c r="B113" s="142">
        <f>+B110+1</f>
        <v>48</v>
      </c>
      <c r="C113" s="143" t="s">
        <v>5496</v>
      </c>
      <c r="D113" s="155" t="s">
        <v>169</v>
      </c>
      <c r="E113" s="142" t="s">
        <v>4</v>
      </c>
      <c r="F113" s="142" t="s">
        <v>13</v>
      </c>
      <c r="G113" s="80" t="s">
        <v>169</v>
      </c>
      <c r="H113" s="145" t="s">
        <v>335</v>
      </c>
      <c r="I113" s="143" t="s">
        <v>2502</v>
      </c>
      <c r="J113" s="135" t="s">
        <v>169</v>
      </c>
      <c r="K113" s="152" t="s">
        <v>169</v>
      </c>
      <c r="L113" s="143" t="str">
        <f>VLOOKUP(K113,CódigosRetorno!$A$2:$B$1784,2,FALSE)</f>
        <v>-</v>
      </c>
      <c r="M113" s="159" t="s">
        <v>169</v>
      </c>
      <c r="N113" s="283"/>
    </row>
    <row r="114" spans="1:14" x14ac:dyDescent="0.35">
      <c r="A114" s="283"/>
      <c r="B114" s="210" t="s">
        <v>336</v>
      </c>
      <c r="C114" s="184" t="s">
        <v>337</v>
      </c>
      <c r="D114" s="174" t="s">
        <v>15</v>
      </c>
      <c r="E114" s="174" t="s">
        <v>4</v>
      </c>
      <c r="F114" s="175" t="s">
        <v>169</v>
      </c>
      <c r="G114" s="175" t="s">
        <v>169</v>
      </c>
      <c r="H114" s="184" t="s">
        <v>169</v>
      </c>
      <c r="I114" s="173" t="s">
        <v>169</v>
      </c>
      <c r="J114" s="179" t="s">
        <v>169</v>
      </c>
      <c r="K114" s="209" t="s">
        <v>169</v>
      </c>
      <c r="L114" s="172" t="str">
        <f>VLOOKUP(K114,CódigosRetorno!$A$2:$B$1784,2,FALSE)</f>
        <v>-</v>
      </c>
      <c r="M114" s="199" t="s">
        <v>169</v>
      </c>
      <c r="N114" s="283"/>
    </row>
    <row r="115" spans="1:14" x14ac:dyDescent="0.35">
      <c r="A115" s="283"/>
      <c r="B115" s="1509">
        <f>+B113+1</f>
        <v>49</v>
      </c>
      <c r="C115" s="1507" t="s">
        <v>5495</v>
      </c>
      <c r="D115" s="1497" t="s">
        <v>15</v>
      </c>
      <c r="E115" s="1497" t="s">
        <v>4</v>
      </c>
      <c r="F115" s="1516" t="s">
        <v>50</v>
      </c>
      <c r="G115" s="1513" t="s">
        <v>169</v>
      </c>
      <c r="H115" s="1507" t="s">
        <v>2959</v>
      </c>
      <c r="I115" s="1382" t="s">
        <v>3242</v>
      </c>
      <c r="J115" s="1378" t="s">
        <v>177</v>
      </c>
      <c r="K115" s="1380" t="s">
        <v>2304</v>
      </c>
      <c r="L115" s="143" t="str">
        <f>VLOOKUP(K115,CódigosRetorno!$A$2:$B$1784,2,FALSE)</f>
        <v>El Numero de orden del item no cumple con el formato establecido</v>
      </c>
      <c r="M115" s="159" t="s">
        <v>169</v>
      </c>
      <c r="N115" s="283"/>
    </row>
    <row r="116" spans="1:14" x14ac:dyDescent="0.35">
      <c r="A116" s="283"/>
      <c r="B116" s="1510"/>
      <c r="C116" s="1512"/>
      <c r="D116" s="1515"/>
      <c r="E116" s="1515"/>
      <c r="F116" s="1517"/>
      <c r="G116" s="1519"/>
      <c r="H116" s="1508"/>
      <c r="I116" s="1379" t="s">
        <v>6234</v>
      </c>
      <c r="J116" s="1384" t="s">
        <v>177</v>
      </c>
      <c r="K116" s="1375" t="s">
        <v>1535</v>
      </c>
      <c r="L116" s="143" t="str">
        <f>VLOOKUP(K116,CódigosRetorno!$A$2:$B$1784,2,FALSE)</f>
        <v>El número de ítem no puede estar duplicado.</v>
      </c>
      <c r="M116" s="159" t="s">
        <v>169</v>
      </c>
      <c r="N116" s="283"/>
    </row>
    <row r="117" spans="1:14" ht="24" x14ac:dyDescent="0.35">
      <c r="A117" s="283"/>
      <c r="B117" s="1511"/>
      <c r="C117" s="1508"/>
      <c r="D117" s="1498"/>
      <c r="E117" s="1498"/>
      <c r="F117" s="1518"/>
      <c r="G117" s="1514"/>
      <c r="H117" s="157" t="s">
        <v>3118</v>
      </c>
      <c r="I117" s="143" t="s">
        <v>2502</v>
      </c>
      <c r="J117" s="135" t="s">
        <v>169</v>
      </c>
      <c r="K117" s="152" t="s">
        <v>169</v>
      </c>
      <c r="L117" s="143" t="str">
        <f>VLOOKUP(K117,CódigosRetorno!$A$2:$B$1784,2,FALSE)</f>
        <v>-</v>
      </c>
      <c r="M117" s="159" t="s">
        <v>169</v>
      </c>
      <c r="N117" s="283"/>
    </row>
    <row r="118" spans="1:14" x14ac:dyDescent="0.35">
      <c r="A118" s="283"/>
      <c r="B118" s="1509">
        <f>+B115+1</f>
        <v>50</v>
      </c>
      <c r="C118" s="1507" t="s">
        <v>340</v>
      </c>
      <c r="D118" s="1497" t="s">
        <v>15</v>
      </c>
      <c r="E118" s="1497" t="s">
        <v>4</v>
      </c>
      <c r="F118" s="1497" t="s">
        <v>137</v>
      </c>
      <c r="G118" s="1520" t="s">
        <v>138</v>
      </c>
      <c r="H118" s="1507" t="s">
        <v>341</v>
      </c>
      <c r="I118" s="143" t="s">
        <v>2489</v>
      </c>
      <c r="J118" s="142" t="s">
        <v>177</v>
      </c>
      <c r="K118" s="152" t="s">
        <v>1493</v>
      </c>
      <c r="L118" s="143" t="str">
        <f>VLOOKUP(K118,CódigosRetorno!$A$2:$B$1784,2,FALSE)</f>
        <v>El XML no contiene el atributo o no existe informacion de cantida de items</v>
      </c>
      <c r="M118" s="159" t="s">
        <v>169</v>
      </c>
      <c r="N118" s="283"/>
    </row>
    <row r="119" spans="1:14" x14ac:dyDescent="0.35">
      <c r="A119" s="283"/>
      <c r="B119" s="1511"/>
      <c r="C119" s="1508"/>
      <c r="D119" s="1498"/>
      <c r="E119" s="1498"/>
      <c r="F119" s="1498"/>
      <c r="G119" s="1520"/>
      <c r="H119" s="1508"/>
      <c r="I119" s="143" t="s">
        <v>3103</v>
      </c>
      <c r="J119" s="142" t="s">
        <v>177</v>
      </c>
      <c r="K119" s="82" t="s">
        <v>1492</v>
      </c>
      <c r="L119" s="143" t="str">
        <f>VLOOKUP(K119,CódigosRetorno!$A$2:$B$1784,2,FALSE)</f>
        <v>El valor ingresado en cantidad de items no cumple con el estandar</v>
      </c>
      <c r="M119" s="159" t="s">
        <v>169</v>
      </c>
      <c r="N119" s="283"/>
    </row>
    <row r="120" spans="1:14" ht="24" x14ac:dyDescent="0.35">
      <c r="A120" s="283"/>
      <c r="B120" s="135">
        <f>+B118+1</f>
        <v>51</v>
      </c>
      <c r="C120" s="145" t="s">
        <v>342</v>
      </c>
      <c r="D120" s="142" t="s">
        <v>15</v>
      </c>
      <c r="E120" s="142" t="s">
        <v>4</v>
      </c>
      <c r="F120" s="155" t="s">
        <v>169</v>
      </c>
      <c r="G120" s="135" t="s">
        <v>5586</v>
      </c>
      <c r="H120" s="145" t="s">
        <v>343</v>
      </c>
      <c r="I120" s="143" t="s">
        <v>2502</v>
      </c>
      <c r="J120" s="135" t="s">
        <v>169</v>
      </c>
      <c r="K120" s="152" t="s">
        <v>169</v>
      </c>
      <c r="L120" s="143" t="str">
        <f>VLOOKUP(K120,CódigosRetorno!$A$2:$B$1784,2,FALSE)</f>
        <v>-</v>
      </c>
      <c r="M120" s="159" t="s">
        <v>169</v>
      </c>
      <c r="N120" s="283"/>
    </row>
    <row r="121" spans="1:14" x14ac:dyDescent="0.35">
      <c r="A121" s="283"/>
      <c r="B121" s="1509">
        <f>+B120+1</f>
        <v>52</v>
      </c>
      <c r="C121" s="1507" t="s">
        <v>344</v>
      </c>
      <c r="D121" s="1497" t="s">
        <v>15</v>
      </c>
      <c r="E121" s="1497" t="s">
        <v>4</v>
      </c>
      <c r="F121" s="1497" t="s">
        <v>57</v>
      </c>
      <c r="G121" s="1513" t="s">
        <v>169</v>
      </c>
      <c r="H121" s="1507" t="s">
        <v>345</v>
      </c>
      <c r="I121" s="143" t="s">
        <v>2837</v>
      </c>
      <c r="J121" s="142" t="s">
        <v>177</v>
      </c>
      <c r="K121" s="152" t="s">
        <v>1491</v>
      </c>
      <c r="L121" s="143" t="str">
        <f>VLOOKUP(K121,CódigosRetorno!$A$2:$B$1784,2,FALSE)</f>
        <v>El XML no contiene el atributo o no existe informacion de descripcion del items</v>
      </c>
      <c r="M121" s="159" t="s">
        <v>169</v>
      </c>
      <c r="N121" s="283"/>
    </row>
    <row r="122" spans="1:14" ht="36" x14ac:dyDescent="0.35">
      <c r="A122" s="283"/>
      <c r="B122" s="1511"/>
      <c r="C122" s="1508"/>
      <c r="D122" s="1498"/>
      <c r="E122" s="1498"/>
      <c r="F122" s="1498"/>
      <c r="G122" s="1514"/>
      <c r="H122" s="1508"/>
      <c r="I122" s="468" t="s">
        <v>6334</v>
      </c>
      <c r="J122" s="1150" t="s">
        <v>1071</v>
      </c>
      <c r="K122" s="1151" t="s">
        <v>1489</v>
      </c>
      <c r="L122" s="143" t="str">
        <f>VLOOKUP(K122,CódigosRetorno!$A$2:$B$1784,2,FALSE)</f>
        <v>El valor ingresado en descripcion del items no cumple con el estandar</v>
      </c>
      <c r="M122" s="159" t="s">
        <v>169</v>
      </c>
      <c r="N122" s="283"/>
    </row>
    <row r="123" spans="1:14" ht="24" x14ac:dyDescent="0.35">
      <c r="A123" s="283"/>
      <c r="B123" s="135">
        <f>+B121+1</f>
        <v>53</v>
      </c>
      <c r="C123" s="145" t="s">
        <v>5497</v>
      </c>
      <c r="D123" s="142" t="s">
        <v>15</v>
      </c>
      <c r="E123" s="142" t="s">
        <v>9</v>
      </c>
      <c r="F123" s="142" t="s">
        <v>346</v>
      </c>
      <c r="G123" s="80" t="s">
        <v>169</v>
      </c>
      <c r="H123" s="143" t="s">
        <v>347</v>
      </c>
      <c r="I123" s="143" t="s">
        <v>3235</v>
      </c>
      <c r="J123" s="142" t="s">
        <v>1071</v>
      </c>
      <c r="K123" s="152" t="s">
        <v>1488</v>
      </c>
      <c r="L123" s="143" t="str">
        <f>VLOOKUP(K123,CódigosRetorno!$A$2:$B$1784,2,FALSE)</f>
        <v>El valor ingresado en codigo del item no cumple con el estandar.</v>
      </c>
      <c r="M123" s="159" t="s">
        <v>169</v>
      </c>
      <c r="N123" s="283"/>
    </row>
    <row r="124" spans="1:14" ht="36" x14ac:dyDescent="0.35">
      <c r="A124" s="283"/>
      <c r="B124" s="159">
        <f>+B123+1</f>
        <v>54</v>
      </c>
      <c r="C124" s="145" t="s">
        <v>5498</v>
      </c>
      <c r="D124" s="159" t="s">
        <v>15</v>
      </c>
      <c r="E124" s="159" t="s">
        <v>9</v>
      </c>
      <c r="F124" s="142" t="s">
        <v>140</v>
      </c>
      <c r="G124" s="167" t="s">
        <v>169</v>
      </c>
      <c r="H124" s="799" t="s">
        <v>5468</v>
      </c>
      <c r="I124" s="143" t="s">
        <v>2502</v>
      </c>
      <c r="J124" s="135" t="s">
        <v>169</v>
      </c>
      <c r="K124" s="152" t="s">
        <v>169</v>
      </c>
      <c r="L124" s="143" t="str">
        <f>VLOOKUP(K124,CódigosRetorno!$A$2:$B$1784,2,FALSE)</f>
        <v>-</v>
      </c>
      <c r="M124" s="159" t="s">
        <v>169</v>
      </c>
      <c r="N124" s="283"/>
    </row>
    <row r="125" spans="1:14" x14ac:dyDescent="0.35">
      <c r="A125" s="283"/>
      <c r="B125" s="284"/>
      <c r="C125" s="283"/>
      <c r="D125" s="284"/>
      <c r="E125" s="284"/>
      <c r="F125" s="284"/>
      <c r="G125" s="284"/>
      <c r="H125" s="283"/>
      <c r="I125" s="283"/>
      <c r="J125" s="284"/>
      <c r="K125" s="285"/>
      <c r="L125" s="283"/>
      <c r="M125" s="286"/>
      <c r="N125" s="283"/>
    </row>
    <row r="126" spans="1:14" x14ac:dyDescent="0.35"/>
  </sheetData>
  <mergeCells count="196">
    <mergeCell ref="D39:D40"/>
    <mergeCell ref="D41:D42"/>
    <mergeCell ref="D44:D50"/>
    <mergeCell ref="D51:D52"/>
    <mergeCell ref="H5:H6"/>
    <mergeCell ref="G5:G6"/>
    <mergeCell ref="F5:F6"/>
    <mergeCell ref="E5:E6"/>
    <mergeCell ref="C5:C6"/>
    <mergeCell ref="C29:C30"/>
    <mergeCell ref="G26:G27"/>
    <mergeCell ref="H26:H27"/>
    <mergeCell ref="D20:D21"/>
    <mergeCell ref="D24:D25"/>
    <mergeCell ref="D26:D27"/>
    <mergeCell ref="D29:D30"/>
    <mergeCell ref="B5:B6"/>
    <mergeCell ref="H7:H8"/>
    <mergeCell ref="G7:G8"/>
    <mergeCell ref="F7:F8"/>
    <mergeCell ref="E7:E8"/>
    <mergeCell ref="C7:C8"/>
    <mergeCell ref="B7:B8"/>
    <mergeCell ref="D5:D6"/>
    <mergeCell ref="D7:D8"/>
    <mergeCell ref="B29:B30"/>
    <mergeCell ref="H20:H21"/>
    <mergeCell ref="G20:G21"/>
    <mergeCell ref="F20:F21"/>
    <mergeCell ref="E20:E21"/>
    <mergeCell ref="C20:C21"/>
    <mergeCell ref="B20:B21"/>
    <mergeCell ref="B24:B25"/>
    <mergeCell ref="C24:C25"/>
    <mergeCell ref="E24:E25"/>
    <mergeCell ref="F24:F25"/>
    <mergeCell ref="G24:G25"/>
    <mergeCell ref="H24:H25"/>
    <mergeCell ref="B26:B27"/>
    <mergeCell ref="C26:C27"/>
    <mergeCell ref="E26:E27"/>
    <mergeCell ref="F26:F27"/>
    <mergeCell ref="F69:F70"/>
    <mergeCell ref="G69:G70"/>
    <mergeCell ref="H69:H70"/>
    <mergeCell ref="F72:F73"/>
    <mergeCell ref="C72:C73"/>
    <mergeCell ref="B72:B73"/>
    <mergeCell ref="E72:E73"/>
    <mergeCell ref="D65:D68"/>
    <mergeCell ref="D69:D70"/>
    <mergeCell ref="D72:D73"/>
    <mergeCell ref="H72:H73"/>
    <mergeCell ref="G72:G73"/>
    <mergeCell ref="B65:B68"/>
    <mergeCell ref="C65:C68"/>
    <mergeCell ref="E65:E68"/>
    <mergeCell ref="F65:F68"/>
    <mergeCell ref="G65:G68"/>
    <mergeCell ref="H65:H68"/>
    <mergeCell ref="B69:B70"/>
    <mergeCell ref="C69:C70"/>
    <mergeCell ref="E69:E70"/>
    <mergeCell ref="B39:B40"/>
    <mergeCell ref="C39:C40"/>
    <mergeCell ref="E39:E40"/>
    <mergeCell ref="F39:F40"/>
    <mergeCell ref="G39:G40"/>
    <mergeCell ref="H39:H40"/>
    <mergeCell ref="B9:B12"/>
    <mergeCell ref="C9:C12"/>
    <mergeCell ref="E9:E12"/>
    <mergeCell ref="F9:F12"/>
    <mergeCell ref="G9:G12"/>
    <mergeCell ref="H9:H12"/>
    <mergeCell ref="B15:B16"/>
    <mergeCell ref="C15:C16"/>
    <mergeCell ref="E15:E16"/>
    <mergeCell ref="F15:F16"/>
    <mergeCell ref="G15:G16"/>
    <mergeCell ref="H15:H16"/>
    <mergeCell ref="D9:D12"/>
    <mergeCell ref="D15:D16"/>
    <mergeCell ref="H29:H30"/>
    <mergeCell ref="G29:G30"/>
    <mergeCell ref="F29:F30"/>
    <mergeCell ref="E29:E30"/>
    <mergeCell ref="B41:B42"/>
    <mergeCell ref="C41:C42"/>
    <mergeCell ref="E41:E42"/>
    <mergeCell ref="F41:F42"/>
    <mergeCell ref="G41:G42"/>
    <mergeCell ref="H41:H42"/>
    <mergeCell ref="B44:B50"/>
    <mergeCell ref="C44:C50"/>
    <mergeCell ref="E44:E50"/>
    <mergeCell ref="F44:F50"/>
    <mergeCell ref="G44:G50"/>
    <mergeCell ref="H44:H50"/>
    <mergeCell ref="B51:B52"/>
    <mergeCell ref="C51:C52"/>
    <mergeCell ref="E51:E52"/>
    <mergeCell ref="F51:F52"/>
    <mergeCell ref="G51:G52"/>
    <mergeCell ref="H51:H52"/>
    <mergeCell ref="B53:B54"/>
    <mergeCell ref="C53:C54"/>
    <mergeCell ref="E53:E54"/>
    <mergeCell ref="F53:F54"/>
    <mergeCell ref="G53:G54"/>
    <mergeCell ref="H53:H54"/>
    <mergeCell ref="D53:D54"/>
    <mergeCell ref="B56:B60"/>
    <mergeCell ref="C56:C60"/>
    <mergeCell ref="E56:E60"/>
    <mergeCell ref="F56:F60"/>
    <mergeCell ref="G56:G60"/>
    <mergeCell ref="H56:H60"/>
    <mergeCell ref="B61:B62"/>
    <mergeCell ref="C61:C62"/>
    <mergeCell ref="E61:E62"/>
    <mergeCell ref="F61:F62"/>
    <mergeCell ref="G61:G62"/>
    <mergeCell ref="H61:H62"/>
    <mergeCell ref="D56:D60"/>
    <mergeCell ref="D61:D62"/>
    <mergeCell ref="C110:C111"/>
    <mergeCell ref="E110:E111"/>
    <mergeCell ref="F110:F111"/>
    <mergeCell ref="G110:G111"/>
    <mergeCell ref="H110:H111"/>
    <mergeCell ref="B79:B84"/>
    <mergeCell ref="C79:C84"/>
    <mergeCell ref="E79:E84"/>
    <mergeCell ref="F79:F84"/>
    <mergeCell ref="G79:G84"/>
    <mergeCell ref="H79:H84"/>
    <mergeCell ref="D79:D84"/>
    <mergeCell ref="B99:B101"/>
    <mergeCell ref="C99:C101"/>
    <mergeCell ref="E99:E101"/>
    <mergeCell ref="F99:F101"/>
    <mergeCell ref="G99:G101"/>
    <mergeCell ref="H99:H101"/>
    <mergeCell ref="D107:D109"/>
    <mergeCell ref="D110:D111"/>
    <mergeCell ref="B107:B109"/>
    <mergeCell ref="C107:C109"/>
    <mergeCell ref="E107:E109"/>
    <mergeCell ref="F107:F109"/>
    <mergeCell ref="B102:B103"/>
    <mergeCell ref="C102:C103"/>
    <mergeCell ref="E102:E103"/>
    <mergeCell ref="F102:F103"/>
    <mergeCell ref="G102:G103"/>
    <mergeCell ref="H102:H103"/>
    <mergeCell ref="D99:D101"/>
    <mergeCell ref="D102:D103"/>
    <mergeCell ref="B74:B75"/>
    <mergeCell ref="C74:C75"/>
    <mergeCell ref="E74:E75"/>
    <mergeCell ref="F74:F75"/>
    <mergeCell ref="G74:G75"/>
    <mergeCell ref="H74:H75"/>
    <mergeCell ref="B76:B78"/>
    <mergeCell ref="C76:C78"/>
    <mergeCell ref="E76:E78"/>
    <mergeCell ref="F76:F78"/>
    <mergeCell ref="G76:G78"/>
    <mergeCell ref="H76:H78"/>
    <mergeCell ref="D74:D75"/>
    <mergeCell ref="D76:D78"/>
    <mergeCell ref="G107:G109"/>
    <mergeCell ref="H107:H109"/>
    <mergeCell ref="B110:B111"/>
    <mergeCell ref="B121:B122"/>
    <mergeCell ref="C121:C122"/>
    <mergeCell ref="E121:E122"/>
    <mergeCell ref="F121:F122"/>
    <mergeCell ref="G121:G122"/>
    <mergeCell ref="H121:H122"/>
    <mergeCell ref="D115:D117"/>
    <mergeCell ref="D118:D119"/>
    <mergeCell ref="D121:D122"/>
    <mergeCell ref="B115:B117"/>
    <mergeCell ref="C115:C117"/>
    <mergeCell ref="E115:E117"/>
    <mergeCell ref="F115:F117"/>
    <mergeCell ref="G115:G117"/>
    <mergeCell ref="H115:H116"/>
    <mergeCell ref="B118:B119"/>
    <mergeCell ref="C118:C119"/>
    <mergeCell ref="E118:E119"/>
    <mergeCell ref="F118:F119"/>
    <mergeCell ref="G118:G119"/>
    <mergeCell ref="H118:H119"/>
  </mergeCells>
  <pageMargins left="0.19685039370078741" right="0.19685039370078741" top="0.23" bottom="0.35433070866141736" header="0.27559055118110237" footer="0.17"/>
  <pageSetup paperSize="9" scale="75" orientation="landscape" r:id="rId1"/>
  <ignoredErrors>
    <ignoredError sqref="K43:K61 K63:K80 K14:K41 K5:K13 K93:K124 K81:K9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BEX155"/>
  <sheetViews>
    <sheetView zoomScaleNormal="100" workbookViewId="0">
      <pane xSplit="3" ySplit="2" topLeftCell="J21" activePane="bottomRight" state="frozen"/>
      <selection activeCell="L6" sqref="L6"/>
      <selection pane="topRight" activeCell="L6" sqref="L6"/>
      <selection pane="bottomLeft" activeCell="L6" sqref="L6"/>
      <selection pane="bottomRight" activeCell="L30" sqref="L30"/>
    </sheetView>
  </sheetViews>
  <sheetFormatPr baseColWidth="10" defaultColWidth="0" defaultRowHeight="14.5" zeroHeight="1" x14ac:dyDescent="0.35"/>
  <cols>
    <col min="1" max="1" width="2.54296875" customWidth="1"/>
    <col min="2" max="2" width="4.453125" style="458" customWidth="1"/>
    <col min="3" max="3" width="28.54296875" style="458" customWidth="1"/>
    <col min="4" max="4" width="7.453125" style="458" customWidth="1"/>
    <col min="5" max="5" width="11.453125" style="458" customWidth="1"/>
    <col min="6" max="6" width="10" style="458" customWidth="1"/>
    <col min="7" max="7" width="14.453125" style="458" customWidth="1"/>
    <col min="8" max="8" width="35.54296875" style="458" customWidth="1"/>
    <col min="9" max="9" width="64.453125" style="458" customWidth="1"/>
    <col min="10" max="11" width="10" style="458" customWidth="1"/>
    <col min="12" max="12" width="48.453125" style="458" customWidth="1"/>
    <col min="13" max="13" width="13.453125" style="458" customWidth="1"/>
    <col min="14" max="14" width="2.54296875" customWidth="1"/>
    <col min="15" max="1504" width="11.453125" hidden="1" customWidth="1"/>
    <col min="1505" max="1506" width="12" hidden="1" customWidth="1"/>
    <col min="1507" max="16384" width="11.453125" hidden="1"/>
  </cols>
  <sheetData>
    <row r="1" spans="1:14" x14ac:dyDescent="0.35">
      <c r="A1" s="298"/>
      <c r="B1" s="308"/>
      <c r="C1" s="309"/>
      <c r="D1" s="308"/>
      <c r="E1" s="345"/>
      <c r="F1" s="345"/>
      <c r="G1" s="345"/>
      <c r="H1" s="309"/>
      <c r="I1" s="453"/>
      <c r="J1" s="454"/>
      <c r="K1" s="285"/>
      <c r="L1" s="304"/>
      <c r="M1" s="304"/>
      <c r="N1" s="298"/>
    </row>
    <row r="2" spans="1:14" ht="24" x14ac:dyDescent="0.35">
      <c r="A2" s="298"/>
      <c r="B2" s="75" t="s">
        <v>0</v>
      </c>
      <c r="C2" s="75" t="s">
        <v>56</v>
      </c>
      <c r="D2" s="75" t="s">
        <v>1</v>
      </c>
      <c r="E2" s="75" t="s">
        <v>2798</v>
      </c>
      <c r="F2" s="75" t="s">
        <v>2799</v>
      </c>
      <c r="G2" s="75" t="s">
        <v>2</v>
      </c>
      <c r="H2" s="75" t="s">
        <v>26</v>
      </c>
      <c r="I2" s="75" t="s">
        <v>2484</v>
      </c>
      <c r="J2" s="263" t="s">
        <v>4812</v>
      </c>
      <c r="K2" s="263" t="s">
        <v>5102</v>
      </c>
      <c r="L2" s="75" t="s">
        <v>2797</v>
      </c>
      <c r="M2" s="75" t="s">
        <v>2736</v>
      </c>
      <c r="N2" s="298"/>
    </row>
    <row r="3" spans="1:14" x14ac:dyDescent="0.35">
      <c r="A3" s="298"/>
      <c r="B3" s="76" t="s">
        <v>169</v>
      </c>
      <c r="C3" s="93" t="s">
        <v>169</v>
      </c>
      <c r="D3" s="76"/>
      <c r="E3" s="76" t="s">
        <v>169</v>
      </c>
      <c r="F3" s="76" t="s">
        <v>169</v>
      </c>
      <c r="G3" s="76" t="s">
        <v>169</v>
      </c>
      <c r="H3" s="93" t="s">
        <v>169</v>
      </c>
      <c r="I3" s="431" t="s">
        <v>3036</v>
      </c>
      <c r="J3" s="262" t="s">
        <v>169</v>
      </c>
      <c r="K3" s="262" t="s">
        <v>169</v>
      </c>
      <c r="L3" s="76" t="s">
        <v>169</v>
      </c>
      <c r="M3" s="76" t="s">
        <v>169</v>
      </c>
      <c r="N3" s="298"/>
    </row>
    <row r="4" spans="1:14" x14ac:dyDescent="0.35">
      <c r="A4" s="298"/>
      <c r="B4" s="84"/>
      <c r="C4" s="93"/>
      <c r="D4" s="84"/>
      <c r="E4" s="76"/>
      <c r="F4" s="76"/>
      <c r="G4" s="84"/>
      <c r="H4" s="93"/>
      <c r="I4" s="431" t="s">
        <v>1044</v>
      </c>
      <c r="J4" s="441" t="s">
        <v>177</v>
      </c>
      <c r="K4" s="440" t="s">
        <v>1043</v>
      </c>
      <c r="L4" s="431" t="str">
        <f>VLOOKUP(K4,CódigosRetorno!$A$2:$B$1784,2,FALSE)</f>
        <v>El ticket no existe</v>
      </c>
      <c r="M4" s="430" t="s">
        <v>169</v>
      </c>
      <c r="N4" s="298"/>
    </row>
    <row r="5" spans="1:14" x14ac:dyDescent="0.35">
      <c r="A5" s="298"/>
      <c r="B5" s="1544" t="s">
        <v>2891</v>
      </c>
      <c r="C5" s="1546"/>
      <c r="D5" s="214"/>
      <c r="E5" s="174"/>
      <c r="F5" s="174"/>
      <c r="G5" s="214"/>
      <c r="H5" s="184"/>
      <c r="I5" s="187"/>
      <c r="J5" s="189" t="s">
        <v>169</v>
      </c>
      <c r="K5" s="189" t="s">
        <v>169</v>
      </c>
      <c r="L5" s="172" t="str">
        <f>VLOOKUP(K5,CódigosRetorno!$A$2:$B$1784,2,FALSE)</f>
        <v>-</v>
      </c>
      <c r="M5" s="179"/>
      <c r="N5" s="298"/>
    </row>
    <row r="6" spans="1:14" x14ac:dyDescent="0.35">
      <c r="A6" s="298"/>
      <c r="B6" s="1513" t="s">
        <v>2506</v>
      </c>
      <c r="C6" s="1527" t="s">
        <v>113</v>
      </c>
      <c r="D6" s="1520" t="s">
        <v>3</v>
      </c>
      <c r="E6" s="1509" t="s">
        <v>4</v>
      </c>
      <c r="F6" s="1497" t="s">
        <v>23</v>
      </c>
      <c r="G6" s="1509" t="s">
        <v>3862</v>
      </c>
      <c r="H6" s="1527" t="s">
        <v>114</v>
      </c>
      <c r="I6" s="431" t="s">
        <v>2837</v>
      </c>
      <c r="J6" s="434" t="s">
        <v>177</v>
      </c>
      <c r="K6" s="77" t="s">
        <v>2253</v>
      </c>
      <c r="L6" s="1004" t="str">
        <f>VLOOKUP(K6,CódigosRetorno!$A$2:$B$1784,2,FALSE)</f>
        <v>El XML no contiene el tag o no existe informacion de UBLVersionID</v>
      </c>
      <c r="M6" s="430" t="s">
        <v>169</v>
      </c>
      <c r="N6" s="298"/>
    </row>
    <row r="7" spans="1:14" x14ac:dyDescent="0.35">
      <c r="A7" s="298"/>
      <c r="B7" s="1514"/>
      <c r="C7" s="1528"/>
      <c r="D7" s="1520"/>
      <c r="E7" s="1511"/>
      <c r="F7" s="1498"/>
      <c r="G7" s="1511"/>
      <c r="H7" s="1528"/>
      <c r="I7" s="431" t="s">
        <v>2490</v>
      </c>
      <c r="J7" s="434" t="s">
        <v>177</v>
      </c>
      <c r="K7" s="77" t="s">
        <v>2254</v>
      </c>
      <c r="L7" s="431" t="str">
        <f>VLOOKUP(K7,CódigosRetorno!$A$2:$B$1784,2,FALSE)</f>
        <v>UBLVersionID - La versión del UBL no es correcta</v>
      </c>
      <c r="M7" s="430" t="s">
        <v>169</v>
      </c>
      <c r="N7" s="298"/>
    </row>
    <row r="8" spans="1:14" x14ac:dyDescent="0.35">
      <c r="A8" s="298"/>
      <c r="B8" s="435" t="s">
        <v>2510</v>
      </c>
      <c r="C8" s="437" t="s">
        <v>31</v>
      </c>
      <c r="D8" s="433" t="s">
        <v>3</v>
      </c>
      <c r="E8" s="425" t="s">
        <v>4</v>
      </c>
      <c r="F8" s="427" t="s">
        <v>23</v>
      </c>
      <c r="G8" s="425" t="s">
        <v>4516</v>
      </c>
      <c r="H8" s="426" t="s">
        <v>115</v>
      </c>
      <c r="I8" s="431" t="s">
        <v>3063</v>
      </c>
      <c r="J8" s="434" t="s">
        <v>177</v>
      </c>
      <c r="K8" s="77" t="s">
        <v>2256</v>
      </c>
      <c r="L8" s="431" t="str">
        <f>VLOOKUP(K8,CódigosRetorno!$A$2:$B$1784,2,FALSE)</f>
        <v>CustomizationID - La versión del documento no es la correcta</v>
      </c>
      <c r="M8" s="430" t="s">
        <v>169</v>
      </c>
      <c r="N8" s="298"/>
    </row>
    <row r="9" spans="1:14" x14ac:dyDescent="0.35">
      <c r="A9" s="298"/>
      <c r="B9" s="1513" t="s">
        <v>2527</v>
      </c>
      <c r="C9" s="1537" t="s">
        <v>108</v>
      </c>
      <c r="D9" s="1520" t="s">
        <v>3</v>
      </c>
      <c r="E9" s="1509" t="s">
        <v>4</v>
      </c>
      <c r="F9" s="1497" t="s">
        <v>109</v>
      </c>
      <c r="G9" s="1497" t="s">
        <v>2839</v>
      </c>
      <c r="H9" s="1527" t="s">
        <v>110</v>
      </c>
      <c r="I9" s="432" t="s">
        <v>2836</v>
      </c>
      <c r="J9" s="434" t="s">
        <v>177</v>
      </c>
      <c r="K9" s="434" t="s">
        <v>2128</v>
      </c>
      <c r="L9" s="431" t="str">
        <f>VLOOKUP(K9,CódigosRetorno!$A$2:$B$1784,2,FALSE)</f>
        <v>El ID debe coincidir con el nombre del archivo</v>
      </c>
      <c r="M9" s="430" t="s">
        <v>169</v>
      </c>
      <c r="N9" s="298"/>
    </row>
    <row r="10" spans="1:14" x14ac:dyDescent="0.35">
      <c r="A10" s="298"/>
      <c r="B10" s="1514"/>
      <c r="C10" s="1539"/>
      <c r="D10" s="1520"/>
      <c r="E10" s="1511"/>
      <c r="F10" s="1498"/>
      <c r="G10" s="1498"/>
      <c r="H10" s="1528"/>
      <c r="I10" s="431" t="s">
        <v>2838</v>
      </c>
      <c r="J10" s="434" t="s">
        <v>177</v>
      </c>
      <c r="K10" s="434" t="s">
        <v>2124</v>
      </c>
      <c r="L10" s="431" t="str">
        <f>VLOOKUP(K10,CódigosRetorno!$A$2:$B$1784,2,FALSE)</f>
        <v>El archivo ya fue presentado anteriormente</v>
      </c>
      <c r="M10" s="430" t="s">
        <v>169</v>
      </c>
      <c r="N10" s="298"/>
    </row>
    <row r="11" spans="1:14" ht="24" x14ac:dyDescent="0.35">
      <c r="A11" s="298"/>
      <c r="B11" s="1513" t="s">
        <v>2529</v>
      </c>
      <c r="C11" s="1537" t="s">
        <v>111</v>
      </c>
      <c r="D11" s="1520" t="s">
        <v>3</v>
      </c>
      <c r="E11" s="1509" t="s">
        <v>4</v>
      </c>
      <c r="F11" s="1497" t="s">
        <v>23</v>
      </c>
      <c r="G11" s="1509" t="s">
        <v>24</v>
      </c>
      <c r="H11" s="1527" t="s">
        <v>112</v>
      </c>
      <c r="I11" s="431" t="s">
        <v>2840</v>
      </c>
      <c r="J11" s="434" t="s">
        <v>177</v>
      </c>
      <c r="K11" s="434" t="s">
        <v>1967</v>
      </c>
      <c r="L11" s="431" t="str">
        <f>VLOOKUP(K11,CódigosRetorno!$A$2:$B$1784,2,FALSE)</f>
        <v>La fecha de generación del resumen debe ser igual a la fecha consignada en el nombre del archivo</v>
      </c>
      <c r="M11" s="430" t="s">
        <v>169</v>
      </c>
      <c r="N11" s="298"/>
    </row>
    <row r="12" spans="1:14" x14ac:dyDescent="0.35">
      <c r="A12" s="298"/>
      <c r="B12" s="1514"/>
      <c r="C12" s="1539"/>
      <c r="D12" s="1520"/>
      <c r="E12" s="1511"/>
      <c r="F12" s="1498"/>
      <c r="G12" s="1511"/>
      <c r="H12" s="1528"/>
      <c r="I12" s="431" t="s">
        <v>2841</v>
      </c>
      <c r="J12" s="434" t="s">
        <v>177</v>
      </c>
      <c r="K12" s="434" t="s">
        <v>771</v>
      </c>
      <c r="L12" s="431" t="str">
        <f>VLOOKUP(K12,CódigosRetorno!$A$2:$B$1784,2,FALSE)</f>
        <v>La fecha del IssueDate no debe ser mayor a la fecha de recepción</v>
      </c>
      <c r="M12" s="430" t="s">
        <v>169</v>
      </c>
      <c r="N12" s="298"/>
    </row>
    <row r="13" spans="1:14" ht="24" x14ac:dyDescent="0.35">
      <c r="A13" s="298"/>
      <c r="B13" s="80" t="s">
        <v>2533</v>
      </c>
      <c r="C13" s="215" t="s">
        <v>97</v>
      </c>
      <c r="D13" s="433" t="s">
        <v>3</v>
      </c>
      <c r="E13" s="433" t="s">
        <v>4</v>
      </c>
      <c r="F13" s="430" t="s">
        <v>23</v>
      </c>
      <c r="G13" s="433" t="s">
        <v>24</v>
      </c>
      <c r="H13" s="591" t="s">
        <v>98</v>
      </c>
      <c r="I13" s="431" t="s">
        <v>2842</v>
      </c>
      <c r="J13" s="950" t="s">
        <v>177</v>
      </c>
      <c r="K13" s="950" t="s">
        <v>1622</v>
      </c>
      <c r="L13" s="431" t="str">
        <f>VLOOKUP(K13,CódigosRetorno!$A$2:$B$1784,2,FALSE)</f>
        <v>La fecha de generación de la comunicación/resumen debe ser mayor o igual a la fecha de generación/emisión de los documentos</v>
      </c>
      <c r="M13" s="430" t="s">
        <v>169</v>
      </c>
      <c r="N13" s="298"/>
    </row>
    <row r="14" spans="1:14" x14ac:dyDescent="0.35">
      <c r="A14" s="298"/>
      <c r="B14" s="80" t="s">
        <v>2541</v>
      </c>
      <c r="C14" s="215" t="s">
        <v>42</v>
      </c>
      <c r="D14" s="433" t="s">
        <v>3</v>
      </c>
      <c r="E14" s="433" t="s">
        <v>4</v>
      </c>
      <c r="F14" s="430" t="s">
        <v>25</v>
      </c>
      <c r="G14" s="433" t="s">
        <v>169</v>
      </c>
      <c r="H14" s="432" t="s">
        <v>169</v>
      </c>
      <c r="I14" s="431" t="s">
        <v>3040</v>
      </c>
      <c r="J14" s="434" t="s">
        <v>169</v>
      </c>
      <c r="K14" s="434" t="s">
        <v>169</v>
      </c>
      <c r="L14" s="431" t="str">
        <f>VLOOKUP(K14,CódigosRetorno!$A$2:$B$1784,2,FALSE)</f>
        <v>-</v>
      </c>
      <c r="M14" s="430" t="s">
        <v>169</v>
      </c>
      <c r="N14" s="298"/>
    </row>
    <row r="15" spans="1:14" x14ac:dyDescent="0.35">
      <c r="A15" s="298"/>
      <c r="B15" s="126" t="s">
        <v>2511</v>
      </c>
      <c r="C15" s="215" t="s">
        <v>3262</v>
      </c>
      <c r="D15" s="433"/>
      <c r="E15" s="433" t="s">
        <v>4</v>
      </c>
      <c r="F15" s="2"/>
      <c r="G15" s="430" t="s">
        <v>3263</v>
      </c>
      <c r="H15" s="432" t="s">
        <v>3264</v>
      </c>
      <c r="I15" s="431"/>
      <c r="J15" s="434"/>
      <c r="K15" s="434" t="s">
        <v>169</v>
      </c>
      <c r="L15" s="431" t="str">
        <f>VLOOKUP(K15,CódigosRetorno!$A$2:$B$1784,2,FALSE)</f>
        <v>-</v>
      </c>
      <c r="M15" s="430"/>
      <c r="N15" s="298"/>
    </row>
    <row r="16" spans="1:14" ht="24" x14ac:dyDescent="0.35">
      <c r="A16" s="298"/>
      <c r="B16" s="1513" t="s">
        <v>3265</v>
      </c>
      <c r="C16" s="1537" t="s">
        <v>6</v>
      </c>
      <c r="D16" s="1520" t="s">
        <v>3</v>
      </c>
      <c r="E16" s="1509" t="s">
        <v>4</v>
      </c>
      <c r="F16" s="1497" t="s">
        <v>7</v>
      </c>
      <c r="G16" s="1509"/>
      <c r="H16" s="1527" t="s">
        <v>2843</v>
      </c>
      <c r="I16" s="431" t="s">
        <v>3324</v>
      </c>
      <c r="J16" s="434" t="s">
        <v>177</v>
      </c>
      <c r="K16" s="434" t="s">
        <v>2375</v>
      </c>
      <c r="L16" s="431" t="str">
        <f>VLOOKUP(K16,CódigosRetorno!$A$2:$B$1784,2,FALSE)</f>
        <v>Número de RUC del nombre del archivo no coincide con el consignado en el contenido del archivo XML</v>
      </c>
      <c r="M16" s="430" t="s">
        <v>169</v>
      </c>
      <c r="N16" s="298"/>
    </row>
    <row r="17" spans="1:14" ht="24" x14ac:dyDescent="0.35">
      <c r="A17" s="298"/>
      <c r="B17" s="1519"/>
      <c r="C17" s="1538"/>
      <c r="D17" s="1520"/>
      <c r="E17" s="1510"/>
      <c r="F17" s="1498"/>
      <c r="G17" s="1511"/>
      <c r="H17" s="1528"/>
      <c r="I17" s="657" t="s">
        <v>6487</v>
      </c>
      <c r="J17" s="644" t="s">
        <v>177</v>
      </c>
      <c r="K17" s="669" t="s">
        <v>5088</v>
      </c>
      <c r="L17" s="477" t="str">
        <f>VLOOKUP(K17,CódigosRetorno!$A$2:$B$1784,2,FALSE)</f>
        <v>El emisor no se encuentra autorizado a emitir en el SEE-Desde los sistemas del contribuyente</v>
      </c>
      <c r="M17" s="476" t="s">
        <v>169</v>
      </c>
      <c r="N17" s="298"/>
    </row>
    <row r="18" spans="1:14" ht="24" x14ac:dyDescent="0.35">
      <c r="A18" s="298"/>
      <c r="B18" s="1519"/>
      <c r="C18" s="1538"/>
      <c r="D18" s="1520"/>
      <c r="E18" s="1510"/>
      <c r="F18" s="1497" t="s">
        <v>11</v>
      </c>
      <c r="G18" s="1509" t="s">
        <v>5581</v>
      </c>
      <c r="H18" s="1527" t="s">
        <v>2844</v>
      </c>
      <c r="I18" s="431" t="s">
        <v>2837</v>
      </c>
      <c r="J18" s="434" t="s">
        <v>177</v>
      </c>
      <c r="K18" s="434" t="s">
        <v>774</v>
      </c>
      <c r="L18" s="431" t="str">
        <f>VLOOKUP(K18,CódigosRetorno!$A$2:$B$1784,2,FALSE)</f>
        <v>El XML no contiene el tag AdditionalAccountID del emisor del documento</v>
      </c>
      <c r="M18" s="430" t="s">
        <v>169</v>
      </c>
      <c r="N18" s="298"/>
    </row>
    <row r="19" spans="1:14" x14ac:dyDescent="0.35">
      <c r="A19" s="298"/>
      <c r="B19" s="1514"/>
      <c r="C19" s="1539"/>
      <c r="D19" s="1520"/>
      <c r="E19" s="1511"/>
      <c r="F19" s="1498"/>
      <c r="G19" s="1511"/>
      <c r="H19" s="1528"/>
      <c r="I19" s="431" t="s">
        <v>2845</v>
      </c>
      <c r="J19" s="434" t="s">
        <v>177</v>
      </c>
      <c r="K19" s="434" t="s">
        <v>775</v>
      </c>
      <c r="L19" s="431" t="str">
        <f>VLOOKUP(K19,CódigosRetorno!$A$2:$B$1784,2,FALSE)</f>
        <v>AdditionalAccountID - El dato ingresado no cumple con el estandar</v>
      </c>
      <c r="M19" s="430" t="s">
        <v>169</v>
      </c>
      <c r="N19" s="298"/>
    </row>
    <row r="20" spans="1:14" x14ac:dyDescent="0.35">
      <c r="A20" s="298"/>
      <c r="B20" s="1513" t="s">
        <v>3266</v>
      </c>
      <c r="C20" s="1537" t="s">
        <v>68</v>
      </c>
      <c r="D20" s="1520" t="s">
        <v>3</v>
      </c>
      <c r="E20" s="1509" t="s">
        <v>4</v>
      </c>
      <c r="F20" s="1497" t="s">
        <v>5</v>
      </c>
      <c r="G20" s="1509"/>
      <c r="H20" s="1527" t="s">
        <v>96</v>
      </c>
      <c r="I20" s="431" t="s">
        <v>2837</v>
      </c>
      <c r="J20" s="434" t="s">
        <v>177</v>
      </c>
      <c r="K20" s="434" t="s">
        <v>781</v>
      </c>
      <c r="L20" s="431" t="str">
        <f>VLOOKUP(K20,CódigosRetorno!$A$2:$B$1784,2,FALSE)</f>
        <v>El XML no contiene el tag RegistrationName del emisor del documento</v>
      </c>
      <c r="M20" s="430" t="s">
        <v>169</v>
      </c>
      <c r="N20" s="298"/>
    </row>
    <row r="21" spans="1:14" ht="36" x14ac:dyDescent="0.35">
      <c r="A21" s="298"/>
      <c r="B21" s="1514"/>
      <c r="C21" s="1539"/>
      <c r="D21" s="1520"/>
      <c r="E21" s="1511"/>
      <c r="F21" s="1498"/>
      <c r="G21" s="1511"/>
      <c r="H21" s="1528"/>
      <c r="I21" s="431" t="s">
        <v>6315</v>
      </c>
      <c r="J21" s="434" t="s">
        <v>177</v>
      </c>
      <c r="K21" s="434" t="s">
        <v>782</v>
      </c>
      <c r="L21" s="431" t="str">
        <f>VLOOKUP(K21,CódigosRetorno!$A$2:$B$1784,2,FALSE)</f>
        <v>RegistrationName - El dato ingresado no cumple con el estandar</v>
      </c>
      <c r="M21" s="430" t="s">
        <v>169</v>
      </c>
      <c r="N21" s="298"/>
    </row>
    <row r="22" spans="1:14" x14ac:dyDescent="0.35">
      <c r="A22" s="298"/>
      <c r="B22" s="1544" t="s">
        <v>785</v>
      </c>
      <c r="C22" s="1545"/>
      <c r="D22" s="177"/>
      <c r="E22" s="177" t="s">
        <v>4</v>
      </c>
      <c r="F22" s="179"/>
      <c r="G22" s="177" t="s">
        <v>3263</v>
      </c>
      <c r="H22" s="182" t="s">
        <v>3267</v>
      </c>
      <c r="I22" s="172" t="s">
        <v>169</v>
      </c>
      <c r="J22" s="178" t="s">
        <v>169</v>
      </c>
      <c r="K22" s="178" t="s">
        <v>169</v>
      </c>
      <c r="L22" s="172" t="str">
        <f>VLOOKUP(K22,CódigosRetorno!$A$2:$B$1784,2,FALSE)</f>
        <v>-</v>
      </c>
      <c r="M22" s="179" t="s">
        <v>169</v>
      </c>
      <c r="N22" s="298"/>
    </row>
    <row r="23" spans="1:14" x14ac:dyDescent="0.35">
      <c r="A23" s="298"/>
      <c r="B23" s="1513" t="s">
        <v>2512</v>
      </c>
      <c r="C23" s="1537" t="s">
        <v>105</v>
      </c>
      <c r="D23" s="1520" t="s">
        <v>100</v>
      </c>
      <c r="E23" s="1509" t="s">
        <v>4</v>
      </c>
      <c r="F23" s="1497" t="s">
        <v>106</v>
      </c>
      <c r="G23" s="1509"/>
      <c r="H23" s="1527" t="s">
        <v>107</v>
      </c>
      <c r="I23" s="431" t="s">
        <v>2910</v>
      </c>
      <c r="J23" s="434" t="s">
        <v>177</v>
      </c>
      <c r="K23" s="434" t="s">
        <v>2119</v>
      </c>
      <c r="L23" s="431" t="str">
        <f>VLOOKUP(K23,CódigosRetorno!$A$2:$B$1784,2,FALSE)</f>
        <v>LineID - El dato ingresado no cumple con el estandar</v>
      </c>
      <c r="M23" s="430" t="s">
        <v>169</v>
      </c>
      <c r="N23" s="298"/>
    </row>
    <row r="24" spans="1:14" x14ac:dyDescent="0.35">
      <c r="A24" s="298"/>
      <c r="B24" s="1519"/>
      <c r="C24" s="1538"/>
      <c r="D24" s="1520"/>
      <c r="E24" s="1510"/>
      <c r="F24" s="1515"/>
      <c r="G24" s="1510"/>
      <c r="H24" s="1532"/>
      <c r="I24" s="431" t="s">
        <v>2904</v>
      </c>
      <c r="J24" s="434" t="s">
        <v>177</v>
      </c>
      <c r="K24" s="434" t="s">
        <v>2118</v>
      </c>
      <c r="L24" s="431" t="str">
        <f>VLOOKUP(K24,CódigosRetorno!$A$2:$B$1784,2,FALSE)</f>
        <v>LineID - El dato ingresado debe ser correlativo mayor a cero</v>
      </c>
      <c r="M24" s="430" t="s">
        <v>169</v>
      </c>
      <c r="N24" s="298"/>
    </row>
    <row r="25" spans="1:14" x14ac:dyDescent="0.35">
      <c r="A25" s="298"/>
      <c r="B25" s="1514"/>
      <c r="C25" s="1539"/>
      <c r="D25" s="1520"/>
      <c r="E25" s="1511"/>
      <c r="F25" s="1498"/>
      <c r="G25" s="1511"/>
      <c r="H25" s="1528"/>
      <c r="I25" s="431" t="s">
        <v>2846</v>
      </c>
      <c r="J25" s="434" t="s">
        <v>177</v>
      </c>
      <c r="K25" s="434" t="s">
        <v>1535</v>
      </c>
      <c r="L25" s="431" t="str">
        <f>VLOOKUP(K25,CódigosRetorno!$A$2:$B$1784,2,FALSE)</f>
        <v>El número de ítem no puede estar duplicado.</v>
      </c>
      <c r="M25" s="430" t="s">
        <v>169</v>
      </c>
      <c r="N25" s="298"/>
    </row>
    <row r="26" spans="1:14" x14ac:dyDescent="0.35">
      <c r="A26" s="298"/>
      <c r="B26" s="80" t="s">
        <v>2513</v>
      </c>
      <c r="C26" s="215" t="s">
        <v>3268</v>
      </c>
      <c r="D26" s="433"/>
      <c r="E26" s="433" t="s">
        <v>4</v>
      </c>
      <c r="F26" s="430"/>
      <c r="G26" s="433"/>
      <c r="H26" s="432"/>
      <c r="I26" s="431"/>
      <c r="J26" s="434" t="s">
        <v>169</v>
      </c>
      <c r="K26" s="434" t="s">
        <v>169</v>
      </c>
      <c r="L26" s="431" t="str">
        <f>VLOOKUP(K26,CódigosRetorno!$A$2:$B$1784,2,FALSE)</f>
        <v>-</v>
      </c>
      <c r="M26" s="430" t="s">
        <v>169</v>
      </c>
      <c r="N26" s="298"/>
    </row>
    <row r="27" spans="1:14" x14ac:dyDescent="0.35">
      <c r="A27" s="298"/>
      <c r="B27" s="1513">
        <v>9.1</v>
      </c>
      <c r="C27" s="1537" t="s">
        <v>2887</v>
      </c>
      <c r="D27" s="1520" t="s">
        <v>100</v>
      </c>
      <c r="E27" s="1509" t="s">
        <v>4</v>
      </c>
      <c r="F27" s="1497" t="s">
        <v>158</v>
      </c>
      <c r="G27" s="1497" t="s">
        <v>55</v>
      </c>
      <c r="H27" s="1527" t="s">
        <v>157</v>
      </c>
      <c r="I27" s="442" t="s">
        <v>2489</v>
      </c>
      <c r="J27" s="433" t="s">
        <v>177</v>
      </c>
      <c r="K27" s="80" t="s">
        <v>789</v>
      </c>
      <c r="L27" s="431" t="str">
        <f>VLOOKUP(K27,CódigosRetorno!$A$2:$B$1784,2,FALSE)</f>
        <v>No existe información de serie o número.</v>
      </c>
      <c r="M27" s="430" t="s">
        <v>169</v>
      </c>
      <c r="N27" s="298"/>
    </row>
    <row r="28" spans="1:14" s="910" customFormat="1" ht="36" x14ac:dyDescent="0.35">
      <c r="A28" s="298"/>
      <c r="B28" s="1519"/>
      <c r="C28" s="1538"/>
      <c r="D28" s="1520"/>
      <c r="E28" s="1510"/>
      <c r="F28" s="1515"/>
      <c r="G28" s="1515"/>
      <c r="H28" s="1532"/>
      <c r="I28" s="1432" t="s">
        <v>8429</v>
      </c>
      <c r="J28" s="1434" t="s">
        <v>177</v>
      </c>
      <c r="K28" s="1435" t="s">
        <v>790</v>
      </c>
      <c r="L28" s="1432" t="str">
        <f>VLOOKUP(K28,CódigosRetorno!$A$2:$B$1784,2,FALSE)</f>
        <v>Dato no cumple con formato de acuerdo al tipo de documento</v>
      </c>
      <c r="M28" s="1433"/>
      <c r="N28" s="298"/>
    </row>
    <row r="29" spans="1:14" s="910" customFormat="1" ht="24" x14ac:dyDescent="0.35">
      <c r="A29" s="298"/>
      <c r="B29" s="1519"/>
      <c r="C29" s="1538"/>
      <c r="D29" s="1520"/>
      <c r="E29" s="1510"/>
      <c r="F29" s="1515"/>
      <c r="G29" s="1515"/>
      <c r="H29" s="1532"/>
      <c r="I29" s="1137" t="s">
        <v>8384</v>
      </c>
      <c r="J29" s="1138" t="s">
        <v>177</v>
      </c>
      <c r="K29" s="1138" t="s">
        <v>1635</v>
      </c>
      <c r="L29" s="1079" t="str">
        <f>VLOOKUP(K29,CódigosRetorno!$A$2:$B$1784,2,FALSE)</f>
        <v>El documento indicado no existe no puede ser modificado</v>
      </c>
      <c r="M29" s="1078" t="s">
        <v>169</v>
      </c>
      <c r="N29" s="298"/>
    </row>
    <row r="30" spans="1:14" ht="36" x14ac:dyDescent="0.35">
      <c r="A30" s="298"/>
      <c r="B30" s="1519"/>
      <c r="C30" s="1538"/>
      <c r="D30" s="1520"/>
      <c r="E30" s="1510"/>
      <c r="F30" s="1515"/>
      <c r="G30" s="1515"/>
      <c r="H30" s="1532"/>
      <c r="I30" s="1257" t="s">
        <v>4692</v>
      </c>
      <c r="J30" s="1138" t="s">
        <v>8102</v>
      </c>
      <c r="K30" s="1138" t="s">
        <v>8427</v>
      </c>
      <c r="L30" s="431" t="s">
        <v>4632</v>
      </c>
      <c r="M30" s="430" t="s">
        <v>4630</v>
      </c>
      <c r="N30" s="298"/>
    </row>
    <row r="31" spans="1:14" ht="36" x14ac:dyDescent="0.35">
      <c r="A31" s="298"/>
      <c r="B31" s="1514"/>
      <c r="C31" s="1539"/>
      <c r="D31" s="1520"/>
      <c r="E31" s="1511"/>
      <c r="F31" s="1498"/>
      <c r="G31" s="1498"/>
      <c r="H31" s="1528"/>
      <c r="I31" s="657" t="s">
        <v>4692</v>
      </c>
      <c r="J31" s="669" t="s">
        <v>177</v>
      </c>
      <c r="K31" s="669" t="s">
        <v>4631</v>
      </c>
      <c r="L31" s="431" t="str">
        <f>VLOOKUP(K31,CódigosRetorno!$A$2:$B$1784,2,FALSE)</f>
        <v xml:space="preserve">Comprobante físico no se encuentra autorizado </v>
      </c>
      <c r="M31" s="430" t="s">
        <v>2832</v>
      </c>
      <c r="N31" s="298"/>
    </row>
    <row r="32" spans="1:14" x14ac:dyDescent="0.35">
      <c r="A32" s="298"/>
      <c r="B32" s="1509">
        <v>9.1999999999999993</v>
      </c>
      <c r="C32" s="1537" t="s">
        <v>3269</v>
      </c>
      <c r="D32" s="1509" t="s">
        <v>100</v>
      </c>
      <c r="E32" s="1509" t="s">
        <v>4</v>
      </c>
      <c r="F32" s="1497" t="s">
        <v>10</v>
      </c>
      <c r="G32" s="1509" t="s">
        <v>5584</v>
      </c>
      <c r="H32" s="1527" t="s">
        <v>2847</v>
      </c>
      <c r="I32" s="648" t="s">
        <v>3117</v>
      </c>
      <c r="J32" s="669" t="s">
        <v>177</v>
      </c>
      <c r="K32" s="669" t="s">
        <v>2114</v>
      </c>
      <c r="L32" s="431" t="str">
        <f>VLOOKUP(K32,CódigosRetorno!$A$2:$B$1784,2,FALSE)</f>
        <v>El XML no contiene el tag DocumentTypeCode</v>
      </c>
      <c r="M32" s="430" t="s">
        <v>169</v>
      </c>
      <c r="N32" s="298"/>
    </row>
    <row r="33" spans="1:14" x14ac:dyDescent="0.35">
      <c r="A33" s="298"/>
      <c r="B33" s="1510"/>
      <c r="C33" s="1538"/>
      <c r="D33" s="1510"/>
      <c r="E33" s="1510"/>
      <c r="F33" s="1515"/>
      <c r="G33" s="1510"/>
      <c r="H33" s="1532"/>
      <c r="I33" s="648" t="s">
        <v>3270</v>
      </c>
      <c r="J33" s="669" t="s">
        <v>177</v>
      </c>
      <c r="K33" s="669" t="s">
        <v>2115</v>
      </c>
      <c r="L33" s="431" t="str">
        <f>VLOOKUP(K33,CódigosRetorno!$A$2:$B$1784,2,FALSE)</f>
        <v>DocumentTypeCode - El valor del tipo de documento es invalido</v>
      </c>
      <c r="M33" s="430" t="s">
        <v>169</v>
      </c>
      <c r="N33" s="298"/>
    </row>
    <row r="34" spans="1:14" ht="24" x14ac:dyDescent="0.35">
      <c r="A34" s="298"/>
      <c r="B34" s="1510"/>
      <c r="C34" s="1538"/>
      <c r="D34" s="1510"/>
      <c r="E34" s="1510"/>
      <c r="F34" s="1515"/>
      <c r="G34" s="1510"/>
      <c r="H34" s="1532"/>
      <c r="I34" s="648" t="s">
        <v>3271</v>
      </c>
      <c r="J34" s="669" t="s">
        <v>177</v>
      </c>
      <c r="K34" s="669" t="s">
        <v>3272</v>
      </c>
      <c r="L34" s="431" t="str">
        <f>VLOOKUP(K34,CódigosRetorno!$A$2:$B$1784,2,FALSE)</f>
        <v>El comprobante ya fue informado y se encuentra anulado o rechazado.</v>
      </c>
      <c r="M34" s="430" t="s">
        <v>2488</v>
      </c>
      <c r="N34" s="298"/>
    </row>
    <row r="35" spans="1:14" ht="24" x14ac:dyDescent="0.35">
      <c r="A35" s="298"/>
      <c r="B35" s="1510"/>
      <c r="C35" s="1538"/>
      <c r="D35" s="1510"/>
      <c r="E35" s="1510"/>
      <c r="F35" s="1515"/>
      <c r="G35" s="1510"/>
      <c r="H35" s="1532"/>
      <c r="I35" s="648" t="s">
        <v>6338</v>
      </c>
      <c r="J35" s="669" t="s">
        <v>177</v>
      </c>
      <c r="K35" s="669" t="s">
        <v>2044</v>
      </c>
      <c r="L35" s="431" t="str">
        <f>VLOOKUP(K35,CódigosRetorno!$A$2:$B$1784,2,FALSE)</f>
        <v>Existe documento ya informado anteriormente</v>
      </c>
      <c r="M35" s="430" t="s">
        <v>2488</v>
      </c>
      <c r="N35" s="298"/>
    </row>
    <row r="36" spans="1:14" ht="24" x14ac:dyDescent="0.35">
      <c r="A36" s="298"/>
      <c r="B36" s="1510"/>
      <c r="C36" s="1538"/>
      <c r="D36" s="1510"/>
      <c r="E36" s="1510"/>
      <c r="F36" s="1515"/>
      <c r="G36" s="1510"/>
      <c r="H36" s="1532"/>
      <c r="I36" s="1256" t="s">
        <v>8384</v>
      </c>
      <c r="J36" s="1255" t="s">
        <v>177</v>
      </c>
      <c r="K36" s="1255" t="s">
        <v>1635</v>
      </c>
      <c r="L36" s="431" t="str">
        <f>VLOOKUP(K36,CódigosRetorno!$A$2:$B$1784,2,FALSE)</f>
        <v>El documento indicado no existe no puede ser modificado</v>
      </c>
      <c r="M36" s="430" t="s">
        <v>2488</v>
      </c>
      <c r="N36" s="298"/>
    </row>
    <row r="37" spans="1:14" ht="57" customHeight="1" x14ac:dyDescent="0.35">
      <c r="A37" s="298"/>
      <c r="B37" s="1510"/>
      <c r="C37" s="1538"/>
      <c r="D37" s="1510"/>
      <c r="E37" s="1510"/>
      <c r="F37" s="1515"/>
      <c r="G37" s="1510"/>
      <c r="H37" s="1532"/>
      <c r="I37" s="1137" t="s">
        <v>8101</v>
      </c>
      <c r="J37" s="1138" t="s">
        <v>177</v>
      </c>
      <c r="K37" s="1138" t="s">
        <v>3181</v>
      </c>
      <c r="L37" s="1225" t="str">
        <f>VLOOKUP(K37,CódigosRetorno!$A$2:$B$1784,2,FALSE)</f>
        <v>El comprobante no puede ser dado de baja por exceder el plazo desde su fecha de emision</v>
      </c>
      <c r="M37" s="1222" t="s">
        <v>2488</v>
      </c>
      <c r="N37" s="298"/>
    </row>
    <row r="38" spans="1:14" s="910" customFormat="1" ht="72" x14ac:dyDescent="0.35">
      <c r="A38" s="298"/>
      <c r="B38" s="1510"/>
      <c r="C38" s="1538"/>
      <c r="D38" s="1510"/>
      <c r="E38" s="1510"/>
      <c r="F38" s="1515"/>
      <c r="G38" s="1510"/>
      <c r="H38" s="1532"/>
      <c r="I38" s="1256" t="s">
        <v>8153</v>
      </c>
      <c r="J38" s="1255" t="s">
        <v>177</v>
      </c>
      <c r="K38" s="1255" t="s">
        <v>3183</v>
      </c>
      <c r="L38" s="1251" t="str">
        <f>VLOOKUP(K38,CódigosRetorno!$A$2:$B$1784,2,FALSE)</f>
        <v>El comprobante no puede ser dado de baja por exceder el plazo desde su fecha de recepcion</v>
      </c>
      <c r="M38" s="1249" t="s">
        <v>2488</v>
      </c>
      <c r="N38" s="298"/>
    </row>
    <row r="39" spans="1:14" ht="24" x14ac:dyDescent="0.35">
      <c r="A39" s="298"/>
      <c r="B39" s="1510"/>
      <c r="C39" s="1538"/>
      <c r="D39" s="1510"/>
      <c r="E39" s="1510"/>
      <c r="F39" s="1515"/>
      <c r="G39" s="1510"/>
      <c r="H39" s="1532"/>
      <c r="I39" s="648" t="s">
        <v>6339</v>
      </c>
      <c r="J39" s="669" t="s">
        <v>177</v>
      </c>
      <c r="K39" s="669" t="s">
        <v>3820</v>
      </c>
      <c r="L39" s="431" t="str">
        <f>VLOOKUP(K39,CódigosRetorno!$A$2:$B$1784,2,FALSE)</f>
        <v>El comprobante más "código de operación del ítem" no debe repetirse</v>
      </c>
      <c r="M39" s="430" t="s">
        <v>169</v>
      </c>
      <c r="N39" s="298"/>
    </row>
    <row r="40" spans="1:14" x14ac:dyDescent="0.35">
      <c r="A40" s="298"/>
      <c r="B40" s="1510"/>
      <c r="C40" s="1538"/>
      <c r="D40" s="1510"/>
      <c r="E40" s="1510"/>
      <c r="F40" s="1515"/>
      <c r="G40" s="1510"/>
      <c r="H40" s="1532"/>
      <c r="I40" s="648" t="s">
        <v>5109</v>
      </c>
      <c r="J40" s="669" t="s">
        <v>177</v>
      </c>
      <c r="K40" s="669" t="s">
        <v>3822</v>
      </c>
      <c r="L40" s="431" t="str">
        <f>VLOOKUP(K40,CódigosRetorno!$A$2:$B$1784,2,FALSE)</f>
        <v>El comprobante no debe ser emitido y editado en el mismo envío</v>
      </c>
      <c r="M40" s="430" t="s">
        <v>169</v>
      </c>
      <c r="N40" s="298"/>
    </row>
    <row r="41" spans="1:14" x14ac:dyDescent="0.35">
      <c r="A41" s="298"/>
      <c r="B41" s="1511"/>
      <c r="C41" s="1539"/>
      <c r="D41" s="1511"/>
      <c r="E41" s="1511"/>
      <c r="F41" s="1498"/>
      <c r="G41" s="1511"/>
      <c r="H41" s="1528"/>
      <c r="I41" s="648" t="s">
        <v>5110</v>
      </c>
      <c r="J41" s="669" t="s">
        <v>177</v>
      </c>
      <c r="K41" s="669" t="s">
        <v>3824</v>
      </c>
      <c r="L41" s="431" t="str">
        <f>VLOOKUP(K41,CódigosRetorno!$A$2:$B$1784,2,FALSE)</f>
        <v>El comprobante no debe ser editado y anulado en el mismo envío</v>
      </c>
      <c r="M41" s="430" t="s">
        <v>169</v>
      </c>
      <c r="N41" s="298"/>
    </row>
    <row r="42" spans="1:14" ht="24" x14ac:dyDescent="0.35">
      <c r="A42" s="298"/>
      <c r="B42" s="1367">
        <f>B26+1</f>
        <v>10</v>
      </c>
      <c r="C42" s="1368" t="s">
        <v>4517</v>
      </c>
      <c r="D42" s="1367"/>
      <c r="E42" s="1367" t="s">
        <v>9</v>
      </c>
      <c r="F42" s="1367"/>
      <c r="G42" s="1367" t="s">
        <v>3263</v>
      </c>
      <c r="H42" s="1368" t="s">
        <v>3273</v>
      </c>
      <c r="I42" s="1382" t="s">
        <v>8383</v>
      </c>
      <c r="J42" s="1151" t="s">
        <v>177</v>
      </c>
      <c r="K42" s="1151" t="s">
        <v>792</v>
      </c>
      <c r="L42" s="431" t="str">
        <f>VLOOKUP(K42,CódigosRetorno!$A$2:$B$1784,2,FALSE)</f>
        <v>No existe información de receptor de documento.</v>
      </c>
      <c r="M42" s="430" t="s">
        <v>169</v>
      </c>
      <c r="N42" s="298"/>
    </row>
    <row r="43" spans="1:14" ht="24" x14ac:dyDescent="0.35">
      <c r="A43" s="298"/>
      <c r="B43" s="1534">
        <f>B42+0.1</f>
        <v>10.1</v>
      </c>
      <c r="C43" s="1537" t="s">
        <v>3274</v>
      </c>
      <c r="D43" s="1520" t="s">
        <v>100</v>
      </c>
      <c r="E43" s="1509" t="s">
        <v>4</v>
      </c>
      <c r="F43" s="1497" t="s">
        <v>154</v>
      </c>
      <c r="G43" s="1509"/>
      <c r="H43" s="1527" t="s">
        <v>152</v>
      </c>
      <c r="I43" s="648" t="s">
        <v>6340</v>
      </c>
      <c r="J43" s="669" t="s">
        <v>177</v>
      </c>
      <c r="K43" s="669" t="s">
        <v>698</v>
      </c>
      <c r="L43" s="431" t="str">
        <f>VLOOKUP(K43,CódigosRetorno!$A$2:$B$1784,2,FALSE)</f>
        <v>El XML no contiene el tag o no existe informacion del número de documento de identidad del receptor del documento</v>
      </c>
      <c r="M43" s="430" t="s">
        <v>169</v>
      </c>
      <c r="N43" s="298"/>
    </row>
    <row r="44" spans="1:14" ht="24" x14ac:dyDescent="0.35">
      <c r="A44" s="298"/>
      <c r="B44" s="1535"/>
      <c r="C44" s="1538"/>
      <c r="D44" s="1520"/>
      <c r="E44" s="1510"/>
      <c r="F44" s="1515"/>
      <c r="G44" s="1510"/>
      <c r="H44" s="1532"/>
      <c r="I44" s="648" t="s">
        <v>6858</v>
      </c>
      <c r="J44" s="669" t="s">
        <v>177</v>
      </c>
      <c r="K44" s="669" t="s">
        <v>699</v>
      </c>
      <c r="L44" s="431" t="str">
        <f>VLOOKUP(K44,CódigosRetorno!$A$2:$B$1784,2,FALSE)</f>
        <v>El numero de documento de identidad del receptor debe ser  RUC</v>
      </c>
      <c r="M44" s="430" t="s">
        <v>169</v>
      </c>
      <c r="N44" s="298"/>
    </row>
    <row r="45" spans="1:14" ht="24" x14ac:dyDescent="0.35">
      <c r="A45" s="298"/>
      <c r="B45" s="1535"/>
      <c r="C45" s="1538"/>
      <c r="D45" s="1520"/>
      <c r="E45" s="1510"/>
      <c r="F45" s="1515"/>
      <c r="G45" s="1510"/>
      <c r="H45" s="1532"/>
      <c r="I45" s="648" t="s">
        <v>6341</v>
      </c>
      <c r="J45" s="644" t="s">
        <v>1071</v>
      </c>
      <c r="K45" s="669" t="s">
        <v>3042</v>
      </c>
      <c r="L45" s="431" t="str">
        <f>VLOOKUP(K45,CódigosRetorno!$A$2:$B$1784,2,FALSE)</f>
        <v>El DNI debe tener 8 caracteres numéricos</v>
      </c>
      <c r="M45" s="430" t="s">
        <v>169</v>
      </c>
      <c r="N45" s="298"/>
    </row>
    <row r="46" spans="1:14" ht="24" x14ac:dyDescent="0.35">
      <c r="A46" s="298"/>
      <c r="B46" s="1536"/>
      <c r="C46" s="1539"/>
      <c r="D46" s="1520"/>
      <c r="E46" s="1511"/>
      <c r="F46" s="1498"/>
      <c r="G46" s="1511"/>
      <c r="H46" s="1528"/>
      <c r="I46" s="648" t="s">
        <v>6859</v>
      </c>
      <c r="J46" s="669" t="s">
        <v>177</v>
      </c>
      <c r="K46" s="669" t="s">
        <v>793</v>
      </c>
      <c r="L46" s="431" t="str">
        <f>VLOOKUP(K46,CódigosRetorno!$A$2:$B$1784,2,FALSE)</f>
        <v>El dato ingresado no cumple con el estandar</v>
      </c>
      <c r="M46" s="430" t="s">
        <v>169</v>
      </c>
      <c r="N46" s="298"/>
    </row>
    <row r="47" spans="1:14" ht="24" x14ac:dyDescent="0.35">
      <c r="A47" s="298"/>
      <c r="B47" s="1534">
        <f>B43+0.1</f>
        <v>10.199999999999999</v>
      </c>
      <c r="C47" s="1537" t="s">
        <v>3275</v>
      </c>
      <c r="D47" s="1520" t="s">
        <v>100</v>
      </c>
      <c r="E47" s="1509" t="s">
        <v>4</v>
      </c>
      <c r="F47" s="1497" t="s">
        <v>11</v>
      </c>
      <c r="G47" s="1509"/>
      <c r="H47" s="1527" t="s">
        <v>153</v>
      </c>
      <c r="I47" s="648" t="s">
        <v>6340</v>
      </c>
      <c r="J47" s="669" t="s">
        <v>177</v>
      </c>
      <c r="K47" s="669" t="s">
        <v>701</v>
      </c>
      <c r="L47" s="431" t="str">
        <f>VLOOKUP(K47,CódigosRetorno!$A$2:$B$1784,2,FALSE)</f>
        <v>El XML no contiene el tag o no existe informacion del tipo de documento de identidad del receptor del documento</v>
      </c>
      <c r="M47" s="430" t="s">
        <v>169</v>
      </c>
      <c r="N47" s="298"/>
    </row>
    <row r="48" spans="1:14" ht="24" x14ac:dyDescent="0.35">
      <c r="A48" s="298"/>
      <c r="B48" s="1536"/>
      <c r="C48" s="1539"/>
      <c r="D48" s="1520"/>
      <c r="E48" s="1511"/>
      <c r="F48" s="1498"/>
      <c r="G48" s="1511"/>
      <c r="H48" s="1528"/>
      <c r="I48" s="648" t="s">
        <v>6351</v>
      </c>
      <c r="J48" s="669" t="s">
        <v>177</v>
      </c>
      <c r="K48" s="669" t="s">
        <v>702</v>
      </c>
      <c r="L48" s="431" t="str">
        <f>VLOOKUP(K48,CódigosRetorno!$A$2:$B$1784,2,FALSE)</f>
        <v>El dato ingresado  en el tipo de documento de identidad del receptor no cumple con el estandar o no esta permitido.</v>
      </c>
      <c r="M48" s="430" t="s">
        <v>2774</v>
      </c>
      <c r="N48" s="298"/>
    </row>
    <row r="49" spans="1:14" ht="24" x14ac:dyDescent="0.35">
      <c r="A49" s="298"/>
      <c r="B49" s="425">
        <f>B42+1</f>
        <v>11</v>
      </c>
      <c r="C49" s="215" t="s">
        <v>3276</v>
      </c>
      <c r="D49" s="433"/>
      <c r="E49" s="433" t="s">
        <v>9</v>
      </c>
      <c r="F49" s="430"/>
      <c r="G49" s="433" t="s">
        <v>3263</v>
      </c>
      <c r="H49" s="432" t="s">
        <v>3277</v>
      </c>
      <c r="I49" s="1153" t="s">
        <v>6342</v>
      </c>
      <c r="J49" s="1151" t="s">
        <v>177</v>
      </c>
      <c r="K49" s="693" t="s">
        <v>6355</v>
      </c>
      <c r="L49" s="1153" t="str">
        <f>VLOOKUP(K49,CódigosRetorno!$A$2:$B$1784,2,FALSE)</f>
        <v>Solo se debe incluir el tag de Comprobante de referencia cuando se trata de una nota de credito o debito</v>
      </c>
      <c r="M49" s="430" t="s">
        <v>169</v>
      </c>
      <c r="N49" s="298"/>
    </row>
    <row r="50" spans="1:14" ht="24" x14ac:dyDescent="0.35">
      <c r="A50" s="298"/>
      <c r="B50" s="1534">
        <f>B49+0.1</f>
        <v>11.1</v>
      </c>
      <c r="C50" s="1537" t="s">
        <v>2888</v>
      </c>
      <c r="D50" s="1520" t="s">
        <v>100</v>
      </c>
      <c r="E50" s="1509" t="s">
        <v>4</v>
      </c>
      <c r="F50" s="1497" t="s">
        <v>158</v>
      </c>
      <c r="G50" s="1497" t="s">
        <v>55</v>
      </c>
      <c r="H50" s="1527" t="s">
        <v>155</v>
      </c>
      <c r="I50" s="1153" t="s">
        <v>7460</v>
      </c>
      <c r="J50" s="1151" t="s">
        <v>177</v>
      </c>
      <c r="K50" s="1151" t="s">
        <v>798</v>
      </c>
      <c r="L50" s="1153" t="str">
        <f>VLOOKUP(K50,CódigosRetorno!$A$2:$B$1784,2,FALSE)</f>
        <v>Debe indicar el documento afectado por la nota</v>
      </c>
      <c r="M50" s="430" t="s">
        <v>169</v>
      </c>
      <c r="N50" s="298"/>
    </row>
    <row r="51" spans="1:14" ht="36" x14ac:dyDescent="0.35">
      <c r="A51" s="298"/>
      <c r="B51" s="1535"/>
      <c r="C51" s="1538"/>
      <c r="D51" s="1520"/>
      <c r="E51" s="1510"/>
      <c r="F51" s="1515"/>
      <c r="G51" s="1515"/>
      <c r="H51" s="1532"/>
      <c r="I51" s="1153" t="s">
        <v>7768</v>
      </c>
      <c r="J51" s="1151" t="s">
        <v>177</v>
      </c>
      <c r="K51" s="1151" t="s">
        <v>3100</v>
      </c>
      <c r="L51" s="1153" t="str">
        <f>VLOOKUP(K51,CódigosRetorno!$A$2:$B$1784,2,FALSE)</f>
        <v>Dato no cumple con formato de acuerdo al tipo de documento</v>
      </c>
      <c r="M51" s="1143" t="s">
        <v>169</v>
      </c>
      <c r="N51" s="298"/>
    </row>
    <row r="52" spans="1:14" ht="60" x14ac:dyDescent="0.35">
      <c r="A52" s="298"/>
      <c r="B52" s="1535"/>
      <c r="C52" s="1538"/>
      <c r="D52" s="1520"/>
      <c r="E52" s="1510"/>
      <c r="F52" s="1515"/>
      <c r="G52" s="1515"/>
      <c r="H52" s="1532"/>
      <c r="I52" s="1153" t="s">
        <v>7769</v>
      </c>
      <c r="J52" s="1151" t="s">
        <v>177</v>
      </c>
      <c r="K52" s="1151" t="s">
        <v>3100</v>
      </c>
      <c r="L52" s="1153" t="str">
        <f>VLOOKUP(K52,CódigosRetorno!$A$2:$B$1784,2,FALSE)</f>
        <v>Dato no cumple con formato de acuerdo al tipo de documento</v>
      </c>
      <c r="M52" s="430" t="s">
        <v>169</v>
      </c>
      <c r="N52" s="298"/>
    </row>
    <row r="53" spans="1:14" ht="24" x14ac:dyDescent="0.35">
      <c r="A53" s="298"/>
      <c r="B53" s="1534">
        <f>B50+0.1</f>
        <v>11.2</v>
      </c>
      <c r="C53" s="1537" t="s">
        <v>156</v>
      </c>
      <c r="D53" s="1509" t="s">
        <v>100</v>
      </c>
      <c r="E53" s="1509" t="s">
        <v>4</v>
      </c>
      <c r="F53" s="1497" t="s">
        <v>10</v>
      </c>
      <c r="G53" s="1497" t="s">
        <v>5584</v>
      </c>
      <c r="H53" s="1527" t="s">
        <v>3278</v>
      </c>
      <c r="I53" s="1153" t="s">
        <v>7459</v>
      </c>
      <c r="J53" s="1151" t="s">
        <v>177</v>
      </c>
      <c r="K53" s="693" t="s">
        <v>6356</v>
      </c>
      <c r="L53" s="1153" t="str">
        <f>VLOOKUP(K53,CódigosRetorno!$A$2:$B$1784,2,FALSE)</f>
        <v>Debe consignar tipo de documento que modifica</v>
      </c>
      <c r="M53" s="430" t="s">
        <v>169</v>
      </c>
      <c r="N53" s="298"/>
    </row>
    <row r="54" spans="1:14" ht="24" x14ac:dyDescent="0.35">
      <c r="A54" s="298"/>
      <c r="B54" s="1535"/>
      <c r="C54" s="1538"/>
      <c r="D54" s="1510"/>
      <c r="E54" s="1510"/>
      <c r="F54" s="1515"/>
      <c r="G54" s="1515"/>
      <c r="H54" s="1532"/>
      <c r="I54" s="1153" t="s">
        <v>7720</v>
      </c>
      <c r="J54" s="1151" t="s">
        <v>177</v>
      </c>
      <c r="K54" s="1151" t="s">
        <v>790</v>
      </c>
      <c r="L54" s="1153" t="str">
        <f>VLOOKUP(K54,CódigosRetorno!$A$2:$B$1784,2,FALSE)</f>
        <v>Dato no cumple con formato de acuerdo al tipo de documento</v>
      </c>
      <c r="M54" s="430" t="s">
        <v>169</v>
      </c>
      <c r="N54" s="298"/>
    </row>
    <row r="55" spans="1:14" ht="36" x14ac:dyDescent="0.35">
      <c r="A55" s="298"/>
      <c r="B55" s="1535"/>
      <c r="C55" s="1538"/>
      <c r="D55" s="1510"/>
      <c r="E55" s="1510"/>
      <c r="F55" s="1515"/>
      <c r="G55" s="1515"/>
      <c r="H55" s="1532"/>
      <c r="I55" s="216" t="s">
        <v>3279</v>
      </c>
      <c r="J55" s="434" t="s">
        <v>1071</v>
      </c>
      <c r="K55" s="434" t="s">
        <v>3280</v>
      </c>
      <c r="L55" s="431" t="str">
        <f>VLOOKUP(K55,CódigosRetorno!$A$2:$B$1784,2,FALSE)</f>
        <v>El comprobante (fisico) a la que hace referencia la nota, no se encuentra autorizado.</v>
      </c>
      <c r="M55" s="430" t="s">
        <v>2832</v>
      </c>
      <c r="N55" s="298"/>
    </row>
    <row r="56" spans="1:14" ht="24" x14ac:dyDescent="0.35">
      <c r="A56" s="298"/>
      <c r="B56" s="1535"/>
      <c r="C56" s="1538"/>
      <c r="D56" s="1510"/>
      <c r="E56" s="1510"/>
      <c r="F56" s="1515"/>
      <c r="G56" s="1515"/>
      <c r="H56" s="1532"/>
      <c r="I56" s="216" t="s">
        <v>3281</v>
      </c>
      <c r="J56" s="434" t="s">
        <v>177</v>
      </c>
      <c r="K56" s="434" t="s">
        <v>3282</v>
      </c>
      <c r="L56" s="431" t="str">
        <f>VLOOKUP(K56,CódigosRetorno!$A$2:$B$1784,2,FALSE)</f>
        <v>El comprobante (electronico) a la que hace referencia la nota, no se encuentra informado.</v>
      </c>
      <c r="M56" s="430" t="s">
        <v>2488</v>
      </c>
      <c r="N56" s="298"/>
    </row>
    <row r="57" spans="1:14" ht="36" x14ac:dyDescent="0.35">
      <c r="A57" s="298"/>
      <c r="B57" s="1536"/>
      <c r="C57" s="1539"/>
      <c r="D57" s="1511"/>
      <c r="E57" s="1511"/>
      <c r="F57" s="1498"/>
      <c r="G57" s="1498"/>
      <c r="H57" s="1528"/>
      <c r="I57" s="216" t="s">
        <v>4518</v>
      </c>
      <c r="J57" s="434" t="s">
        <v>177</v>
      </c>
      <c r="K57" s="434" t="s">
        <v>3283</v>
      </c>
      <c r="L57" s="431" t="str">
        <f>VLOOKUP(K57,CódigosRetorno!$A$2:$B$1784,2,FALSE)</f>
        <v>El comprobante (electronico) a la que hace referencia la nota, se encuentra anulado o rechazada.</v>
      </c>
      <c r="M57" s="430" t="s">
        <v>2488</v>
      </c>
      <c r="N57" s="298"/>
    </row>
    <row r="58" spans="1:14" ht="24" x14ac:dyDescent="0.35">
      <c r="A58" s="298"/>
      <c r="B58" s="1509">
        <f>B49+1</f>
        <v>12</v>
      </c>
      <c r="C58" s="1537" t="s">
        <v>3284</v>
      </c>
      <c r="D58" s="1509"/>
      <c r="E58" s="1509" t="s">
        <v>9</v>
      </c>
      <c r="F58" s="1497"/>
      <c r="G58" s="1509" t="s">
        <v>3263</v>
      </c>
      <c r="H58" s="1527" t="s">
        <v>3285</v>
      </c>
      <c r="I58" s="431" t="s">
        <v>4519</v>
      </c>
      <c r="J58" s="434" t="s">
        <v>177</v>
      </c>
      <c r="K58" s="434" t="s">
        <v>3286</v>
      </c>
      <c r="L58" s="431" t="str">
        <f>VLOOKUP(K58,CódigosRetorno!$A$2:$B$1784,2,FALSE)</f>
        <v>Solo se acepta informacion de percepcion para nuevas boletas.</v>
      </c>
      <c r="M58" s="430" t="s">
        <v>169</v>
      </c>
      <c r="N58" s="298"/>
    </row>
    <row r="59" spans="1:14" ht="24" x14ac:dyDescent="0.35">
      <c r="A59" s="298"/>
      <c r="B59" s="1510"/>
      <c r="C59" s="1538"/>
      <c r="D59" s="1510"/>
      <c r="E59" s="1510"/>
      <c r="F59" s="1515"/>
      <c r="G59" s="1510"/>
      <c r="H59" s="1532"/>
      <c r="I59" s="431" t="s">
        <v>5111</v>
      </c>
      <c r="J59" s="434" t="s">
        <v>177</v>
      </c>
      <c r="K59" s="434" t="s">
        <v>1710</v>
      </c>
      <c r="L59" s="431" t="str">
        <f>VLOOKUP(K59,CódigosRetorno!$A$2:$B$1784,2,FALSE)</f>
        <v>Número de RUC no existe.</v>
      </c>
      <c r="M59" s="430" t="s">
        <v>2500</v>
      </c>
      <c r="N59" s="298"/>
    </row>
    <row r="60" spans="1:14" ht="48" x14ac:dyDescent="0.35">
      <c r="A60" s="298"/>
      <c r="B60" s="1510"/>
      <c r="C60" s="1538"/>
      <c r="D60" s="1510"/>
      <c r="E60" s="1510"/>
      <c r="F60" s="1515"/>
      <c r="G60" s="1510"/>
      <c r="H60" s="1532"/>
      <c r="I60" s="431" t="s">
        <v>5112</v>
      </c>
      <c r="J60" s="434" t="s">
        <v>1071</v>
      </c>
      <c r="K60" s="434" t="s">
        <v>1190</v>
      </c>
      <c r="L60" s="431" t="str">
        <f>VLOOKUP(K60,CódigosRetorno!$A$2:$B$1784,2,FALSE)</f>
        <v>La operación con este cliente está excluida del sistema de percepción. Es agente de retención.</v>
      </c>
      <c r="M60" s="430" t="s">
        <v>2500</v>
      </c>
      <c r="N60" s="298"/>
    </row>
    <row r="61" spans="1:14" ht="48" x14ac:dyDescent="0.35">
      <c r="A61" s="298"/>
      <c r="B61" s="1510"/>
      <c r="C61" s="1538"/>
      <c r="D61" s="1510"/>
      <c r="E61" s="1510"/>
      <c r="F61" s="1515"/>
      <c r="G61" s="1510"/>
      <c r="H61" s="1532"/>
      <c r="I61" s="431" t="s">
        <v>5113</v>
      </c>
      <c r="J61" s="434" t="s">
        <v>1071</v>
      </c>
      <c r="K61" s="434" t="s">
        <v>1188</v>
      </c>
      <c r="L61" s="431" t="str">
        <f>VLOOKUP(K61,CódigosRetorno!$A$2:$B$1784,2,FALSE)</f>
        <v>La operación con este cliente está excluida del sistema de percepción. Es entidad exceptuada de la percepción.</v>
      </c>
      <c r="M61" s="430" t="s">
        <v>2500</v>
      </c>
      <c r="N61" s="298"/>
    </row>
    <row r="62" spans="1:14" ht="36" x14ac:dyDescent="0.35">
      <c r="A62" s="298"/>
      <c r="B62" s="1511"/>
      <c r="C62" s="1539"/>
      <c r="D62" s="1511"/>
      <c r="E62" s="1511"/>
      <c r="F62" s="1498"/>
      <c r="G62" s="1511"/>
      <c r="H62" s="1528"/>
      <c r="I62" s="431" t="s">
        <v>5114</v>
      </c>
      <c r="J62" s="434" t="s">
        <v>1071</v>
      </c>
      <c r="K62" s="434" t="s">
        <v>1196</v>
      </c>
      <c r="L62" s="431" t="str">
        <f>VLOOKUP(K62,CódigosRetorno!$A$2:$B$1784,2,FALSE)</f>
        <v>El emisor y el cliente son Agentes de percepción de combustible en la fecha de emisión.</v>
      </c>
      <c r="M62" s="430" t="s">
        <v>2500</v>
      </c>
      <c r="N62" s="298"/>
    </row>
    <row r="63" spans="1:14" ht="36" x14ac:dyDescent="0.35">
      <c r="A63" s="298"/>
      <c r="B63" s="439">
        <f>B58+0.1</f>
        <v>12.1</v>
      </c>
      <c r="C63" s="215" t="s">
        <v>2881</v>
      </c>
      <c r="D63" s="433" t="s">
        <v>100</v>
      </c>
      <c r="E63" s="433" t="s">
        <v>4</v>
      </c>
      <c r="F63" s="430" t="s">
        <v>95</v>
      </c>
      <c r="G63" s="433" t="s">
        <v>5592</v>
      </c>
      <c r="H63" s="432" t="s">
        <v>2876</v>
      </c>
      <c r="I63" s="431" t="s">
        <v>2872</v>
      </c>
      <c r="J63" s="434" t="s">
        <v>177</v>
      </c>
      <c r="K63" s="434" t="s">
        <v>795</v>
      </c>
      <c r="L63" s="431" t="str">
        <f>VLOOKUP(K63,CódigosRetorno!$A$2:$B$1784,2,FALSE)</f>
        <v>Dato no cumple con formato establecido.</v>
      </c>
      <c r="M63" s="430" t="s">
        <v>2882</v>
      </c>
      <c r="N63" s="298"/>
    </row>
    <row r="64" spans="1:14" ht="36" x14ac:dyDescent="0.35">
      <c r="A64" s="298"/>
      <c r="B64" s="439">
        <f>B63+0.1</f>
        <v>12.2</v>
      </c>
      <c r="C64" s="215" t="s">
        <v>2889</v>
      </c>
      <c r="D64" s="433" t="s">
        <v>100</v>
      </c>
      <c r="E64" s="433" t="s">
        <v>4</v>
      </c>
      <c r="F64" s="430" t="s">
        <v>12</v>
      </c>
      <c r="G64" s="433" t="s">
        <v>2793</v>
      </c>
      <c r="H64" s="432" t="s">
        <v>2879</v>
      </c>
      <c r="I64" s="432" t="s">
        <v>2880</v>
      </c>
      <c r="J64" s="434" t="s">
        <v>177</v>
      </c>
      <c r="K64" s="434" t="s">
        <v>2811</v>
      </c>
      <c r="L64" s="431" t="str">
        <f>VLOOKUP(K64,CódigosRetorno!$A$2:$B$1784,2,FALSE)</f>
        <v>La tasa de percepción no existe en el catálogo</v>
      </c>
      <c r="M64" s="430" t="s">
        <v>2882</v>
      </c>
      <c r="N64" s="298"/>
    </row>
    <row r="65" spans="1:14" ht="24" x14ac:dyDescent="0.35">
      <c r="A65" s="298"/>
      <c r="B65" s="1534">
        <f>B64+0.1</f>
        <v>12.299999999999999</v>
      </c>
      <c r="C65" s="1537" t="s">
        <v>2747</v>
      </c>
      <c r="D65" s="1509" t="s">
        <v>100</v>
      </c>
      <c r="E65" s="1509" t="s">
        <v>4</v>
      </c>
      <c r="F65" s="1497" t="s">
        <v>12</v>
      </c>
      <c r="G65" s="1509" t="s">
        <v>16</v>
      </c>
      <c r="H65" s="1527" t="s">
        <v>2883</v>
      </c>
      <c r="I65" s="431" t="s">
        <v>3287</v>
      </c>
      <c r="J65" s="434" t="s">
        <v>177</v>
      </c>
      <c r="K65" s="434" t="s">
        <v>2815</v>
      </c>
      <c r="L65" s="431" t="str">
        <f>VLOOKUP(K65,CódigosRetorno!$A$2:$B$1784,2,FALSE)</f>
        <v>El valor no cumple con el formato establecido o es menor o igual a cero (0)</v>
      </c>
      <c r="M65" s="430" t="s">
        <v>169</v>
      </c>
      <c r="N65" s="298"/>
    </row>
    <row r="66" spans="1:14" ht="24" x14ac:dyDescent="0.35">
      <c r="A66" s="298"/>
      <c r="B66" s="1535"/>
      <c r="C66" s="1538"/>
      <c r="D66" s="1510"/>
      <c r="E66" s="1510"/>
      <c r="F66" s="1515"/>
      <c r="G66" s="1510"/>
      <c r="H66" s="1532"/>
      <c r="I66" s="431" t="s">
        <v>3288</v>
      </c>
      <c r="J66" s="434" t="s">
        <v>177</v>
      </c>
      <c r="K66" s="434" t="s">
        <v>2815</v>
      </c>
      <c r="L66" s="431" t="str">
        <f>VLOOKUP(K66,CódigosRetorno!$A$2:$B$1784,2,FALSE)</f>
        <v>El valor no cumple con el formato establecido o es menor o igual a cero (0)</v>
      </c>
      <c r="M66" s="430" t="s">
        <v>169</v>
      </c>
      <c r="N66" s="298"/>
    </row>
    <row r="67" spans="1:14" ht="24" x14ac:dyDescent="0.35">
      <c r="A67" s="298"/>
      <c r="B67" s="1535"/>
      <c r="C67" s="1538"/>
      <c r="D67" s="1510"/>
      <c r="E67" s="1510"/>
      <c r="F67" s="1515"/>
      <c r="G67" s="1510"/>
      <c r="H67" s="1532"/>
      <c r="I67" s="163" t="s">
        <v>5115</v>
      </c>
      <c r="J67" s="434" t="s">
        <v>177</v>
      </c>
      <c r="K67" s="434" t="s">
        <v>1715</v>
      </c>
      <c r="L67" s="431" t="str">
        <f>VLOOKUP(K67,CódigosRetorno!$A$2:$B$1784,2,FALSE)</f>
        <v>Senor contribuyente a la fecha no se encuentra registrado ó habilitado con la condición de Agente de percepción.</v>
      </c>
      <c r="M67" s="430" t="s">
        <v>4530</v>
      </c>
      <c r="N67" s="298"/>
    </row>
    <row r="68" spans="1:14" ht="64.5" customHeight="1" x14ac:dyDescent="0.35">
      <c r="A68" s="298"/>
      <c r="B68" s="1535"/>
      <c r="C68" s="1538"/>
      <c r="D68" s="1510"/>
      <c r="E68" s="1510"/>
      <c r="F68" s="1515"/>
      <c r="G68" s="1510"/>
      <c r="H68" s="1532"/>
      <c r="I68" s="648" t="s">
        <v>5460</v>
      </c>
      <c r="J68" s="669" t="s">
        <v>177</v>
      </c>
      <c r="K68" s="669" t="s">
        <v>1706</v>
      </c>
      <c r="L68" s="431" t="str">
        <f>VLOOKUP(K68,CódigosRetorno!$A$2:$B$1784,2,FALSE)</f>
        <v>Los montos de pago, percibidos y montos cobrados consignados para el documento relacionado no son correctos.</v>
      </c>
      <c r="M68" s="430" t="s">
        <v>169</v>
      </c>
      <c r="N68" s="298"/>
    </row>
    <row r="69" spans="1:14" ht="36" x14ac:dyDescent="0.35">
      <c r="A69" s="298"/>
      <c r="B69" s="1536"/>
      <c r="C69" s="1539"/>
      <c r="D69" s="1511"/>
      <c r="E69" s="1511"/>
      <c r="F69" s="430" t="s">
        <v>3320</v>
      </c>
      <c r="G69" s="433" t="s">
        <v>5580</v>
      </c>
      <c r="H69" s="432" t="s">
        <v>3321</v>
      </c>
      <c r="I69" s="431" t="s">
        <v>3322</v>
      </c>
      <c r="J69" s="434" t="s">
        <v>177</v>
      </c>
      <c r="K69" s="434" t="s">
        <v>1603</v>
      </c>
      <c r="L69" s="431" t="str">
        <f>VLOOKUP(K69,CódigosRetorno!$A$2:$B$1784,2,FALSE)</f>
        <v>El valor de la moneda del Importe total Percibido debe ser PEN</v>
      </c>
      <c r="M69" s="430" t="s">
        <v>169</v>
      </c>
      <c r="N69" s="298"/>
    </row>
    <row r="70" spans="1:14" ht="24" x14ac:dyDescent="0.35">
      <c r="A70" s="298"/>
      <c r="B70" s="1534">
        <f>B65+0.1</f>
        <v>12.399999999999999</v>
      </c>
      <c r="C70" s="1537" t="s">
        <v>2885</v>
      </c>
      <c r="D70" s="1509" t="s">
        <v>100</v>
      </c>
      <c r="E70" s="1509" t="s">
        <v>4</v>
      </c>
      <c r="F70" s="1497" t="s">
        <v>12</v>
      </c>
      <c r="G70" s="1520" t="s">
        <v>16</v>
      </c>
      <c r="H70" s="1543" t="s">
        <v>2884</v>
      </c>
      <c r="I70" s="431" t="s">
        <v>3287</v>
      </c>
      <c r="J70" s="434" t="s">
        <v>177</v>
      </c>
      <c r="K70" s="434" t="s">
        <v>2890</v>
      </c>
      <c r="L70" s="431" t="str">
        <f>VLOOKUP(K70,CódigosRetorno!$A$2:$B$1784,2,FALSE)</f>
        <v>El valor no cumple con el formato establecido o es menor o igual a cero (0)</v>
      </c>
      <c r="M70" s="430" t="s">
        <v>169</v>
      </c>
      <c r="N70" s="298"/>
    </row>
    <row r="71" spans="1:14" ht="24" x14ac:dyDescent="0.35">
      <c r="A71" s="298"/>
      <c r="B71" s="1535"/>
      <c r="C71" s="1538"/>
      <c r="D71" s="1510"/>
      <c r="E71" s="1510"/>
      <c r="F71" s="1515"/>
      <c r="G71" s="1520"/>
      <c r="H71" s="1543"/>
      <c r="I71" s="431" t="s">
        <v>3288</v>
      </c>
      <c r="J71" s="434" t="s">
        <v>177</v>
      </c>
      <c r="K71" s="434" t="s">
        <v>2890</v>
      </c>
      <c r="L71" s="431" t="str">
        <f>VLOOKUP(K71,CódigosRetorno!$A$2:$B$1784,2,FALSE)</f>
        <v>El valor no cumple con el formato establecido o es menor o igual a cero (0)</v>
      </c>
      <c r="M71" s="430" t="s">
        <v>169</v>
      </c>
      <c r="N71" s="298"/>
    </row>
    <row r="72" spans="1:14" ht="36" x14ac:dyDescent="0.35">
      <c r="A72" s="298"/>
      <c r="B72" s="1535"/>
      <c r="C72" s="1538"/>
      <c r="D72" s="1510"/>
      <c r="E72" s="1510"/>
      <c r="F72" s="1515"/>
      <c r="G72" s="1520"/>
      <c r="H72" s="1543"/>
      <c r="I72" s="431" t="s">
        <v>4520</v>
      </c>
      <c r="J72" s="434" t="s">
        <v>177</v>
      </c>
      <c r="K72" s="434" t="s">
        <v>1706</v>
      </c>
      <c r="L72" s="431" t="str">
        <f>VLOOKUP(K72,CódigosRetorno!$A$2:$B$1784,2,FALSE)</f>
        <v>Los montos de pago, percibidos y montos cobrados consignados para el documento relacionado no son correctos.</v>
      </c>
      <c r="M72" s="430" t="s">
        <v>169</v>
      </c>
      <c r="N72" s="298"/>
    </row>
    <row r="73" spans="1:14" ht="36" x14ac:dyDescent="0.35">
      <c r="A73" s="298"/>
      <c r="B73" s="1536"/>
      <c r="C73" s="1539"/>
      <c r="D73" s="1511"/>
      <c r="E73" s="1511"/>
      <c r="F73" s="430" t="s">
        <v>13</v>
      </c>
      <c r="G73" s="429" t="s">
        <v>5580</v>
      </c>
      <c r="H73" s="428" t="s">
        <v>3323</v>
      </c>
      <c r="I73" s="431" t="s">
        <v>2984</v>
      </c>
      <c r="J73" s="434" t="s">
        <v>177</v>
      </c>
      <c r="K73" s="434" t="s">
        <v>1599</v>
      </c>
      <c r="L73" s="431" t="str">
        <f>VLOOKUP(K73,CódigosRetorno!$A$2:$B$1784,2,FALSE)</f>
        <v>El valor de la moneda del Importe total Cobrado debe ser PEN</v>
      </c>
      <c r="M73" s="430" t="s">
        <v>169</v>
      </c>
      <c r="N73" s="298"/>
    </row>
    <row r="74" spans="1:14" ht="24" x14ac:dyDescent="0.35">
      <c r="A74" s="298"/>
      <c r="B74" s="1534">
        <f>B70+0.1</f>
        <v>12.499999999999998</v>
      </c>
      <c r="C74" s="1537" t="s">
        <v>2746</v>
      </c>
      <c r="D74" s="1509" t="s">
        <v>100</v>
      </c>
      <c r="E74" s="1509" t="s">
        <v>4</v>
      </c>
      <c r="F74" s="1497" t="s">
        <v>12</v>
      </c>
      <c r="G74" s="1509" t="s">
        <v>16</v>
      </c>
      <c r="H74" s="1527" t="s">
        <v>2886</v>
      </c>
      <c r="I74" s="431" t="s">
        <v>3287</v>
      </c>
      <c r="J74" s="434" t="s">
        <v>177</v>
      </c>
      <c r="K74" s="434" t="s">
        <v>2831</v>
      </c>
      <c r="L74" s="431" t="str">
        <f>VLOOKUP(K74,CódigosRetorno!$A$2:$B$1784,2,FALSE)</f>
        <v>El valor no cumple con el formato establecido o es menor o igual a cero (0)</v>
      </c>
      <c r="M74" s="430" t="s">
        <v>169</v>
      </c>
      <c r="N74" s="298"/>
    </row>
    <row r="75" spans="1:14" ht="24" x14ac:dyDescent="0.35">
      <c r="A75" s="298"/>
      <c r="B75" s="1536"/>
      <c r="C75" s="1539"/>
      <c r="D75" s="1511"/>
      <c r="E75" s="1511"/>
      <c r="F75" s="1498"/>
      <c r="G75" s="1511"/>
      <c r="H75" s="1528"/>
      <c r="I75" s="431" t="s">
        <v>3288</v>
      </c>
      <c r="J75" s="434" t="s">
        <v>177</v>
      </c>
      <c r="K75" s="434" t="s">
        <v>2831</v>
      </c>
      <c r="L75" s="431" t="str">
        <f>VLOOKUP(K75,CódigosRetorno!$A$2:$B$1784,2,FALSE)</f>
        <v>El valor no cumple con el formato establecido o es menor o igual a cero (0)</v>
      </c>
      <c r="M75" s="430" t="s">
        <v>169</v>
      </c>
      <c r="N75" s="298"/>
    </row>
    <row r="76" spans="1:14" x14ac:dyDescent="0.35">
      <c r="A76" s="298"/>
      <c r="B76" s="1509">
        <v>13</v>
      </c>
      <c r="C76" s="1537" t="s">
        <v>4521</v>
      </c>
      <c r="D76" s="1520" t="s">
        <v>100</v>
      </c>
      <c r="E76" s="1509" t="s">
        <v>4</v>
      </c>
      <c r="F76" s="1497" t="s">
        <v>11</v>
      </c>
      <c r="G76" s="1509" t="s">
        <v>5600</v>
      </c>
      <c r="H76" s="1527" t="s">
        <v>2871</v>
      </c>
      <c r="I76" s="431" t="s">
        <v>2837</v>
      </c>
      <c r="J76" s="434" t="s">
        <v>177</v>
      </c>
      <c r="K76" s="434" t="s">
        <v>799</v>
      </c>
      <c r="L76" s="431" t="str">
        <f>VLOOKUP(K76,CódigosRetorno!$A$2:$B$1784,2,FALSE)</f>
        <v>No existe información del documento del anticipo.</v>
      </c>
      <c r="M76" s="430" t="s">
        <v>169</v>
      </c>
      <c r="N76" s="298"/>
    </row>
    <row r="77" spans="1:14" x14ac:dyDescent="0.35">
      <c r="A77" s="298"/>
      <c r="B77" s="1511"/>
      <c r="C77" s="1539"/>
      <c r="D77" s="1520"/>
      <c r="E77" s="1511"/>
      <c r="F77" s="1498"/>
      <c r="G77" s="1511"/>
      <c r="H77" s="1528"/>
      <c r="I77" s="431" t="s">
        <v>2872</v>
      </c>
      <c r="J77" s="434" t="s">
        <v>177</v>
      </c>
      <c r="K77" s="434" t="s">
        <v>2830</v>
      </c>
      <c r="L77" s="431" t="str">
        <f>VLOOKUP(K77,CódigosRetorno!$A$2:$B$1784,2,FALSE)</f>
        <v>El código ingresado como estado del ítem no existe en el catálogo</v>
      </c>
      <c r="M77" s="430" t="s">
        <v>2875</v>
      </c>
      <c r="N77" s="298"/>
    </row>
    <row r="78" spans="1:14" ht="24" x14ac:dyDescent="0.35">
      <c r="A78" s="298"/>
      <c r="B78" s="1509">
        <f>B76+1</f>
        <v>14</v>
      </c>
      <c r="C78" s="1537" t="s">
        <v>5116</v>
      </c>
      <c r="D78" s="1509" t="s">
        <v>15</v>
      </c>
      <c r="E78" s="1509" t="s">
        <v>4</v>
      </c>
      <c r="F78" s="1497" t="s">
        <v>12</v>
      </c>
      <c r="G78" s="1509" t="s">
        <v>16</v>
      </c>
      <c r="H78" s="1527" t="s">
        <v>2852</v>
      </c>
      <c r="I78" s="431" t="s">
        <v>4522</v>
      </c>
      <c r="J78" s="434" t="s">
        <v>177</v>
      </c>
      <c r="K78" s="434" t="s">
        <v>2099</v>
      </c>
      <c r="L78" s="431" t="str">
        <f>VLOOKUP(K78,CódigosRetorno!$A$2:$B$1784,2,FALSE)</f>
        <v>El dato ingresado en TotalAmount debe ser numerico mayor o igual a cero</v>
      </c>
      <c r="M78" s="430" t="s">
        <v>169</v>
      </c>
      <c r="N78" s="298"/>
    </row>
    <row r="79" spans="1:14" ht="72" x14ac:dyDescent="0.35">
      <c r="A79" s="298"/>
      <c r="B79" s="1510"/>
      <c r="C79" s="1538"/>
      <c r="D79" s="1510"/>
      <c r="E79" s="1510"/>
      <c r="F79" s="1515"/>
      <c r="G79" s="1510"/>
      <c r="H79" s="1528"/>
      <c r="I79" s="648" t="s">
        <v>6360</v>
      </c>
      <c r="J79" s="669" t="s">
        <v>1071</v>
      </c>
      <c r="K79" s="669" t="s">
        <v>797</v>
      </c>
      <c r="L79" s="431" t="str">
        <f>VLOOKUP(K79,CódigosRetorno!$A$2:$B$1784,2,FALSE)</f>
        <v>El importe total no coincide con la sumatoria de los valores de venta mas los tributos mas los cargos</v>
      </c>
      <c r="M79" s="430" t="s">
        <v>169</v>
      </c>
      <c r="N79" s="298"/>
    </row>
    <row r="80" spans="1:14" ht="51" customHeight="1" x14ac:dyDescent="0.35">
      <c r="A80" s="298"/>
      <c r="B80" s="1511"/>
      <c r="C80" s="1539"/>
      <c r="D80" s="1511"/>
      <c r="E80" s="1511"/>
      <c r="F80" s="1498"/>
      <c r="G80" s="1511"/>
      <c r="H80" s="432" t="s">
        <v>5117</v>
      </c>
      <c r="I80" s="648" t="s">
        <v>6888</v>
      </c>
      <c r="J80" s="669" t="s">
        <v>177</v>
      </c>
      <c r="K80" s="669" t="s">
        <v>694</v>
      </c>
      <c r="L80" s="431" t="str">
        <f>VLOOKUP(K80,CódigosRetorno!$A$2:$B$1784,2,FALSE)</f>
        <v>La moneda debe ser la misma en todo el documento. Salvo las percepciones que sólo son en moneda nacional</v>
      </c>
      <c r="M80" s="430" t="s">
        <v>169</v>
      </c>
      <c r="N80" s="298"/>
    </row>
    <row r="81" spans="1:14" ht="41.25" customHeight="1" x14ac:dyDescent="0.35">
      <c r="A81" s="298"/>
      <c r="B81" s="433">
        <f>B78+1</f>
        <v>15</v>
      </c>
      <c r="C81" s="215" t="s">
        <v>4523</v>
      </c>
      <c r="D81" s="433"/>
      <c r="E81" s="433" t="s">
        <v>9</v>
      </c>
      <c r="F81" s="430"/>
      <c r="G81" s="433" t="s">
        <v>3263</v>
      </c>
      <c r="H81" s="432" t="s">
        <v>3289</v>
      </c>
      <c r="I81" s="648" t="s">
        <v>3290</v>
      </c>
      <c r="J81" s="669" t="s">
        <v>169</v>
      </c>
      <c r="K81" s="669" t="s">
        <v>169</v>
      </c>
      <c r="L81" s="431" t="str">
        <f>VLOOKUP(K81,CódigosRetorno!$A$2:$B$1784,2,FALSE)</f>
        <v>-</v>
      </c>
      <c r="M81" s="430" t="s">
        <v>169</v>
      </c>
      <c r="N81" s="298"/>
    </row>
    <row r="82" spans="1:14" x14ac:dyDescent="0.35">
      <c r="A82" s="298"/>
      <c r="B82" s="1534">
        <f>B81+0.1</f>
        <v>15.1</v>
      </c>
      <c r="C82" s="1537" t="s">
        <v>3291</v>
      </c>
      <c r="D82" s="1497" t="s">
        <v>100</v>
      </c>
      <c r="E82" s="1509" t="s">
        <v>4</v>
      </c>
      <c r="F82" s="1497" t="s">
        <v>12</v>
      </c>
      <c r="G82" s="1509" t="s">
        <v>16</v>
      </c>
      <c r="H82" s="1527" t="s">
        <v>2853</v>
      </c>
      <c r="I82" s="646" t="s">
        <v>2489</v>
      </c>
      <c r="J82" s="643" t="s">
        <v>177</v>
      </c>
      <c r="K82" s="694" t="s">
        <v>2092</v>
      </c>
      <c r="L82" s="431" t="str">
        <f>VLOOKUP(K82,CódigosRetorno!$A$2:$B$1784,2,FALSE)</f>
        <v>El XML no contiene el tag PaidAmount</v>
      </c>
      <c r="M82" s="430" t="s">
        <v>169</v>
      </c>
      <c r="N82" s="298"/>
    </row>
    <row r="83" spans="1:14" ht="24" x14ac:dyDescent="0.35">
      <c r="A83" s="298"/>
      <c r="B83" s="1535"/>
      <c r="C83" s="1538"/>
      <c r="D83" s="1515"/>
      <c r="E83" s="1510"/>
      <c r="F83" s="1515"/>
      <c r="G83" s="1510"/>
      <c r="H83" s="1532"/>
      <c r="I83" s="648" t="s">
        <v>4997</v>
      </c>
      <c r="J83" s="669" t="s">
        <v>177</v>
      </c>
      <c r="K83" s="669" t="s">
        <v>2093</v>
      </c>
      <c r="L83" s="431" t="str">
        <f>VLOOKUP(K83,CódigosRetorno!$A$2:$B$1784,2,FALSE)</f>
        <v>PaidAmount - El dato ingresado no cumple con el estandar</v>
      </c>
      <c r="M83" s="430" t="s">
        <v>169</v>
      </c>
      <c r="N83" s="298"/>
    </row>
    <row r="84" spans="1:14" x14ac:dyDescent="0.35">
      <c r="A84" s="298"/>
      <c r="B84" s="1534">
        <f>B82+0.1</f>
        <v>15.2</v>
      </c>
      <c r="C84" s="1537" t="s">
        <v>2858</v>
      </c>
      <c r="D84" s="1497" t="s">
        <v>100</v>
      </c>
      <c r="E84" s="1510"/>
      <c r="F84" s="1497" t="s">
        <v>10</v>
      </c>
      <c r="G84" s="1509" t="s">
        <v>5601</v>
      </c>
      <c r="H84" s="1527" t="s">
        <v>2854</v>
      </c>
      <c r="I84" s="648" t="s">
        <v>2489</v>
      </c>
      <c r="J84" s="669" t="s">
        <v>177</v>
      </c>
      <c r="K84" s="669" t="s">
        <v>2088</v>
      </c>
      <c r="L84" s="431" t="str">
        <f>VLOOKUP(K84,CódigosRetorno!$A$2:$B$1784,2,FALSE)</f>
        <v>El XML no contiene el tag InstructionID</v>
      </c>
      <c r="M84" s="430" t="s">
        <v>169</v>
      </c>
      <c r="N84" s="298"/>
    </row>
    <row r="85" spans="1:14" x14ac:dyDescent="0.35">
      <c r="A85" s="298"/>
      <c r="B85" s="1535"/>
      <c r="C85" s="1538"/>
      <c r="D85" s="1515"/>
      <c r="E85" s="1510"/>
      <c r="F85" s="1515"/>
      <c r="G85" s="1510"/>
      <c r="H85" s="1532"/>
      <c r="I85" s="648" t="s">
        <v>2499</v>
      </c>
      <c r="J85" s="669" t="s">
        <v>177</v>
      </c>
      <c r="K85" s="669" t="s">
        <v>2090</v>
      </c>
      <c r="L85" s="431" t="str">
        <f>VLOOKUP(K85,CódigosRetorno!$A$2:$B$1784,2,FALSE)</f>
        <v>InstructionID - El dato ingresado no cumple con el estandar</v>
      </c>
      <c r="M85" s="430" t="s">
        <v>2857</v>
      </c>
      <c r="N85" s="298"/>
    </row>
    <row r="86" spans="1:14" ht="24" x14ac:dyDescent="0.35">
      <c r="A86" s="298"/>
      <c r="B86" s="1536"/>
      <c r="C86" s="1539"/>
      <c r="D86" s="1498"/>
      <c r="E86" s="1511"/>
      <c r="F86" s="1498"/>
      <c r="G86" s="1511"/>
      <c r="H86" s="1528"/>
      <c r="I86" s="657" t="s">
        <v>6235</v>
      </c>
      <c r="J86" s="669" t="s">
        <v>177</v>
      </c>
      <c r="K86" s="669" t="s">
        <v>1958</v>
      </c>
      <c r="L86" s="431" t="str">
        <f>VLOOKUP(K86,CódigosRetorno!$A$2:$B$1784,2,FALSE)</f>
        <v>No debe existir un elemento sac:BillingPayment a nivel de item con el mismo valor de cbc:InstructionID</v>
      </c>
      <c r="M86" s="430" t="s">
        <v>169</v>
      </c>
      <c r="N86" s="298"/>
    </row>
    <row r="87" spans="1:14" ht="24" x14ac:dyDescent="0.35">
      <c r="A87" s="298"/>
      <c r="B87" s="429">
        <f>B81+1</f>
        <v>16</v>
      </c>
      <c r="C87" s="438" t="s">
        <v>4524</v>
      </c>
      <c r="D87" s="430" t="s">
        <v>100</v>
      </c>
      <c r="E87" s="433" t="s">
        <v>9</v>
      </c>
      <c r="F87" s="430"/>
      <c r="G87" s="433"/>
      <c r="H87" s="432" t="s">
        <v>3289</v>
      </c>
      <c r="I87" s="657" t="s">
        <v>3292</v>
      </c>
      <c r="J87" s="669" t="s">
        <v>169</v>
      </c>
      <c r="K87" s="669" t="s">
        <v>169</v>
      </c>
      <c r="L87" s="431" t="str">
        <f>VLOOKUP(K87,CódigosRetorno!$A$2:$B$1784,2,FALSE)</f>
        <v>-</v>
      </c>
      <c r="M87" s="430" t="s">
        <v>169</v>
      </c>
      <c r="N87" s="298"/>
    </row>
    <row r="88" spans="1:14" x14ac:dyDescent="0.35">
      <c r="A88" s="298"/>
      <c r="B88" s="1533">
        <f>B87+0.1</f>
        <v>16.100000000000001</v>
      </c>
      <c r="C88" s="1537" t="s">
        <v>3291</v>
      </c>
      <c r="D88" s="1497" t="s">
        <v>100</v>
      </c>
      <c r="E88" s="1509" t="s">
        <v>4</v>
      </c>
      <c r="F88" s="1497" t="s">
        <v>12</v>
      </c>
      <c r="G88" s="1509" t="s">
        <v>16</v>
      </c>
      <c r="H88" s="1527" t="s">
        <v>2853</v>
      </c>
      <c r="I88" s="646" t="s">
        <v>2489</v>
      </c>
      <c r="J88" s="643" t="s">
        <v>177</v>
      </c>
      <c r="K88" s="694" t="s">
        <v>2092</v>
      </c>
      <c r="L88" s="431" t="str">
        <f>VLOOKUP(K88,CódigosRetorno!$A$2:$B$1784,2,FALSE)</f>
        <v>El XML no contiene el tag PaidAmount</v>
      </c>
      <c r="M88" s="430" t="s">
        <v>169</v>
      </c>
      <c r="N88" s="298"/>
    </row>
    <row r="89" spans="1:14" ht="24" x14ac:dyDescent="0.35">
      <c r="A89" s="298"/>
      <c r="B89" s="1533"/>
      <c r="C89" s="1538"/>
      <c r="D89" s="1515"/>
      <c r="E89" s="1510"/>
      <c r="F89" s="1515"/>
      <c r="G89" s="1510"/>
      <c r="H89" s="1532"/>
      <c r="I89" s="648" t="s">
        <v>4997</v>
      </c>
      <c r="J89" s="669" t="s">
        <v>177</v>
      </c>
      <c r="K89" s="669" t="s">
        <v>2093</v>
      </c>
      <c r="L89" s="431" t="str">
        <f>VLOOKUP(K89,CódigosRetorno!$A$2:$B$1784,2,FALSE)</f>
        <v>PaidAmount - El dato ingresado no cumple con el estandar</v>
      </c>
      <c r="M89" s="430" t="s">
        <v>169</v>
      </c>
      <c r="N89" s="298"/>
    </row>
    <row r="90" spans="1:14" x14ac:dyDescent="0.35">
      <c r="A90" s="298"/>
      <c r="B90" s="1533">
        <f>B88+0.1</f>
        <v>16.200000000000003</v>
      </c>
      <c r="C90" s="1537" t="s">
        <v>2858</v>
      </c>
      <c r="D90" s="1497" t="s">
        <v>100</v>
      </c>
      <c r="E90" s="1510"/>
      <c r="F90" s="1497" t="s">
        <v>10</v>
      </c>
      <c r="G90" s="1509" t="s">
        <v>5601</v>
      </c>
      <c r="H90" s="1527" t="s">
        <v>2854</v>
      </c>
      <c r="I90" s="648" t="s">
        <v>2489</v>
      </c>
      <c r="J90" s="669" t="s">
        <v>177</v>
      </c>
      <c r="K90" s="669" t="s">
        <v>2088</v>
      </c>
      <c r="L90" s="431" t="str">
        <f>VLOOKUP(K90,CódigosRetorno!$A$2:$B$1784,2,FALSE)</f>
        <v>El XML no contiene el tag InstructionID</v>
      </c>
      <c r="M90" s="430" t="s">
        <v>169</v>
      </c>
      <c r="N90" s="298"/>
    </row>
    <row r="91" spans="1:14" x14ac:dyDescent="0.35">
      <c r="A91" s="298"/>
      <c r="B91" s="1533"/>
      <c r="C91" s="1538"/>
      <c r="D91" s="1515"/>
      <c r="E91" s="1510"/>
      <c r="F91" s="1515"/>
      <c r="G91" s="1510"/>
      <c r="H91" s="1532"/>
      <c r="I91" s="648" t="s">
        <v>2499</v>
      </c>
      <c r="J91" s="669" t="s">
        <v>177</v>
      </c>
      <c r="K91" s="669" t="s">
        <v>2090</v>
      </c>
      <c r="L91" s="431" t="str">
        <f>VLOOKUP(K91,CódigosRetorno!$A$2:$B$1784,2,FALSE)</f>
        <v>InstructionID - El dato ingresado no cumple con el estandar</v>
      </c>
      <c r="M91" s="430" t="s">
        <v>2857</v>
      </c>
      <c r="N91" s="298"/>
    </row>
    <row r="92" spans="1:14" ht="24" x14ac:dyDescent="0.35">
      <c r="A92" s="298"/>
      <c r="B92" s="1533"/>
      <c r="C92" s="1539"/>
      <c r="D92" s="1498"/>
      <c r="E92" s="1511"/>
      <c r="F92" s="1498"/>
      <c r="G92" s="1511"/>
      <c r="H92" s="1528"/>
      <c r="I92" s="657" t="s">
        <v>6235</v>
      </c>
      <c r="J92" s="669" t="s">
        <v>177</v>
      </c>
      <c r="K92" s="669" t="s">
        <v>1958</v>
      </c>
      <c r="L92" s="431" t="str">
        <f>VLOOKUP(K92,CódigosRetorno!$A$2:$B$1784,2,FALSE)</f>
        <v>No debe existir un elemento sac:BillingPayment a nivel de item con el mismo valor de cbc:InstructionID</v>
      </c>
      <c r="M92" s="430" t="s">
        <v>169</v>
      </c>
      <c r="N92" s="298"/>
    </row>
    <row r="93" spans="1:14" ht="24" x14ac:dyDescent="0.35">
      <c r="A93" s="298"/>
      <c r="B93" s="429">
        <f>B87+1</f>
        <v>17</v>
      </c>
      <c r="C93" s="215" t="s">
        <v>4525</v>
      </c>
      <c r="D93" s="430"/>
      <c r="E93" s="433" t="s">
        <v>9</v>
      </c>
      <c r="F93" s="430"/>
      <c r="G93" s="433"/>
      <c r="H93" s="432" t="s">
        <v>3289</v>
      </c>
      <c r="I93" s="648" t="s">
        <v>3293</v>
      </c>
      <c r="J93" s="643" t="s">
        <v>169</v>
      </c>
      <c r="K93" s="669" t="s">
        <v>169</v>
      </c>
      <c r="L93" s="431" t="str">
        <f>VLOOKUP(K93,CódigosRetorno!$A$2:$B$1784,2,FALSE)</f>
        <v>-</v>
      </c>
      <c r="M93" s="430" t="s">
        <v>169</v>
      </c>
      <c r="N93" s="298"/>
    </row>
    <row r="94" spans="1:14" x14ac:dyDescent="0.35">
      <c r="A94" s="298"/>
      <c r="B94" s="1534">
        <f>B93+0.1</f>
        <v>17.100000000000001</v>
      </c>
      <c r="C94" s="1537" t="s">
        <v>3291</v>
      </c>
      <c r="D94" s="1497" t="s">
        <v>15</v>
      </c>
      <c r="E94" s="1509" t="s">
        <v>4</v>
      </c>
      <c r="F94" s="1497" t="s">
        <v>12</v>
      </c>
      <c r="G94" s="1509" t="s">
        <v>16</v>
      </c>
      <c r="H94" s="1527" t="s">
        <v>2853</v>
      </c>
      <c r="I94" s="646" t="s">
        <v>2489</v>
      </c>
      <c r="J94" s="643" t="s">
        <v>177</v>
      </c>
      <c r="K94" s="694" t="s">
        <v>2092</v>
      </c>
      <c r="L94" s="431" t="str">
        <f>VLOOKUP(K94,CódigosRetorno!$A$2:$B$1784,2,FALSE)</f>
        <v>El XML no contiene el tag PaidAmount</v>
      </c>
      <c r="M94" s="430" t="s">
        <v>169</v>
      </c>
      <c r="N94" s="298"/>
    </row>
    <row r="95" spans="1:14" ht="24" x14ac:dyDescent="0.35">
      <c r="A95" s="298"/>
      <c r="B95" s="1535"/>
      <c r="C95" s="1538"/>
      <c r="D95" s="1515"/>
      <c r="E95" s="1510"/>
      <c r="F95" s="1515"/>
      <c r="G95" s="1510"/>
      <c r="H95" s="1532"/>
      <c r="I95" s="648" t="s">
        <v>4997</v>
      </c>
      <c r="J95" s="669" t="s">
        <v>177</v>
      </c>
      <c r="K95" s="669" t="s">
        <v>2093</v>
      </c>
      <c r="L95" s="431" t="str">
        <f>VLOOKUP(K95,CódigosRetorno!$A$2:$B$1784,2,FALSE)</f>
        <v>PaidAmount - El dato ingresado no cumple con el estandar</v>
      </c>
      <c r="M95" s="430" t="s">
        <v>169</v>
      </c>
      <c r="N95" s="298"/>
    </row>
    <row r="96" spans="1:14" x14ac:dyDescent="0.35">
      <c r="A96" s="298"/>
      <c r="B96" s="1534">
        <f>B94+0.1</f>
        <v>17.200000000000003</v>
      </c>
      <c r="C96" s="1537" t="s">
        <v>2858</v>
      </c>
      <c r="D96" s="1497" t="s">
        <v>100</v>
      </c>
      <c r="E96" s="1510"/>
      <c r="F96" s="1497" t="s">
        <v>10</v>
      </c>
      <c r="G96" s="1509" t="s">
        <v>5601</v>
      </c>
      <c r="H96" s="1527" t="s">
        <v>2854</v>
      </c>
      <c r="I96" s="648" t="s">
        <v>2489</v>
      </c>
      <c r="J96" s="669" t="s">
        <v>177</v>
      </c>
      <c r="K96" s="669" t="s">
        <v>2088</v>
      </c>
      <c r="L96" s="431" t="str">
        <f>VLOOKUP(K96,CódigosRetorno!$A$2:$B$1784,2,FALSE)</f>
        <v>El XML no contiene el tag InstructionID</v>
      </c>
      <c r="M96" s="430" t="s">
        <v>169</v>
      </c>
      <c r="N96" s="298"/>
    </row>
    <row r="97" spans="1:14" x14ac:dyDescent="0.35">
      <c r="A97" s="298"/>
      <c r="B97" s="1535"/>
      <c r="C97" s="1538"/>
      <c r="D97" s="1515"/>
      <c r="E97" s="1510"/>
      <c r="F97" s="1515"/>
      <c r="G97" s="1510"/>
      <c r="H97" s="1532"/>
      <c r="I97" s="648" t="s">
        <v>2499</v>
      </c>
      <c r="J97" s="669" t="s">
        <v>177</v>
      </c>
      <c r="K97" s="669" t="s">
        <v>2090</v>
      </c>
      <c r="L97" s="431" t="str">
        <f>VLOOKUP(K97,CódigosRetorno!$A$2:$B$1784,2,FALSE)</f>
        <v>InstructionID - El dato ingresado no cumple con el estandar</v>
      </c>
      <c r="M97" s="430" t="s">
        <v>2857</v>
      </c>
      <c r="N97" s="298"/>
    </row>
    <row r="98" spans="1:14" ht="24" x14ac:dyDescent="0.35">
      <c r="A98" s="298"/>
      <c r="B98" s="1536"/>
      <c r="C98" s="1539"/>
      <c r="D98" s="1498"/>
      <c r="E98" s="1511"/>
      <c r="F98" s="1498"/>
      <c r="G98" s="1511"/>
      <c r="H98" s="1528"/>
      <c r="I98" s="657" t="s">
        <v>6235</v>
      </c>
      <c r="J98" s="669" t="s">
        <v>177</v>
      </c>
      <c r="K98" s="669" t="s">
        <v>1958</v>
      </c>
      <c r="L98" s="431" t="str">
        <f>VLOOKUP(K98,CódigosRetorno!$A$2:$B$1784,2,FALSE)</f>
        <v>No debe existir un elemento sac:BillingPayment a nivel de item con el mismo valor de cbc:InstructionID</v>
      </c>
      <c r="M98" s="430" t="s">
        <v>169</v>
      </c>
      <c r="N98" s="298"/>
    </row>
    <row r="99" spans="1:14" ht="24" x14ac:dyDescent="0.35">
      <c r="A99" s="298"/>
      <c r="B99" s="429">
        <f>B93+1</f>
        <v>18</v>
      </c>
      <c r="C99" s="215" t="s">
        <v>4526</v>
      </c>
      <c r="D99" s="430"/>
      <c r="E99" s="433" t="s">
        <v>9</v>
      </c>
      <c r="F99" s="430"/>
      <c r="G99" s="433" t="s">
        <v>3263</v>
      </c>
      <c r="H99" s="432" t="s">
        <v>3289</v>
      </c>
      <c r="I99" s="431" t="s">
        <v>3294</v>
      </c>
      <c r="J99" s="433" t="s">
        <v>169</v>
      </c>
      <c r="K99" s="434" t="s">
        <v>169</v>
      </c>
      <c r="L99" s="431" t="str">
        <f>VLOOKUP(K99,CódigosRetorno!$A$2:$B$1784,2,FALSE)</f>
        <v>-</v>
      </c>
      <c r="M99" s="430" t="s">
        <v>169</v>
      </c>
      <c r="N99" s="298"/>
    </row>
    <row r="100" spans="1:14" x14ac:dyDescent="0.35">
      <c r="A100" s="298"/>
      <c r="B100" s="1534">
        <f>B99+0.1</f>
        <v>18.100000000000001</v>
      </c>
      <c r="C100" s="1537" t="s">
        <v>3295</v>
      </c>
      <c r="D100" s="1497" t="s">
        <v>15</v>
      </c>
      <c r="E100" s="1509" t="s">
        <v>4</v>
      </c>
      <c r="F100" s="1497" t="s">
        <v>12</v>
      </c>
      <c r="G100" s="1509" t="s">
        <v>16</v>
      </c>
      <c r="H100" s="1527" t="s">
        <v>2853</v>
      </c>
      <c r="I100" s="442" t="s">
        <v>2489</v>
      </c>
      <c r="J100" s="433" t="s">
        <v>177</v>
      </c>
      <c r="K100" s="80" t="s">
        <v>2092</v>
      </c>
      <c r="L100" s="431" t="str">
        <f>VLOOKUP(K100,CódigosRetorno!$A$2:$B$1784,2,FALSE)</f>
        <v>El XML no contiene el tag PaidAmount</v>
      </c>
      <c r="M100" s="430" t="s">
        <v>169</v>
      </c>
      <c r="N100" s="298"/>
    </row>
    <row r="101" spans="1:14" ht="24" x14ac:dyDescent="0.35">
      <c r="A101" s="298"/>
      <c r="B101" s="1535"/>
      <c r="C101" s="1538"/>
      <c r="D101" s="1515"/>
      <c r="E101" s="1510"/>
      <c r="F101" s="1515"/>
      <c r="G101" s="1510"/>
      <c r="H101" s="1532"/>
      <c r="I101" s="431" t="s">
        <v>4997</v>
      </c>
      <c r="J101" s="434" t="s">
        <v>177</v>
      </c>
      <c r="K101" s="434" t="s">
        <v>2093</v>
      </c>
      <c r="L101" s="431" t="str">
        <f>VLOOKUP(K101,CódigosRetorno!$A$2:$B$1784,2,FALSE)</f>
        <v>PaidAmount - El dato ingresado no cumple con el estandar</v>
      </c>
      <c r="M101" s="430" t="s">
        <v>169</v>
      </c>
      <c r="N101" s="298"/>
    </row>
    <row r="102" spans="1:14" x14ac:dyDescent="0.35">
      <c r="A102" s="298"/>
      <c r="B102" s="1533">
        <f>B100+0.1</f>
        <v>18.200000000000003</v>
      </c>
      <c r="C102" s="1537" t="s">
        <v>2858</v>
      </c>
      <c r="D102" s="1497" t="s">
        <v>100</v>
      </c>
      <c r="E102" s="1510"/>
      <c r="F102" s="1497" t="s">
        <v>10</v>
      </c>
      <c r="G102" s="1509" t="s">
        <v>5601</v>
      </c>
      <c r="H102" s="1527" t="s">
        <v>2854</v>
      </c>
      <c r="I102" s="431" t="s">
        <v>2489</v>
      </c>
      <c r="J102" s="434" t="s">
        <v>177</v>
      </c>
      <c r="K102" s="434" t="s">
        <v>2088</v>
      </c>
      <c r="L102" s="431" t="str">
        <f>VLOOKUP(K102,CódigosRetorno!$A$2:$B$1784,2,FALSE)</f>
        <v>El XML no contiene el tag InstructionID</v>
      </c>
      <c r="M102" s="430" t="s">
        <v>169</v>
      </c>
      <c r="N102" s="298"/>
    </row>
    <row r="103" spans="1:14" x14ac:dyDescent="0.35">
      <c r="A103" s="298"/>
      <c r="B103" s="1533"/>
      <c r="C103" s="1538"/>
      <c r="D103" s="1515"/>
      <c r="E103" s="1510"/>
      <c r="F103" s="1515"/>
      <c r="G103" s="1510"/>
      <c r="H103" s="1532"/>
      <c r="I103" s="431" t="s">
        <v>2499</v>
      </c>
      <c r="J103" s="434" t="s">
        <v>177</v>
      </c>
      <c r="K103" s="434" t="s">
        <v>2090</v>
      </c>
      <c r="L103" s="431" t="str">
        <f>VLOOKUP(K103,CódigosRetorno!$A$2:$B$1784,2,FALSE)</f>
        <v>InstructionID - El dato ingresado no cumple con el estandar</v>
      </c>
      <c r="M103" s="430" t="s">
        <v>2857</v>
      </c>
      <c r="N103" s="298"/>
    </row>
    <row r="104" spans="1:14" ht="24" x14ac:dyDescent="0.35">
      <c r="A104" s="298"/>
      <c r="B104" s="1533"/>
      <c r="C104" s="1539"/>
      <c r="D104" s="1498"/>
      <c r="E104" s="1511"/>
      <c r="F104" s="1498"/>
      <c r="G104" s="1511"/>
      <c r="H104" s="1528"/>
      <c r="I104" s="657" t="s">
        <v>6235</v>
      </c>
      <c r="J104" s="669" t="s">
        <v>177</v>
      </c>
      <c r="K104" s="669" t="s">
        <v>1958</v>
      </c>
      <c r="L104" s="648" t="str">
        <f>VLOOKUP(K104,CódigosRetorno!$A$2:$B$1784,2,FALSE)</f>
        <v>No debe existir un elemento sac:BillingPayment a nivel de item con el mismo valor de cbc:InstructionID</v>
      </c>
      <c r="M104" s="430" t="s">
        <v>169</v>
      </c>
      <c r="N104" s="298"/>
    </row>
    <row r="105" spans="1:14" ht="24" x14ac:dyDescent="0.35">
      <c r="A105" s="298"/>
      <c r="B105" s="429">
        <f>B99+1</f>
        <v>19</v>
      </c>
      <c r="C105" s="215" t="s">
        <v>5152</v>
      </c>
      <c r="D105" s="430"/>
      <c r="E105" s="433" t="s">
        <v>9</v>
      </c>
      <c r="F105" s="430"/>
      <c r="G105" s="433" t="s">
        <v>3263</v>
      </c>
      <c r="H105" s="432" t="s">
        <v>3289</v>
      </c>
      <c r="I105" s="648" t="s">
        <v>5153</v>
      </c>
      <c r="J105" s="643"/>
      <c r="K105" s="669" t="s">
        <v>169</v>
      </c>
      <c r="L105" s="648" t="str">
        <f>VLOOKUP(K105,CódigosRetorno!$A$2:$B$1784,2,FALSE)</f>
        <v>-</v>
      </c>
      <c r="M105" s="430" t="s">
        <v>169</v>
      </c>
      <c r="N105" s="298"/>
    </row>
    <row r="106" spans="1:14" x14ac:dyDescent="0.35">
      <c r="A106" s="298"/>
      <c r="B106" s="1534">
        <f>B105+0.1</f>
        <v>19.100000000000001</v>
      </c>
      <c r="C106" s="1537" t="s">
        <v>3295</v>
      </c>
      <c r="D106" s="1497" t="s">
        <v>15</v>
      </c>
      <c r="E106" s="1509" t="s">
        <v>4</v>
      </c>
      <c r="F106" s="1497" t="s">
        <v>12</v>
      </c>
      <c r="G106" s="1509" t="s">
        <v>16</v>
      </c>
      <c r="H106" s="1527" t="s">
        <v>2853</v>
      </c>
      <c r="I106" s="646" t="s">
        <v>2489</v>
      </c>
      <c r="J106" s="643" t="s">
        <v>177</v>
      </c>
      <c r="K106" s="694" t="s">
        <v>2092</v>
      </c>
      <c r="L106" s="648" t="str">
        <f>VLOOKUP(K106,CódigosRetorno!$A$2:$B$1784,2,FALSE)</f>
        <v>El XML no contiene el tag PaidAmount</v>
      </c>
      <c r="M106" s="430" t="s">
        <v>169</v>
      </c>
      <c r="N106" s="298"/>
    </row>
    <row r="107" spans="1:14" ht="24" x14ac:dyDescent="0.35">
      <c r="A107" s="298"/>
      <c r="B107" s="1535"/>
      <c r="C107" s="1538"/>
      <c r="D107" s="1515"/>
      <c r="E107" s="1510"/>
      <c r="F107" s="1515"/>
      <c r="G107" s="1510"/>
      <c r="H107" s="1532"/>
      <c r="I107" s="648" t="s">
        <v>4997</v>
      </c>
      <c r="J107" s="669" t="s">
        <v>177</v>
      </c>
      <c r="K107" s="669" t="s">
        <v>2093</v>
      </c>
      <c r="L107" s="648" t="str">
        <f>VLOOKUP(K107,CódigosRetorno!$A$2:$B$1784,2,FALSE)</f>
        <v>PaidAmount - El dato ingresado no cumple con el estandar</v>
      </c>
      <c r="M107" s="430" t="s">
        <v>169</v>
      </c>
      <c r="N107" s="298"/>
    </row>
    <row r="108" spans="1:14" x14ac:dyDescent="0.35">
      <c r="A108" s="298"/>
      <c r="B108" s="1533">
        <f>B106+0.1</f>
        <v>19.200000000000003</v>
      </c>
      <c r="C108" s="1537" t="s">
        <v>2858</v>
      </c>
      <c r="D108" s="1497" t="s">
        <v>100</v>
      </c>
      <c r="E108" s="1510"/>
      <c r="F108" s="1497" t="s">
        <v>10</v>
      </c>
      <c r="G108" s="1509" t="s">
        <v>5601</v>
      </c>
      <c r="H108" s="1527" t="s">
        <v>2854</v>
      </c>
      <c r="I108" s="648" t="s">
        <v>2489</v>
      </c>
      <c r="J108" s="669" t="s">
        <v>177</v>
      </c>
      <c r="K108" s="669" t="s">
        <v>2088</v>
      </c>
      <c r="L108" s="648" t="str">
        <f>VLOOKUP(K108,CódigosRetorno!$A$2:$B$1784,2,FALSE)</f>
        <v>El XML no contiene el tag InstructionID</v>
      </c>
      <c r="M108" s="430" t="s">
        <v>169</v>
      </c>
      <c r="N108" s="298"/>
    </row>
    <row r="109" spans="1:14" x14ac:dyDescent="0.35">
      <c r="A109" s="298"/>
      <c r="B109" s="1533"/>
      <c r="C109" s="1538"/>
      <c r="D109" s="1515"/>
      <c r="E109" s="1510"/>
      <c r="F109" s="1515"/>
      <c r="G109" s="1510"/>
      <c r="H109" s="1532"/>
      <c r="I109" s="648" t="s">
        <v>2499</v>
      </c>
      <c r="J109" s="669" t="s">
        <v>177</v>
      </c>
      <c r="K109" s="669" t="s">
        <v>2090</v>
      </c>
      <c r="L109" s="648" t="str">
        <f>VLOOKUP(K109,CódigosRetorno!$A$2:$B$1784,2,FALSE)</f>
        <v>InstructionID - El dato ingresado no cumple con el estandar</v>
      </c>
      <c r="M109" s="430" t="s">
        <v>2857</v>
      </c>
      <c r="N109" s="298"/>
    </row>
    <row r="110" spans="1:14" ht="24" x14ac:dyDescent="0.35">
      <c r="A110" s="298"/>
      <c r="B110" s="1533"/>
      <c r="C110" s="1539"/>
      <c r="D110" s="1498"/>
      <c r="E110" s="1511"/>
      <c r="F110" s="1498"/>
      <c r="G110" s="1511"/>
      <c r="H110" s="1528"/>
      <c r="I110" s="657" t="s">
        <v>6235</v>
      </c>
      <c r="J110" s="669" t="s">
        <v>177</v>
      </c>
      <c r="K110" s="669" t="s">
        <v>1958</v>
      </c>
      <c r="L110" s="648" t="str">
        <f>VLOOKUP(K110,CódigosRetorno!$A$2:$B$1784,2,FALSE)</f>
        <v>No debe existir un elemento sac:BillingPayment a nivel de item con el mismo valor de cbc:InstructionID</v>
      </c>
      <c r="M110" s="430" t="s">
        <v>169</v>
      </c>
      <c r="N110" s="298"/>
    </row>
    <row r="111" spans="1:14" ht="24" x14ac:dyDescent="0.35">
      <c r="A111" s="298"/>
      <c r="B111" s="429">
        <f>B105+1</f>
        <v>20</v>
      </c>
      <c r="C111" s="215" t="s">
        <v>3296</v>
      </c>
      <c r="D111" s="430"/>
      <c r="E111" s="433" t="s">
        <v>9</v>
      </c>
      <c r="F111" s="430"/>
      <c r="G111" s="433" t="s">
        <v>3263</v>
      </c>
      <c r="H111" s="432" t="s">
        <v>3297</v>
      </c>
      <c r="I111" s="648" t="s">
        <v>169</v>
      </c>
      <c r="J111" s="643" t="s">
        <v>169</v>
      </c>
      <c r="K111" s="669" t="s">
        <v>169</v>
      </c>
      <c r="L111" s="648" t="str">
        <f>VLOOKUP(K111,CódigosRetorno!$A$2:$B$1784,2,FALSE)</f>
        <v>-</v>
      </c>
      <c r="M111" s="430" t="s">
        <v>169</v>
      </c>
      <c r="N111" s="298"/>
    </row>
    <row r="112" spans="1:14" x14ac:dyDescent="0.35">
      <c r="A112" s="298"/>
      <c r="B112" s="1534">
        <f>B111+0.1</f>
        <v>20.100000000000001</v>
      </c>
      <c r="C112" s="1537" t="s">
        <v>2860</v>
      </c>
      <c r="D112" s="1497" t="s">
        <v>15</v>
      </c>
      <c r="E112" s="1509" t="s">
        <v>4</v>
      </c>
      <c r="F112" s="1497" t="s">
        <v>102</v>
      </c>
      <c r="G112" s="1497" t="s">
        <v>159</v>
      </c>
      <c r="H112" s="1527" t="s">
        <v>2861</v>
      </c>
      <c r="I112" s="648" t="s">
        <v>2862</v>
      </c>
      <c r="J112" s="669" t="s">
        <v>177</v>
      </c>
      <c r="K112" s="669" t="s">
        <v>2076</v>
      </c>
      <c r="L112" s="648" t="str">
        <f>VLOOKUP(K112,CódigosRetorno!$A$2:$B$1784,2,FALSE)</f>
        <v>ChargeIndicator - El dato ingresado no cumple con el estandar</v>
      </c>
      <c r="M112" s="430" t="s">
        <v>169</v>
      </c>
      <c r="N112" s="298"/>
    </row>
    <row r="113" spans="1:14" ht="24" x14ac:dyDescent="0.35">
      <c r="A113" s="298"/>
      <c r="B113" s="1536"/>
      <c r="C113" s="1539"/>
      <c r="D113" s="1498"/>
      <c r="E113" s="1510"/>
      <c r="F113" s="1498"/>
      <c r="G113" s="1498"/>
      <c r="H113" s="1528"/>
      <c r="I113" s="657" t="s">
        <v>6235</v>
      </c>
      <c r="J113" s="669" t="s">
        <v>177</v>
      </c>
      <c r="K113" s="669" t="s">
        <v>1888</v>
      </c>
      <c r="L113" s="648" t="str">
        <f>VLOOKUP(K113,CódigosRetorno!$A$2:$B$1784,2,FALSE)</f>
        <v>Ha consignado mas de un elemento cac:AllowanceCharge con el mismo campo cbc:ChargeIndicator</v>
      </c>
      <c r="M113" s="430" t="s">
        <v>169</v>
      </c>
      <c r="N113" s="298"/>
    </row>
    <row r="114" spans="1:14" ht="24" x14ac:dyDescent="0.35">
      <c r="A114" s="298"/>
      <c r="B114" s="1534">
        <f>B112+0.1</f>
        <v>20.200000000000003</v>
      </c>
      <c r="C114" s="1537" t="s">
        <v>78</v>
      </c>
      <c r="D114" s="1497" t="s">
        <v>100</v>
      </c>
      <c r="E114" s="1510"/>
      <c r="F114" s="1497" t="s">
        <v>12</v>
      </c>
      <c r="G114" s="1497" t="s">
        <v>16</v>
      </c>
      <c r="H114" s="1527" t="s">
        <v>2859</v>
      </c>
      <c r="I114" s="648" t="s">
        <v>4997</v>
      </c>
      <c r="J114" s="669" t="s">
        <v>177</v>
      </c>
      <c r="K114" s="669" t="s">
        <v>2080</v>
      </c>
      <c r="L114" s="648" t="str">
        <f>VLOOKUP(K114,CódigosRetorno!$A$2:$B$1784,2,FALSE)</f>
        <v>cbc:Amount - El dato ingresado no cumple con el estandar</v>
      </c>
      <c r="M114" s="430" t="s">
        <v>169</v>
      </c>
      <c r="N114" s="298"/>
    </row>
    <row r="115" spans="1:14" x14ac:dyDescent="0.35">
      <c r="A115" s="298"/>
      <c r="B115" s="1536"/>
      <c r="C115" s="1539"/>
      <c r="D115" s="1498"/>
      <c r="E115" s="1511"/>
      <c r="F115" s="1498"/>
      <c r="G115" s="1498"/>
      <c r="H115" s="1528"/>
      <c r="I115" s="431" t="s">
        <v>3112</v>
      </c>
      <c r="J115" s="434" t="s">
        <v>1071</v>
      </c>
      <c r="K115" s="434" t="s">
        <v>2070</v>
      </c>
      <c r="L115" s="431" t="str">
        <f>VLOOKUP(K115,CódigosRetorno!$A$2:$B$1784,2,FALSE)</f>
        <v>Debe indicar cargos mayores o iguales a cero</v>
      </c>
      <c r="M115" s="430" t="s">
        <v>169</v>
      </c>
      <c r="N115" s="298"/>
    </row>
    <row r="116" spans="1:14" ht="36" x14ac:dyDescent="0.35">
      <c r="A116" s="298"/>
      <c r="B116" s="436">
        <f>B111+1</f>
        <v>21</v>
      </c>
      <c r="C116" s="215" t="s">
        <v>5140</v>
      </c>
      <c r="D116" s="430" t="s">
        <v>100</v>
      </c>
      <c r="E116" s="433" t="s">
        <v>4</v>
      </c>
      <c r="F116" s="430"/>
      <c r="G116" s="430" t="s">
        <v>3263</v>
      </c>
      <c r="H116" s="224" t="s">
        <v>3299</v>
      </c>
      <c r="I116" s="431" t="s">
        <v>5142</v>
      </c>
      <c r="J116" s="434" t="s">
        <v>177</v>
      </c>
      <c r="K116" s="434" t="s">
        <v>2050</v>
      </c>
      <c r="L116" s="431" t="str">
        <f>VLOOKUP(K116,CódigosRetorno!$A$2:$B$1784,2,FALSE)</f>
        <v>Debe indicar Información acerca del importe total de IGV/IVAP</v>
      </c>
      <c r="M116" s="430" t="s">
        <v>169</v>
      </c>
      <c r="N116" s="298"/>
    </row>
    <row r="117" spans="1:14" ht="24" x14ac:dyDescent="0.35">
      <c r="A117" s="298"/>
      <c r="B117" s="1534">
        <f>B116+0.1</f>
        <v>21.1</v>
      </c>
      <c r="C117" s="1537" t="s">
        <v>5141</v>
      </c>
      <c r="D117" s="1520" t="s">
        <v>15</v>
      </c>
      <c r="E117" s="1509" t="s">
        <v>4</v>
      </c>
      <c r="F117" s="1497" t="s">
        <v>12</v>
      </c>
      <c r="G117" s="1509" t="s">
        <v>16</v>
      </c>
      <c r="H117" s="1527" t="s">
        <v>2863</v>
      </c>
      <c r="I117" s="431" t="s">
        <v>4997</v>
      </c>
      <c r="J117" s="434" t="s">
        <v>177</v>
      </c>
      <c r="K117" s="434" t="s">
        <v>2277</v>
      </c>
      <c r="L117" s="431" t="str">
        <f>VLOOKUP(K117,CódigosRetorno!$A$2:$B$1784,2,FALSE)</f>
        <v>El dato ingresado en TaxAmount no cumple con el formato establecido</v>
      </c>
      <c r="M117" s="430" t="s">
        <v>169</v>
      </c>
      <c r="N117" s="298"/>
    </row>
    <row r="118" spans="1:14" ht="36" x14ac:dyDescent="0.35">
      <c r="A118" s="298"/>
      <c r="B118" s="1535"/>
      <c r="C118" s="1538"/>
      <c r="D118" s="1520"/>
      <c r="E118" s="1510"/>
      <c r="F118" s="1515"/>
      <c r="G118" s="1510"/>
      <c r="H118" s="1532"/>
      <c r="I118" s="431" t="s">
        <v>5144</v>
      </c>
      <c r="J118" s="434" t="s">
        <v>1071</v>
      </c>
      <c r="K118" s="434" t="s">
        <v>1305</v>
      </c>
      <c r="L118" s="431" t="str">
        <f>VLOOKUP(K118,CódigosRetorno!$A$2:$B$1784,2,FALSE)</f>
        <v>El calculo del IGV no es correcto</v>
      </c>
      <c r="M118" s="430" t="s">
        <v>169</v>
      </c>
      <c r="N118" s="298"/>
    </row>
    <row r="119" spans="1:14" ht="36" x14ac:dyDescent="0.35">
      <c r="A119" s="298"/>
      <c r="B119" s="1535"/>
      <c r="C119" s="1538"/>
      <c r="D119" s="1520"/>
      <c r="E119" s="1510"/>
      <c r="F119" s="1498"/>
      <c r="G119" s="1511"/>
      <c r="H119" s="1528"/>
      <c r="I119" s="431" t="s">
        <v>5145</v>
      </c>
      <c r="J119" s="434" t="s">
        <v>1071</v>
      </c>
      <c r="K119" s="434" t="s">
        <v>4885</v>
      </c>
      <c r="L119" s="431" t="str">
        <f>VLOOKUP(K119,CódigosRetorno!$A$2:$B$1784,2,FALSE)</f>
        <v>El importe del IVAP no corresponden al determinado por la informacion consignada.</v>
      </c>
      <c r="M119" s="430" t="s">
        <v>169</v>
      </c>
      <c r="N119" s="298"/>
    </row>
    <row r="120" spans="1:14" ht="24" x14ac:dyDescent="0.35">
      <c r="A120" s="298"/>
      <c r="B120" s="1536"/>
      <c r="C120" s="1539"/>
      <c r="D120" s="1520"/>
      <c r="E120" s="1510"/>
      <c r="F120" s="430" t="s">
        <v>12</v>
      </c>
      <c r="G120" s="433" t="s">
        <v>16</v>
      </c>
      <c r="H120" s="432" t="s">
        <v>2864</v>
      </c>
      <c r="I120" s="431" t="s">
        <v>3102</v>
      </c>
      <c r="J120" s="434" t="s">
        <v>177</v>
      </c>
      <c r="K120" s="434" t="s">
        <v>1970</v>
      </c>
      <c r="L120" s="431" t="str">
        <f>VLOOKUP(K120,CódigosRetorno!$A$2:$B$1784,2,FALSE)</f>
        <v>El XML no contiene el tag cac:TaxTotal/cac:TaxSubtotal/cbc:TaxAmount</v>
      </c>
      <c r="M120" s="430" t="s">
        <v>169</v>
      </c>
      <c r="N120" s="298"/>
    </row>
    <row r="121" spans="1:14" ht="24" x14ac:dyDescent="0.35">
      <c r="A121" s="298"/>
      <c r="B121" s="1534">
        <f>B117+0.1</f>
        <v>21.200000000000003</v>
      </c>
      <c r="C121" s="1537" t="s">
        <v>2739</v>
      </c>
      <c r="D121" s="1520"/>
      <c r="E121" s="1510"/>
      <c r="F121" s="1497" t="s">
        <v>43</v>
      </c>
      <c r="G121" s="1509" t="s">
        <v>5590</v>
      </c>
      <c r="H121" s="1540" t="s">
        <v>2865</v>
      </c>
      <c r="I121" s="455" t="s">
        <v>2837</v>
      </c>
      <c r="J121" s="456" t="s">
        <v>177</v>
      </c>
      <c r="K121" s="456" t="s">
        <v>2066</v>
      </c>
      <c r="L121" s="431" t="str">
        <f>VLOOKUP(K121,CódigosRetorno!$A$2:$B$1784,2,FALSE)</f>
        <v>El XML no contiene el tag TaxScheme ID de Información acerca del importe total de un tipo particular de impuesto</v>
      </c>
      <c r="M121" s="430" t="s">
        <v>169</v>
      </c>
      <c r="N121" s="298"/>
    </row>
    <row r="122" spans="1:14" x14ac:dyDescent="0.35">
      <c r="A122" s="298"/>
      <c r="B122" s="1535"/>
      <c r="C122" s="1538"/>
      <c r="D122" s="1520"/>
      <c r="E122" s="1510"/>
      <c r="F122" s="1515"/>
      <c r="G122" s="1510"/>
      <c r="H122" s="1541"/>
      <c r="I122" s="455" t="s">
        <v>2872</v>
      </c>
      <c r="J122" s="456" t="s">
        <v>177</v>
      </c>
      <c r="K122" s="457" t="s">
        <v>2067</v>
      </c>
      <c r="L122" s="431" t="str">
        <f>VLOOKUP(K122,CódigosRetorno!$A$2:$B$1784,2,FALSE)</f>
        <v>El codigo del tributo es invalido</v>
      </c>
      <c r="M122" s="430" t="s">
        <v>2772</v>
      </c>
      <c r="N122" s="298"/>
    </row>
    <row r="123" spans="1:14" ht="24" x14ac:dyDescent="0.35">
      <c r="A123" s="298"/>
      <c r="B123" s="1536"/>
      <c r="C123" s="1539"/>
      <c r="D123" s="1520"/>
      <c r="E123" s="1510"/>
      <c r="F123" s="1498"/>
      <c r="G123" s="1511"/>
      <c r="H123" s="1542"/>
      <c r="I123" s="657" t="s">
        <v>6235</v>
      </c>
      <c r="J123" s="669" t="s">
        <v>177</v>
      </c>
      <c r="K123" s="443" t="s">
        <v>1960</v>
      </c>
      <c r="L123" s="431" t="str">
        <f>VLOOKUP(K123,CódigosRetorno!$A$2:$B$1784,2,FALSE)</f>
        <v>Debe consignar solo un elemento cac:TaxTotal a nivel de item por codigo de tributo</v>
      </c>
      <c r="M123" s="430" t="s">
        <v>169</v>
      </c>
      <c r="N123" s="298"/>
    </row>
    <row r="124" spans="1:14" x14ac:dyDescent="0.35">
      <c r="A124" s="298"/>
      <c r="B124" s="1534">
        <f>B121+0.1</f>
        <v>21.300000000000004</v>
      </c>
      <c r="C124" s="1537" t="s">
        <v>2740</v>
      </c>
      <c r="D124" s="1520"/>
      <c r="E124" s="1510"/>
      <c r="F124" s="1497" t="s">
        <v>23</v>
      </c>
      <c r="G124" s="1509" t="s">
        <v>5590</v>
      </c>
      <c r="H124" s="1527" t="s">
        <v>2866</v>
      </c>
      <c r="I124" s="442" t="s">
        <v>2837</v>
      </c>
      <c r="J124" s="433" t="s">
        <v>177</v>
      </c>
      <c r="K124" s="80" t="s">
        <v>2063</v>
      </c>
      <c r="L124" s="431" t="str">
        <f>VLOOKUP(K124,CódigosRetorno!$A$2:$B$1784,2,FALSE)</f>
        <v>El XML no contiene el tag TaxScheme Name de impuesto</v>
      </c>
      <c r="M124" s="430" t="s">
        <v>169</v>
      </c>
      <c r="N124" s="298"/>
    </row>
    <row r="125" spans="1:14" x14ac:dyDescent="0.35">
      <c r="A125" s="298"/>
      <c r="B125" s="1535"/>
      <c r="C125" s="1538"/>
      <c r="D125" s="1520"/>
      <c r="E125" s="1510"/>
      <c r="F125" s="1515"/>
      <c r="G125" s="1510"/>
      <c r="H125" s="1532"/>
      <c r="I125" s="431" t="s">
        <v>2869</v>
      </c>
      <c r="J125" s="434" t="s">
        <v>177</v>
      </c>
      <c r="K125" s="434" t="s">
        <v>2054</v>
      </c>
      <c r="L125" s="431" t="str">
        <f>VLOOKUP(K125,CódigosRetorno!$A$2:$B$1784,2,FALSE)</f>
        <v>Si el codigo de tributo es 1000, el nombre del tributo debe ser IGV</v>
      </c>
      <c r="M125" s="430" t="s">
        <v>169</v>
      </c>
      <c r="N125" s="298"/>
    </row>
    <row r="126" spans="1:14" x14ac:dyDescent="0.35">
      <c r="A126" s="298"/>
      <c r="B126" s="1535"/>
      <c r="C126" s="1538"/>
      <c r="D126" s="1520"/>
      <c r="E126" s="1510"/>
      <c r="F126" s="1515"/>
      <c r="G126" s="1510"/>
      <c r="H126" s="1532"/>
      <c r="I126" s="431" t="s">
        <v>5143</v>
      </c>
      <c r="J126" s="434" t="s">
        <v>177</v>
      </c>
      <c r="K126" s="434" t="s">
        <v>3542</v>
      </c>
      <c r="L126" s="431" t="str">
        <f>VLOOKUP(K126,CódigosRetorno!$A$2:$B$1784,2,FALSE)</f>
        <v>Nombre de tributo no corresponde al código de tributo de la linea.</v>
      </c>
      <c r="M126" s="430" t="s">
        <v>169</v>
      </c>
      <c r="N126" s="298"/>
    </row>
    <row r="127" spans="1:14" ht="36" x14ac:dyDescent="0.35">
      <c r="A127" s="298"/>
      <c r="B127" s="439">
        <f>B124+0.1</f>
        <v>21.400000000000006</v>
      </c>
      <c r="C127" s="215" t="s">
        <v>2868</v>
      </c>
      <c r="D127" s="1520"/>
      <c r="E127" s="1511"/>
      <c r="F127" s="430" t="s">
        <v>13</v>
      </c>
      <c r="G127" s="433" t="s">
        <v>5590</v>
      </c>
      <c r="H127" s="432" t="s">
        <v>2867</v>
      </c>
      <c r="I127" s="431" t="s">
        <v>2502</v>
      </c>
      <c r="J127" s="433" t="s">
        <v>169</v>
      </c>
      <c r="K127" s="434" t="s">
        <v>169</v>
      </c>
      <c r="L127" s="431" t="str">
        <f>VLOOKUP(K127,CódigosRetorno!$A$2:$B$1784,2,FALSE)</f>
        <v>-</v>
      </c>
      <c r="M127" s="430" t="s">
        <v>2772</v>
      </c>
      <c r="N127" s="298"/>
    </row>
    <row r="128" spans="1:14" ht="24" x14ac:dyDescent="0.35">
      <c r="A128" s="298"/>
      <c r="B128" s="401">
        <f>B116+1</f>
        <v>22</v>
      </c>
      <c r="C128" s="402" t="s">
        <v>3300</v>
      </c>
      <c r="D128" s="177"/>
      <c r="E128" s="177" t="s">
        <v>9</v>
      </c>
      <c r="F128" s="179"/>
      <c r="G128" s="177" t="s">
        <v>3263</v>
      </c>
      <c r="H128" s="182" t="s">
        <v>3299</v>
      </c>
      <c r="I128" s="172" t="s">
        <v>3301</v>
      </c>
      <c r="J128" s="177" t="s">
        <v>169</v>
      </c>
      <c r="K128" s="178" t="s">
        <v>169</v>
      </c>
      <c r="L128" s="172" t="str">
        <f>VLOOKUP(K128,CódigosRetorno!$A$2:$B$1784,2,FALSE)</f>
        <v>-</v>
      </c>
      <c r="M128" s="179" t="s">
        <v>169</v>
      </c>
      <c r="N128" s="298"/>
    </row>
    <row r="129" spans="1:14" ht="24" x14ac:dyDescent="0.35">
      <c r="A129" s="298"/>
      <c r="B129" s="1534">
        <f>B128+0.1</f>
        <v>22.1</v>
      </c>
      <c r="C129" s="1537" t="s">
        <v>103</v>
      </c>
      <c r="D129" s="1520" t="s">
        <v>15</v>
      </c>
      <c r="E129" s="1509"/>
      <c r="F129" s="430" t="s">
        <v>12</v>
      </c>
      <c r="G129" s="433" t="s">
        <v>16</v>
      </c>
      <c r="H129" s="432" t="s">
        <v>2863</v>
      </c>
      <c r="I129" s="431" t="s">
        <v>4997</v>
      </c>
      <c r="J129" s="434" t="s">
        <v>177</v>
      </c>
      <c r="K129" s="434" t="s">
        <v>2277</v>
      </c>
      <c r="L129" s="431" t="str">
        <f>VLOOKUP(K129,CódigosRetorno!$A$2:$B$1784,2,FALSE)</f>
        <v>El dato ingresado en TaxAmount no cumple con el formato establecido</v>
      </c>
      <c r="M129" s="430" t="s">
        <v>169</v>
      </c>
      <c r="N129" s="298"/>
    </row>
    <row r="130" spans="1:14" ht="24" x14ac:dyDescent="0.35">
      <c r="A130" s="298"/>
      <c r="B130" s="1536"/>
      <c r="C130" s="1539"/>
      <c r="D130" s="1520"/>
      <c r="E130" s="1510"/>
      <c r="F130" s="430" t="s">
        <v>12</v>
      </c>
      <c r="G130" s="433" t="s">
        <v>16</v>
      </c>
      <c r="H130" s="432" t="s">
        <v>2864</v>
      </c>
      <c r="I130" s="431" t="s">
        <v>3102</v>
      </c>
      <c r="J130" s="434" t="s">
        <v>177</v>
      </c>
      <c r="K130" s="434" t="s">
        <v>1970</v>
      </c>
      <c r="L130" s="431" t="str">
        <f>VLOOKUP(K130,CódigosRetorno!$A$2:$B$1784,2,FALSE)</f>
        <v>El XML no contiene el tag cac:TaxTotal/cac:TaxSubtotal/cbc:TaxAmount</v>
      </c>
      <c r="M130" s="430" t="s">
        <v>169</v>
      </c>
      <c r="N130" s="298"/>
    </row>
    <row r="131" spans="1:14" ht="24" x14ac:dyDescent="0.35">
      <c r="A131" s="298"/>
      <c r="B131" s="1534">
        <f>B129+0.1</f>
        <v>22.200000000000003</v>
      </c>
      <c r="C131" s="1537" t="s">
        <v>2739</v>
      </c>
      <c r="D131" s="1520"/>
      <c r="E131" s="1510"/>
      <c r="F131" s="1497" t="s">
        <v>43</v>
      </c>
      <c r="G131" s="1509" t="s">
        <v>5590</v>
      </c>
      <c r="H131" s="1527" t="s">
        <v>2865</v>
      </c>
      <c r="I131" s="431" t="s">
        <v>2837</v>
      </c>
      <c r="J131" s="434" t="s">
        <v>177</v>
      </c>
      <c r="K131" s="434" t="s">
        <v>2066</v>
      </c>
      <c r="L131" s="431" t="str">
        <f>VLOOKUP(K131,CódigosRetorno!$A$2:$B$1784,2,FALSE)</f>
        <v>El XML no contiene el tag TaxScheme ID de Información acerca del importe total de un tipo particular de impuesto</v>
      </c>
      <c r="M131" s="430" t="s">
        <v>169</v>
      </c>
      <c r="N131" s="298"/>
    </row>
    <row r="132" spans="1:14" x14ac:dyDescent="0.35">
      <c r="A132" s="298"/>
      <c r="B132" s="1535"/>
      <c r="C132" s="1538"/>
      <c r="D132" s="1520"/>
      <c r="E132" s="1510"/>
      <c r="F132" s="1515"/>
      <c r="G132" s="1510"/>
      <c r="H132" s="1532"/>
      <c r="I132" s="431" t="s">
        <v>2872</v>
      </c>
      <c r="J132" s="434" t="s">
        <v>177</v>
      </c>
      <c r="K132" s="440" t="s">
        <v>2067</v>
      </c>
      <c r="L132" s="431" t="str">
        <f>VLOOKUP(K132,CódigosRetorno!$A$2:$B$1784,2,FALSE)</f>
        <v>El codigo del tributo es invalido</v>
      </c>
      <c r="M132" s="430" t="s">
        <v>2772</v>
      </c>
      <c r="N132" s="298"/>
    </row>
    <row r="133" spans="1:14" ht="24" x14ac:dyDescent="0.35">
      <c r="A133" s="298"/>
      <c r="B133" s="1536"/>
      <c r="C133" s="1539"/>
      <c r="D133" s="1520"/>
      <c r="E133" s="1510"/>
      <c r="F133" s="1498"/>
      <c r="G133" s="1511"/>
      <c r="H133" s="1528"/>
      <c r="I133" s="657" t="s">
        <v>6235</v>
      </c>
      <c r="J133" s="669" t="s">
        <v>177</v>
      </c>
      <c r="K133" s="443" t="s">
        <v>1960</v>
      </c>
      <c r="L133" s="431" t="str">
        <f>VLOOKUP(K133,CódigosRetorno!$A$2:$B$1784,2,FALSE)</f>
        <v>Debe consignar solo un elemento cac:TaxTotal a nivel de item por codigo de tributo</v>
      </c>
      <c r="M133" s="430" t="s">
        <v>169</v>
      </c>
      <c r="N133" s="298"/>
    </row>
    <row r="134" spans="1:14" ht="36" x14ac:dyDescent="0.35">
      <c r="A134" s="298"/>
      <c r="B134" s="439">
        <f>B131+0.1</f>
        <v>22.300000000000004</v>
      </c>
      <c r="C134" s="215" t="s">
        <v>2740</v>
      </c>
      <c r="D134" s="1520"/>
      <c r="E134" s="1510"/>
      <c r="F134" s="430" t="s">
        <v>23</v>
      </c>
      <c r="G134" s="433" t="s">
        <v>5590</v>
      </c>
      <c r="H134" s="432" t="s">
        <v>2866</v>
      </c>
      <c r="I134" s="431" t="s">
        <v>2870</v>
      </c>
      <c r="J134" s="434" t="s">
        <v>177</v>
      </c>
      <c r="K134" s="434" t="s">
        <v>2056</v>
      </c>
      <c r="L134" s="431" t="str">
        <f>VLOOKUP(K134,CódigosRetorno!$A$2:$B$1784,2,FALSE)</f>
        <v>Si el codigo de tributo es 2000, el nombre del tributo debe ser ISC</v>
      </c>
      <c r="M134" s="430" t="s">
        <v>169</v>
      </c>
      <c r="N134" s="298"/>
    </row>
    <row r="135" spans="1:14" ht="36" x14ac:dyDescent="0.35">
      <c r="A135" s="298"/>
      <c r="B135" s="439">
        <f>B134+0.1</f>
        <v>22.400000000000006</v>
      </c>
      <c r="C135" s="215" t="s">
        <v>2868</v>
      </c>
      <c r="D135" s="1520"/>
      <c r="E135" s="1511"/>
      <c r="F135" s="430" t="s">
        <v>13</v>
      </c>
      <c r="G135" s="433" t="s">
        <v>5590</v>
      </c>
      <c r="H135" s="432" t="s">
        <v>2867</v>
      </c>
      <c r="I135" s="431" t="s">
        <v>2502</v>
      </c>
      <c r="J135" s="433" t="s">
        <v>169</v>
      </c>
      <c r="K135" s="434" t="s">
        <v>169</v>
      </c>
      <c r="L135" s="431" t="str">
        <f>VLOOKUP(K135,CódigosRetorno!$A$2:$B$1784,2,FALSE)</f>
        <v>-</v>
      </c>
      <c r="M135" s="430" t="s">
        <v>169</v>
      </c>
      <c r="N135" s="298"/>
    </row>
    <row r="136" spans="1:14" ht="24" x14ac:dyDescent="0.35">
      <c r="A136" s="298"/>
      <c r="B136" s="401">
        <f>B128+1</f>
        <v>23</v>
      </c>
      <c r="C136" s="402" t="s">
        <v>3302</v>
      </c>
      <c r="D136" s="177"/>
      <c r="E136" s="177" t="s">
        <v>9</v>
      </c>
      <c r="F136" s="179"/>
      <c r="G136" s="177" t="s">
        <v>3263</v>
      </c>
      <c r="H136" s="182" t="s">
        <v>3299</v>
      </c>
      <c r="I136" s="172" t="s">
        <v>3303</v>
      </c>
      <c r="J136" s="177" t="s">
        <v>169</v>
      </c>
      <c r="K136" s="178" t="s">
        <v>169</v>
      </c>
      <c r="L136" s="172" t="str">
        <f>VLOOKUP(K136,CódigosRetorno!$A$2:$B$1784,2,FALSE)</f>
        <v>-</v>
      </c>
      <c r="M136" s="179" t="s">
        <v>169</v>
      </c>
      <c r="N136" s="298"/>
    </row>
    <row r="137" spans="1:14" ht="24" x14ac:dyDescent="0.35">
      <c r="A137" s="298"/>
      <c r="B137" s="1534">
        <f>B136+0.1</f>
        <v>23.1</v>
      </c>
      <c r="C137" s="1537" t="s">
        <v>104</v>
      </c>
      <c r="D137" s="1520" t="s">
        <v>15</v>
      </c>
      <c r="E137" s="1509" t="s">
        <v>4</v>
      </c>
      <c r="F137" s="430" t="s">
        <v>12</v>
      </c>
      <c r="G137" s="433" t="s">
        <v>16</v>
      </c>
      <c r="H137" s="432" t="s">
        <v>2863</v>
      </c>
      <c r="I137" s="431" t="s">
        <v>4997</v>
      </c>
      <c r="J137" s="434" t="s">
        <v>177</v>
      </c>
      <c r="K137" s="434" t="s">
        <v>2277</v>
      </c>
      <c r="L137" s="431" t="str">
        <f>VLOOKUP(K137,CódigosRetorno!$A$2:$B$1784,2,FALSE)</f>
        <v>El dato ingresado en TaxAmount no cumple con el formato establecido</v>
      </c>
      <c r="M137" s="430" t="s">
        <v>169</v>
      </c>
      <c r="N137" s="298"/>
    </row>
    <row r="138" spans="1:14" ht="24" x14ac:dyDescent="0.35">
      <c r="A138" s="298"/>
      <c r="B138" s="1536"/>
      <c r="C138" s="1539"/>
      <c r="D138" s="1520"/>
      <c r="E138" s="1510"/>
      <c r="F138" s="430" t="s">
        <v>12</v>
      </c>
      <c r="G138" s="433" t="s">
        <v>16</v>
      </c>
      <c r="H138" s="432" t="s">
        <v>2864</v>
      </c>
      <c r="I138" s="431" t="s">
        <v>3102</v>
      </c>
      <c r="J138" s="434" t="s">
        <v>177</v>
      </c>
      <c r="K138" s="434" t="s">
        <v>1970</v>
      </c>
      <c r="L138" s="431" t="str">
        <f>VLOOKUP(K138,CódigosRetorno!$A$2:$B$1784,2,FALSE)</f>
        <v>El XML no contiene el tag cac:TaxTotal/cac:TaxSubtotal/cbc:TaxAmount</v>
      </c>
      <c r="M138" s="430" t="s">
        <v>169</v>
      </c>
      <c r="N138" s="298"/>
    </row>
    <row r="139" spans="1:14" ht="24" x14ac:dyDescent="0.35">
      <c r="A139" s="298"/>
      <c r="B139" s="1534">
        <f>B137+0.1</f>
        <v>23.200000000000003</v>
      </c>
      <c r="C139" s="1537" t="s">
        <v>2739</v>
      </c>
      <c r="D139" s="1520"/>
      <c r="E139" s="1510"/>
      <c r="F139" s="1497" t="s">
        <v>43</v>
      </c>
      <c r="G139" s="1509" t="s">
        <v>5590</v>
      </c>
      <c r="H139" s="1527" t="s">
        <v>2865</v>
      </c>
      <c r="I139" s="431" t="s">
        <v>2837</v>
      </c>
      <c r="J139" s="434" t="s">
        <v>177</v>
      </c>
      <c r="K139" s="434" t="s">
        <v>2066</v>
      </c>
      <c r="L139" s="431" t="str">
        <f>VLOOKUP(K139,CódigosRetorno!$A$2:$B$1784,2,FALSE)</f>
        <v>El XML no contiene el tag TaxScheme ID de Información acerca del importe total de un tipo particular de impuesto</v>
      </c>
      <c r="M139" s="430" t="s">
        <v>169</v>
      </c>
      <c r="N139" s="298"/>
    </row>
    <row r="140" spans="1:14" x14ac:dyDescent="0.35">
      <c r="A140" s="298"/>
      <c r="B140" s="1535"/>
      <c r="C140" s="1538"/>
      <c r="D140" s="1520"/>
      <c r="E140" s="1510"/>
      <c r="F140" s="1515"/>
      <c r="G140" s="1510"/>
      <c r="H140" s="1532"/>
      <c r="I140" s="431" t="s">
        <v>2872</v>
      </c>
      <c r="J140" s="434" t="s">
        <v>177</v>
      </c>
      <c r="K140" s="440" t="s">
        <v>2067</v>
      </c>
      <c r="L140" s="431" t="str">
        <f>VLOOKUP(K140,CódigosRetorno!$A$2:$B$1784,2,FALSE)</f>
        <v>El codigo del tributo es invalido</v>
      </c>
      <c r="M140" s="430" t="s">
        <v>2772</v>
      </c>
      <c r="N140" s="298"/>
    </row>
    <row r="141" spans="1:14" ht="24" x14ac:dyDescent="0.35">
      <c r="A141" s="298"/>
      <c r="B141" s="1536"/>
      <c r="C141" s="1539"/>
      <c r="D141" s="1520"/>
      <c r="E141" s="1510"/>
      <c r="F141" s="1498"/>
      <c r="G141" s="1511"/>
      <c r="H141" s="1528"/>
      <c r="I141" s="657" t="s">
        <v>6235</v>
      </c>
      <c r="J141" s="669" t="s">
        <v>177</v>
      </c>
      <c r="K141" s="443" t="s">
        <v>1960</v>
      </c>
      <c r="L141" s="431" t="str">
        <f>VLOOKUP(K141,CódigosRetorno!$A$2:$B$1784,2,FALSE)</f>
        <v>Debe consignar solo un elemento cac:TaxTotal a nivel de item por codigo de tributo</v>
      </c>
      <c r="M141" s="430" t="s">
        <v>169</v>
      </c>
      <c r="N141" s="298"/>
    </row>
    <row r="142" spans="1:14" ht="36" x14ac:dyDescent="0.35">
      <c r="A142" s="298"/>
      <c r="B142" s="439">
        <f>B139+0.1</f>
        <v>23.300000000000004</v>
      </c>
      <c r="C142" s="215" t="s">
        <v>2740</v>
      </c>
      <c r="D142" s="1520"/>
      <c r="E142" s="1510"/>
      <c r="F142" s="430" t="s">
        <v>23</v>
      </c>
      <c r="G142" s="433" t="s">
        <v>5590</v>
      </c>
      <c r="H142" s="432" t="s">
        <v>2866</v>
      </c>
      <c r="I142" s="431" t="s">
        <v>2502</v>
      </c>
      <c r="J142" s="433" t="s">
        <v>169</v>
      </c>
      <c r="K142" s="434" t="s">
        <v>169</v>
      </c>
      <c r="L142" s="431" t="str">
        <f>VLOOKUP(K142,CódigosRetorno!$A$2:$B$1784,2,FALSE)</f>
        <v>-</v>
      </c>
      <c r="M142" s="430" t="s">
        <v>169</v>
      </c>
      <c r="N142" s="298"/>
    </row>
    <row r="143" spans="1:14" ht="36" x14ac:dyDescent="0.35">
      <c r="A143" s="298"/>
      <c r="B143" s="439">
        <f>B142+0.1</f>
        <v>23.400000000000006</v>
      </c>
      <c r="C143" s="215" t="s">
        <v>2868</v>
      </c>
      <c r="D143" s="1520"/>
      <c r="E143" s="1511"/>
      <c r="F143" s="430" t="s">
        <v>13</v>
      </c>
      <c r="G143" s="433" t="s">
        <v>5590</v>
      </c>
      <c r="H143" s="432" t="s">
        <v>2867</v>
      </c>
      <c r="I143" s="431" t="s">
        <v>2502</v>
      </c>
      <c r="J143" s="433" t="s">
        <v>169</v>
      </c>
      <c r="K143" s="434" t="s">
        <v>169</v>
      </c>
      <c r="L143" s="431" t="str">
        <f>VLOOKUP(K143,CódigosRetorno!$A$2:$B$1784,2,FALSE)</f>
        <v>-</v>
      </c>
      <c r="M143" s="430" t="s">
        <v>169</v>
      </c>
      <c r="N143" s="298"/>
    </row>
    <row r="144" spans="1:14" ht="24" x14ac:dyDescent="0.35">
      <c r="A144" s="298"/>
      <c r="B144" s="214">
        <v>24</v>
      </c>
      <c r="C144" s="184" t="s">
        <v>5676</v>
      </c>
      <c r="D144" s="214"/>
      <c r="E144" s="214" t="s">
        <v>9</v>
      </c>
      <c r="F144" s="174"/>
      <c r="G144" s="214" t="s">
        <v>3263</v>
      </c>
      <c r="H144" s="184" t="s">
        <v>3299</v>
      </c>
      <c r="I144" s="172" t="s">
        <v>7458</v>
      </c>
      <c r="J144" s="188" t="s">
        <v>169</v>
      </c>
      <c r="K144" s="218" t="s">
        <v>169</v>
      </c>
      <c r="L144" s="187" t="str">
        <f>VLOOKUP(K144,CódigosRetorno!$A$2:$B$1784,2,FALSE)</f>
        <v>-</v>
      </c>
      <c r="M144" s="199" t="s">
        <v>169</v>
      </c>
      <c r="N144" s="298"/>
    </row>
    <row r="145" spans="2:13" ht="24" x14ac:dyDescent="0.35">
      <c r="B145" s="1552">
        <v>24.1</v>
      </c>
      <c r="C145" s="1491" t="s">
        <v>5790</v>
      </c>
      <c r="D145" s="1551" t="s">
        <v>15</v>
      </c>
      <c r="E145" s="1551" t="s">
        <v>4</v>
      </c>
      <c r="F145" s="637" t="s">
        <v>12</v>
      </c>
      <c r="G145" s="637" t="s">
        <v>16</v>
      </c>
      <c r="H145" s="636" t="s">
        <v>2863</v>
      </c>
      <c r="I145" s="648" t="s">
        <v>4997</v>
      </c>
      <c r="J145" s="669" t="s">
        <v>177</v>
      </c>
      <c r="K145" s="669" t="s">
        <v>2277</v>
      </c>
      <c r="L145" s="648" t="str">
        <f>VLOOKUP(K145,CódigosRetorno!$A$2:$B$1784,2,FALSE)</f>
        <v>El dato ingresado en TaxAmount no cumple con el formato establecido</v>
      </c>
      <c r="M145" s="644" t="s">
        <v>169</v>
      </c>
    </row>
    <row r="146" spans="2:13" ht="24" x14ac:dyDescent="0.35">
      <c r="B146" s="1553"/>
      <c r="C146" s="1550"/>
      <c r="D146" s="1551"/>
      <c r="E146" s="1551"/>
      <c r="F146" s="644" t="s">
        <v>12</v>
      </c>
      <c r="G146" s="643" t="s">
        <v>16</v>
      </c>
      <c r="H146" s="648" t="s">
        <v>2864</v>
      </c>
      <c r="I146" s="648" t="s">
        <v>3102</v>
      </c>
      <c r="J146" s="669" t="s">
        <v>177</v>
      </c>
      <c r="K146" s="669" t="s">
        <v>1970</v>
      </c>
      <c r="L146" s="648" t="str">
        <f>VLOOKUP(K146,CódigosRetorno!$A$2:$B$1784,2,FALSE)</f>
        <v>El XML no contiene el tag cac:TaxTotal/cac:TaxSubtotal/cbc:TaxAmount</v>
      </c>
      <c r="M146" s="644" t="s">
        <v>169</v>
      </c>
    </row>
    <row r="147" spans="2:13" ht="24" x14ac:dyDescent="0.35">
      <c r="B147" s="1552">
        <v>24.2</v>
      </c>
      <c r="C147" s="1491" t="s">
        <v>2739</v>
      </c>
      <c r="D147" s="1551"/>
      <c r="E147" s="1551"/>
      <c r="F147" s="1547" t="s">
        <v>43</v>
      </c>
      <c r="G147" s="1547" t="s">
        <v>5590</v>
      </c>
      <c r="H147" s="1491" t="s">
        <v>2865</v>
      </c>
      <c r="I147" s="648" t="s">
        <v>2837</v>
      </c>
      <c r="J147" s="669" t="s">
        <v>177</v>
      </c>
      <c r="K147" s="669" t="s">
        <v>2066</v>
      </c>
      <c r="L147" s="648" t="str">
        <f>VLOOKUP(K147,CódigosRetorno!$A$2:$B$1784,2,FALSE)</f>
        <v>El XML no contiene el tag TaxScheme ID de Información acerca del importe total de un tipo particular de impuesto</v>
      </c>
      <c r="M147" s="644" t="s">
        <v>169</v>
      </c>
    </row>
    <row r="148" spans="2:13" x14ac:dyDescent="0.35">
      <c r="B148" s="1553"/>
      <c r="C148" s="1550"/>
      <c r="D148" s="1551"/>
      <c r="E148" s="1551"/>
      <c r="F148" s="1548"/>
      <c r="G148" s="1548"/>
      <c r="H148" s="1550"/>
      <c r="I148" s="648" t="s">
        <v>2872</v>
      </c>
      <c r="J148" s="669" t="s">
        <v>177</v>
      </c>
      <c r="K148" s="443" t="s">
        <v>2067</v>
      </c>
      <c r="L148" s="648" t="str">
        <f>VLOOKUP(K148,CódigosRetorno!$A$2:$B$1784,2,FALSE)</f>
        <v>El codigo del tributo es invalido</v>
      </c>
      <c r="M148" s="644" t="s">
        <v>2772</v>
      </c>
    </row>
    <row r="149" spans="2:13" ht="24" x14ac:dyDescent="0.35">
      <c r="B149" s="1554"/>
      <c r="C149" s="1492"/>
      <c r="D149" s="1551"/>
      <c r="E149" s="1551"/>
      <c r="F149" s="1549"/>
      <c r="G149" s="1549"/>
      <c r="H149" s="1492"/>
      <c r="I149" s="657" t="s">
        <v>6235</v>
      </c>
      <c r="J149" s="669" t="s">
        <v>177</v>
      </c>
      <c r="K149" s="443" t="s">
        <v>1960</v>
      </c>
      <c r="L149" s="648" t="str">
        <f>VLOOKUP(K149,CódigosRetorno!$A$2:$B$1784,2,FALSE)</f>
        <v>Debe consignar solo un elemento cac:TaxTotal a nivel de item por codigo de tributo</v>
      </c>
      <c r="M149" s="644" t="s">
        <v>169</v>
      </c>
    </row>
    <row r="150" spans="2:13" ht="36" x14ac:dyDescent="0.35">
      <c r="B150" s="775">
        <v>24.3</v>
      </c>
      <c r="C150" s="657" t="s">
        <v>2740</v>
      </c>
      <c r="D150" s="1551"/>
      <c r="E150" s="1551"/>
      <c r="F150" s="644" t="s">
        <v>23</v>
      </c>
      <c r="G150" s="643" t="s">
        <v>5590</v>
      </c>
      <c r="H150" s="657" t="s">
        <v>2866</v>
      </c>
      <c r="I150" s="648" t="s">
        <v>2502</v>
      </c>
      <c r="J150" s="776" t="s">
        <v>169</v>
      </c>
      <c r="K150" s="776" t="s">
        <v>169</v>
      </c>
      <c r="L150" s="777" t="str">
        <f>VLOOKUP(K150,CódigosRetorno!$A$2:$B$1784,2,FALSE)</f>
        <v>-</v>
      </c>
      <c r="M150" s="776" t="s">
        <v>169</v>
      </c>
    </row>
    <row r="151" spans="2:13" ht="36" x14ac:dyDescent="0.35">
      <c r="B151" s="775">
        <v>24.4</v>
      </c>
      <c r="C151" s="657" t="s">
        <v>2868</v>
      </c>
      <c r="D151" s="1551"/>
      <c r="E151" s="1551"/>
      <c r="F151" s="644" t="s">
        <v>13</v>
      </c>
      <c r="G151" s="643" t="s">
        <v>5590</v>
      </c>
      <c r="H151" s="657" t="s">
        <v>2867</v>
      </c>
      <c r="I151" s="648" t="s">
        <v>2502</v>
      </c>
      <c r="J151" s="776" t="s">
        <v>169</v>
      </c>
      <c r="K151" s="776" t="s">
        <v>169</v>
      </c>
      <c r="L151" s="777" t="str">
        <f>VLOOKUP(K151,CódigosRetorno!$A$2:$B$1784,2,FALSE)</f>
        <v>-</v>
      </c>
      <c r="M151" s="776" t="s">
        <v>169</v>
      </c>
    </row>
    <row r="152" spans="2:13" x14ac:dyDescent="0.35"/>
    <row r="153" spans="2:13" hidden="1" x14ac:dyDescent="0.35"/>
    <row r="154" spans="2:13" hidden="1" x14ac:dyDescent="0.35"/>
    <row r="155" spans="2:13" hidden="1" x14ac:dyDescent="0.35"/>
  </sheetData>
  <autoFilter ref="B2:M151" xr:uid="{611799BC-D685-43DA-AF92-E7C487B6E585}"/>
  <mergeCells count="253">
    <mergeCell ref="B137:B138"/>
    <mergeCell ref="C137:C138"/>
    <mergeCell ref="D137:D143"/>
    <mergeCell ref="E137:E143"/>
    <mergeCell ref="B139:B141"/>
    <mergeCell ref="C139:C141"/>
    <mergeCell ref="B112:B113"/>
    <mergeCell ref="B129:B130"/>
    <mergeCell ref="C129:C130"/>
    <mergeCell ref="D129:D135"/>
    <mergeCell ref="E129:E135"/>
    <mergeCell ref="B131:B133"/>
    <mergeCell ref="C131:C133"/>
    <mergeCell ref="D112:D113"/>
    <mergeCell ref="D114:D115"/>
    <mergeCell ref="D117:D127"/>
    <mergeCell ref="E117:E127"/>
    <mergeCell ref="B114:B115"/>
    <mergeCell ref="C114:C115"/>
    <mergeCell ref="B124:B126"/>
    <mergeCell ref="F147:F149"/>
    <mergeCell ref="G147:G149"/>
    <mergeCell ref="H147:H149"/>
    <mergeCell ref="D145:D151"/>
    <mergeCell ref="E145:E151"/>
    <mergeCell ref="B147:B149"/>
    <mergeCell ref="C147:C149"/>
    <mergeCell ref="B145:B146"/>
    <mergeCell ref="C145:C146"/>
    <mergeCell ref="B5:C5"/>
    <mergeCell ref="D32:D41"/>
    <mergeCell ref="D53:D57"/>
    <mergeCell ref="D58:D62"/>
    <mergeCell ref="D65:D69"/>
    <mergeCell ref="D70:D73"/>
    <mergeCell ref="D74:D75"/>
    <mergeCell ref="D78:D80"/>
    <mergeCell ref="B11:B12"/>
    <mergeCell ref="C11:C12"/>
    <mergeCell ref="D11:D12"/>
    <mergeCell ref="B58:B62"/>
    <mergeCell ref="C58:C62"/>
    <mergeCell ref="B70:B73"/>
    <mergeCell ref="C70:C73"/>
    <mergeCell ref="B76:B77"/>
    <mergeCell ref="B20:B21"/>
    <mergeCell ref="C20:C21"/>
    <mergeCell ref="D20:D21"/>
    <mergeCell ref="C16:C19"/>
    <mergeCell ref="D16:D19"/>
    <mergeCell ref="B65:B69"/>
    <mergeCell ref="C65:C69"/>
    <mergeCell ref="C76:C77"/>
    <mergeCell ref="E20:E21"/>
    <mergeCell ref="B88:B89"/>
    <mergeCell ref="C88:C89"/>
    <mergeCell ref="B47:B48"/>
    <mergeCell ref="C47:C48"/>
    <mergeCell ref="D47:D48"/>
    <mergeCell ref="E47:E48"/>
    <mergeCell ref="B53:B57"/>
    <mergeCell ref="C53:C57"/>
    <mergeCell ref="E53:E57"/>
    <mergeCell ref="E70:E73"/>
    <mergeCell ref="D76:D77"/>
    <mergeCell ref="E76:E77"/>
    <mergeCell ref="B82:B83"/>
    <mergeCell ref="C82:C83"/>
    <mergeCell ref="E82:E86"/>
    <mergeCell ref="F88:F89"/>
    <mergeCell ref="H6:H7"/>
    <mergeCell ref="B6:B7"/>
    <mergeCell ref="C6:C7"/>
    <mergeCell ref="D6:D7"/>
    <mergeCell ref="E6:E7"/>
    <mergeCell ref="F6:F7"/>
    <mergeCell ref="G6:G7"/>
    <mergeCell ref="B9:B10"/>
    <mergeCell ref="C9:C10"/>
    <mergeCell ref="D9:D10"/>
    <mergeCell ref="E9:E10"/>
    <mergeCell ref="F9:F10"/>
    <mergeCell ref="G9:G10"/>
    <mergeCell ref="H9:H10"/>
    <mergeCell ref="D88:D89"/>
    <mergeCell ref="E11:E12"/>
    <mergeCell ref="F11:F12"/>
    <mergeCell ref="G11:G12"/>
    <mergeCell ref="H11:H12"/>
    <mergeCell ref="B16:B19"/>
    <mergeCell ref="E16:E19"/>
    <mergeCell ref="F18:F19"/>
    <mergeCell ref="G18:G19"/>
    <mergeCell ref="H18:H19"/>
    <mergeCell ref="C102:C104"/>
    <mergeCell ref="F102:F104"/>
    <mergeCell ref="G102:G104"/>
    <mergeCell ref="H102:H104"/>
    <mergeCell ref="B100:B101"/>
    <mergeCell ref="E88:E92"/>
    <mergeCell ref="B90:B92"/>
    <mergeCell ref="C90:C92"/>
    <mergeCell ref="F90:F92"/>
    <mergeCell ref="G90:G92"/>
    <mergeCell ref="H90:H92"/>
    <mergeCell ref="D90:D92"/>
    <mergeCell ref="D94:D95"/>
    <mergeCell ref="D96:D98"/>
    <mergeCell ref="D100:D101"/>
    <mergeCell ref="D102:D104"/>
    <mergeCell ref="B22:C22"/>
    <mergeCell ref="B23:B25"/>
    <mergeCell ref="C23:C25"/>
    <mergeCell ref="D23:D25"/>
    <mergeCell ref="E23:E25"/>
    <mergeCell ref="F23:F25"/>
    <mergeCell ref="G23:G25"/>
    <mergeCell ref="H23:H25"/>
    <mergeCell ref="H27:H31"/>
    <mergeCell ref="B27:B31"/>
    <mergeCell ref="C27:C31"/>
    <mergeCell ref="D27:D31"/>
    <mergeCell ref="E27:E31"/>
    <mergeCell ref="F27:F31"/>
    <mergeCell ref="G27:G31"/>
    <mergeCell ref="F139:F141"/>
    <mergeCell ref="G139:G141"/>
    <mergeCell ref="H139:H141"/>
    <mergeCell ref="B32:B41"/>
    <mergeCell ref="C32:C41"/>
    <mergeCell ref="E32:E41"/>
    <mergeCell ref="F32:F41"/>
    <mergeCell ref="G32:G41"/>
    <mergeCell ref="H32:H41"/>
    <mergeCell ref="B43:B46"/>
    <mergeCell ref="C43:C46"/>
    <mergeCell ref="D43:D46"/>
    <mergeCell ref="G88:G89"/>
    <mergeCell ref="H88:H89"/>
    <mergeCell ref="B117:B120"/>
    <mergeCell ref="C117:C120"/>
    <mergeCell ref="F47:F48"/>
    <mergeCell ref="G47:G48"/>
    <mergeCell ref="E43:E46"/>
    <mergeCell ref="F43:F46"/>
    <mergeCell ref="G43:G46"/>
    <mergeCell ref="B50:B52"/>
    <mergeCell ref="C50:C52"/>
    <mergeCell ref="D50:D52"/>
    <mergeCell ref="E50:E52"/>
    <mergeCell ref="F50:F52"/>
    <mergeCell ref="G50:G52"/>
    <mergeCell ref="F53:F57"/>
    <mergeCell ref="G53:G57"/>
    <mergeCell ref="H53:H57"/>
    <mergeCell ref="E58:E62"/>
    <mergeCell ref="F58:F62"/>
    <mergeCell ref="G58:G62"/>
    <mergeCell ref="H58:H62"/>
    <mergeCell ref="E65:E69"/>
    <mergeCell ref="F65:F68"/>
    <mergeCell ref="G65:G68"/>
    <mergeCell ref="H65:H68"/>
    <mergeCell ref="F70:F72"/>
    <mergeCell ref="G70:G72"/>
    <mergeCell ref="H70:H72"/>
    <mergeCell ref="B74:B75"/>
    <mergeCell ref="C74:C75"/>
    <mergeCell ref="E74:E75"/>
    <mergeCell ref="F74:F75"/>
    <mergeCell ref="G74:G75"/>
    <mergeCell ref="H74:H75"/>
    <mergeCell ref="F76:F77"/>
    <mergeCell ref="G76:G77"/>
    <mergeCell ref="H76:H77"/>
    <mergeCell ref="B78:B80"/>
    <mergeCell ref="E78:E80"/>
    <mergeCell ref="F78:F80"/>
    <mergeCell ref="G78:G80"/>
    <mergeCell ref="H78:H79"/>
    <mergeCell ref="C78:C80"/>
    <mergeCell ref="G82:G83"/>
    <mergeCell ref="H82:H83"/>
    <mergeCell ref="B84:B86"/>
    <mergeCell ref="C84:C86"/>
    <mergeCell ref="F84:F86"/>
    <mergeCell ref="G84:G86"/>
    <mergeCell ref="H84:H86"/>
    <mergeCell ref="D82:D83"/>
    <mergeCell ref="D84:D86"/>
    <mergeCell ref="C100:C101"/>
    <mergeCell ref="F100:F101"/>
    <mergeCell ref="G100:G101"/>
    <mergeCell ref="H100:H101"/>
    <mergeCell ref="E100:E104"/>
    <mergeCell ref="C124:C126"/>
    <mergeCell ref="F124:F126"/>
    <mergeCell ref="B94:B95"/>
    <mergeCell ref="C94:C95"/>
    <mergeCell ref="F94:F95"/>
    <mergeCell ref="G94:G95"/>
    <mergeCell ref="H94:H95"/>
    <mergeCell ref="C96:C98"/>
    <mergeCell ref="F96:F98"/>
    <mergeCell ref="G96:G98"/>
    <mergeCell ref="H96:H98"/>
    <mergeCell ref="E94:E98"/>
    <mergeCell ref="B96:B98"/>
    <mergeCell ref="B108:B110"/>
    <mergeCell ref="C108:C110"/>
    <mergeCell ref="D108:D110"/>
    <mergeCell ref="B106:B107"/>
    <mergeCell ref="C106:C107"/>
    <mergeCell ref="D106:D107"/>
    <mergeCell ref="B102:B104"/>
    <mergeCell ref="F117:F119"/>
    <mergeCell ref="G117:G119"/>
    <mergeCell ref="H117:H119"/>
    <mergeCell ref="B121:B123"/>
    <mergeCell ref="C121:C123"/>
    <mergeCell ref="F121:F123"/>
    <mergeCell ref="G121:G123"/>
    <mergeCell ref="H121:H123"/>
    <mergeCell ref="F114:F115"/>
    <mergeCell ref="G114:G115"/>
    <mergeCell ref="H114:H115"/>
    <mergeCell ref="C112:C113"/>
    <mergeCell ref="E112:E115"/>
    <mergeCell ref="E106:E110"/>
    <mergeCell ref="F16:F17"/>
    <mergeCell ref="G16:G17"/>
    <mergeCell ref="H16:H17"/>
    <mergeCell ref="F131:F133"/>
    <mergeCell ref="G131:G133"/>
    <mergeCell ref="H131:H133"/>
    <mergeCell ref="F112:F113"/>
    <mergeCell ref="G112:G113"/>
    <mergeCell ref="H112:H113"/>
    <mergeCell ref="H47:H48"/>
    <mergeCell ref="H43:H46"/>
    <mergeCell ref="F20:F21"/>
    <mergeCell ref="G20:G21"/>
    <mergeCell ref="H20:H21"/>
    <mergeCell ref="F106:F107"/>
    <mergeCell ref="G106:G107"/>
    <mergeCell ref="H106:H107"/>
    <mergeCell ref="F108:F110"/>
    <mergeCell ref="G108:G110"/>
    <mergeCell ref="H108:H110"/>
    <mergeCell ref="H50:H52"/>
    <mergeCell ref="G124:G126"/>
    <mergeCell ref="H124:H126"/>
    <mergeCell ref="F82:F83"/>
  </mergeCells>
  <pageMargins left="0.19" right="0.70866141732283472" top="7.874015748031496E-2" bottom="0" header="0.23622047244094491" footer="0.19685039370078741"/>
  <pageSetup paperSize="9" scale="70" orientation="landscape" r:id="rId1"/>
  <ignoredErrors>
    <ignoredError sqref="K127:K143 B18:B21 B30:B31 K120:K124 K111:K117 K4 K6:K12 K43:K48 K31:K35 K18:K25 K50 K14:K16 B6:B16 K54:K104 K39:K42 K27 B23:B27" numberStoredAsText="1"/>
    <ignoredError sqref="B136"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O110"/>
  <sheetViews>
    <sheetView zoomScaleNormal="100" workbookViewId="0">
      <pane xSplit="3" ySplit="2" topLeftCell="I3" activePane="bottomRight" state="frozen"/>
      <selection activeCell="L6" sqref="L6"/>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81640625" customWidth="1"/>
    <col min="13" max="13" width="11.453125" customWidth="1"/>
    <col min="14" max="14" width="2.54296875" customWidth="1"/>
    <col min="15" max="15" width="0" hidden="1" customWidth="1"/>
    <col min="16" max="16384" width="11.453125" hidden="1"/>
  </cols>
  <sheetData>
    <row r="1" spans="1:14" x14ac:dyDescent="0.35">
      <c r="A1" s="283"/>
      <c r="B1" s="309"/>
      <c r="C1" s="338"/>
      <c r="D1" s="311"/>
      <c r="E1" s="311"/>
      <c r="F1" s="311"/>
      <c r="G1" s="312"/>
      <c r="H1" s="313"/>
      <c r="I1" s="310"/>
      <c r="J1" s="314"/>
      <c r="K1" s="315"/>
      <c r="L1" s="313"/>
      <c r="M1" s="316"/>
      <c r="N1" s="283"/>
    </row>
    <row r="2" spans="1:14" ht="24" customHeight="1" x14ac:dyDescent="0.35">
      <c r="A2" s="298"/>
      <c r="B2" s="75" t="s">
        <v>0</v>
      </c>
      <c r="C2" s="75" t="s">
        <v>56</v>
      </c>
      <c r="D2" s="75" t="s">
        <v>1</v>
      </c>
      <c r="E2" s="75" t="s">
        <v>2798</v>
      </c>
      <c r="F2" s="75" t="s">
        <v>2799</v>
      </c>
      <c r="G2" s="75" t="s">
        <v>2</v>
      </c>
      <c r="H2" s="75" t="s">
        <v>26</v>
      </c>
      <c r="I2" s="75" t="s">
        <v>2484</v>
      </c>
      <c r="J2" s="263" t="s">
        <v>4812</v>
      </c>
      <c r="K2" s="263" t="s">
        <v>5102</v>
      </c>
      <c r="L2" s="75" t="s">
        <v>2797</v>
      </c>
      <c r="M2" s="75" t="s">
        <v>2736</v>
      </c>
      <c r="N2" s="298"/>
    </row>
    <row r="3" spans="1:14" x14ac:dyDescent="0.35">
      <c r="A3" s="283"/>
      <c r="B3" s="84"/>
      <c r="C3" s="93"/>
      <c r="D3" s="166"/>
      <c r="E3" s="76"/>
      <c r="F3" s="76"/>
      <c r="G3" s="84"/>
      <c r="H3" s="93"/>
      <c r="I3" s="143"/>
      <c r="J3" s="81" t="s">
        <v>177</v>
      </c>
      <c r="K3" s="154" t="s">
        <v>1043</v>
      </c>
      <c r="L3" s="143" t="str">
        <f>VLOOKUP(K3,CódigosRetorno!A:B,2,FALSE)</f>
        <v>El ticket no existe</v>
      </c>
      <c r="M3" s="142" t="s">
        <v>169</v>
      </c>
      <c r="N3" s="283"/>
    </row>
    <row r="4" spans="1:14" x14ac:dyDescent="0.35">
      <c r="A4" s="283"/>
      <c r="B4" s="180" t="s">
        <v>5099</v>
      </c>
      <c r="C4" s="174"/>
      <c r="D4" s="174"/>
      <c r="E4" s="174"/>
      <c r="F4" s="174"/>
      <c r="G4" s="174"/>
      <c r="H4" s="174"/>
      <c r="I4" s="174"/>
      <c r="J4" s="209"/>
      <c r="K4" s="217" t="s">
        <v>169</v>
      </c>
      <c r="L4" s="172" t="str">
        <f>VLOOKUP(K4,CódigosRetorno!A:B,2,FALSE)</f>
        <v>-</v>
      </c>
      <c r="M4" s="174"/>
      <c r="N4" s="283"/>
    </row>
    <row r="5" spans="1:14" ht="24" customHeight="1" x14ac:dyDescent="0.35">
      <c r="A5" s="283"/>
      <c r="B5" s="1520">
        <v>1</v>
      </c>
      <c r="C5" s="1489" t="s">
        <v>113</v>
      </c>
      <c r="D5" s="1520" t="s">
        <v>3</v>
      </c>
      <c r="E5" s="1520" t="s">
        <v>4</v>
      </c>
      <c r="F5" s="1495" t="s">
        <v>23</v>
      </c>
      <c r="G5" s="1555" t="s">
        <v>5108</v>
      </c>
      <c r="H5" s="1489" t="s">
        <v>133</v>
      </c>
      <c r="I5" s="145" t="s">
        <v>2837</v>
      </c>
      <c r="J5" s="135" t="s">
        <v>177</v>
      </c>
      <c r="K5" s="152" t="s">
        <v>2253</v>
      </c>
      <c r="L5" s="143" t="str">
        <f>VLOOKUP(K5,CódigosRetorno!$A$2:$B$1784,2,FALSE)</f>
        <v>El XML no contiene el tag o no existe informacion de UBLVersionID</v>
      </c>
      <c r="M5" s="135" t="s">
        <v>169</v>
      </c>
      <c r="N5" s="283"/>
    </row>
    <row r="6" spans="1:14" x14ac:dyDescent="0.35">
      <c r="A6" s="283"/>
      <c r="B6" s="1520"/>
      <c r="C6" s="1489"/>
      <c r="D6" s="1520"/>
      <c r="E6" s="1520"/>
      <c r="F6" s="1495"/>
      <c r="G6" s="1555"/>
      <c r="H6" s="1489"/>
      <c r="I6" s="143" t="s">
        <v>2895</v>
      </c>
      <c r="J6" s="135" t="s">
        <v>177</v>
      </c>
      <c r="K6" s="152" t="s">
        <v>2254</v>
      </c>
      <c r="L6" s="918" t="str">
        <f>VLOOKUP(K6,CódigosRetorno!$A$2:$B$1784,2,FALSE)</f>
        <v>UBLVersionID - La versión del UBL no es correcta</v>
      </c>
      <c r="M6" s="135" t="s">
        <v>169</v>
      </c>
      <c r="N6" s="283"/>
    </row>
    <row r="7" spans="1:14" ht="24" customHeight="1" x14ac:dyDescent="0.35">
      <c r="A7" s="283"/>
      <c r="B7" s="135">
        <v>2</v>
      </c>
      <c r="C7" s="143" t="s">
        <v>31</v>
      </c>
      <c r="D7" s="135" t="s">
        <v>3</v>
      </c>
      <c r="E7" s="135" t="s">
        <v>4</v>
      </c>
      <c r="F7" s="142" t="s">
        <v>23</v>
      </c>
      <c r="G7" s="154" t="s">
        <v>5084</v>
      </c>
      <c r="H7" s="145" t="s">
        <v>134</v>
      </c>
      <c r="I7" s="143" t="s">
        <v>2896</v>
      </c>
      <c r="J7" s="135" t="s">
        <v>177</v>
      </c>
      <c r="K7" s="154" t="s">
        <v>2256</v>
      </c>
      <c r="L7" s="143" t="str">
        <f>VLOOKUP(K7,CódigosRetorno!$A$2:$B$1784,2,FALSE)</f>
        <v>CustomizationID - La versión del documento no es la correcta</v>
      </c>
      <c r="M7" s="135" t="s">
        <v>169</v>
      </c>
      <c r="N7" s="283"/>
    </row>
    <row r="8" spans="1:14" x14ac:dyDescent="0.35">
      <c r="A8" s="283"/>
      <c r="B8" s="1520">
        <f>B7+1</f>
        <v>3</v>
      </c>
      <c r="C8" s="1489" t="s">
        <v>128</v>
      </c>
      <c r="D8" s="1509" t="s">
        <v>3</v>
      </c>
      <c r="E8" s="1520" t="s">
        <v>4</v>
      </c>
      <c r="F8" s="1495" t="s">
        <v>109</v>
      </c>
      <c r="G8" s="1555" t="s">
        <v>129</v>
      </c>
      <c r="H8" s="1489" t="s">
        <v>130</v>
      </c>
      <c r="I8" s="143" t="s">
        <v>2893</v>
      </c>
      <c r="J8" s="142" t="s">
        <v>177</v>
      </c>
      <c r="K8" s="154" t="s">
        <v>2128</v>
      </c>
      <c r="L8" s="143" t="str">
        <f>VLOOKUP(K8,CódigosRetorno!$A$2:$B$1784,2,FALSE)</f>
        <v>El ID debe coincidir con el nombre del archivo</v>
      </c>
      <c r="M8" s="135" t="s">
        <v>169</v>
      </c>
      <c r="N8" s="283"/>
    </row>
    <row r="9" spans="1:14" x14ac:dyDescent="0.35">
      <c r="A9" s="283"/>
      <c r="B9" s="1520"/>
      <c r="C9" s="1489"/>
      <c r="D9" s="1511"/>
      <c r="E9" s="1520"/>
      <c r="F9" s="1495"/>
      <c r="G9" s="1555"/>
      <c r="H9" s="1489"/>
      <c r="I9" s="143" t="s">
        <v>2838</v>
      </c>
      <c r="J9" s="142" t="s">
        <v>177</v>
      </c>
      <c r="K9" s="154" t="s">
        <v>1990</v>
      </c>
      <c r="L9" s="143" t="str">
        <f>VLOOKUP(K9,CódigosRetorno!$A$2:$B$1784,2,FALSE)</f>
        <v>El archivo de comunicacion de baja ya fue presentado anteriormente</v>
      </c>
      <c r="M9" s="135" t="s">
        <v>169</v>
      </c>
      <c r="N9" s="283"/>
    </row>
    <row r="10" spans="1:14" ht="24" customHeight="1" x14ac:dyDescent="0.35">
      <c r="A10" s="283"/>
      <c r="B10" s="1520">
        <f>B8+1</f>
        <v>4</v>
      </c>
      <c r="C10" s="1489" t="s">
        <v>131</v>
      </c>
      <c r="D10" s="1509" t="s">
        <v>3</v>
      </c>
      <c r="E10" s="1520" t="s">
        <v>4</v>
      </c>
      <c r="F10" s="1495" t="s">
        <v>23</v>
      </c>
      <c r="G10" s="1555" t="s">
        <v>24</v>
      </c>
      <c r="H10" s="1489" t="s">
        <v>132</v>
      </c>
      <c r="I10" s="143" t="s">
        <v>2894</v>
      </c>
      <c r="J10" s="142" t="s">
        <v>177</v>
      </c>
      <c r="K10" s="154" t="s">
        <v>1967</v>
      </c>
      <c r="L10" s="143" t="str">
        <f>VLOOKUP(K10,CódigosRetorno!$A$2:$B$1784,2,FALSE)</f>
        <v>La fecha de generación del resumen debe ser igual a la fecha consignada en el nombre del archivo</v>
      </c>
      <c r="M10" s="135" t="s">
        <v>169</v>
      </c>
      <c r="N10" s="283"/>
    </row>
    <row r="11" spans="1:14" x14ac:dyDescent="0.35">
      <c r="A11" s="283"/>
      <c r="B11" s="1520"/>
      <c r="C11" s="1489"/>
      <c r="D11" s="1511"/>
      <c r="E11" s="1520"/>
      <c r="F11" s="1495"/>
      <c r="G11" s="1555"/>
      <c r="H11" s="1489"/>
      <c r="I11" s="143" t="s">
        <v>2902</v>
      </c>
      <c r="J11" s="142" t="s">
        <v>177</v>
      </c>
      <c r="K11" s="154" t="s">
        <v>2019</v>
      </c>
      <c r="L11" s="143" t="str">
        <f>VLOOKUP(K11,CódigosRetorno!$A$2:$B$1784,2,FALSE)</f>
        <v>La fecha del IssueDate no debe ser mayor a la fecha de recepción</v>
      </c>
      <c r="M11" s="135" t="s">
        <v>169</v>
      </c>
      <c r="N11" s="283"/>
    </row>
    <row r="12" spans="1:14" ht="24" customHeight="1" x14ac:dyDescent="0.35">
      <c r="A12" s="283"/>
      <c r="B12" s="135">
        <f>+B10+1</f>
        <v>5</v>
      </c>
      <c r="C12" s="139" t="s">
        <v>117</v>
      </c>
      <c r="D12" s="135" t="s">
        <v>3</v>
      </c>
      <c r="E12" s="140" t="s">
        <v>4</v>
      </c>
      <c r="F12" s="136" t="s">
        <v>23</v>
      </c>
      <c r="G12" s="148" t="s">
        <v>24</v>
      </c>
      <c r="H12" s="139" t="s">
        <v>118</v>
      </c>
      <c r="I12" s="143" t="s">
        <v>2903</v>
      </c>
      <c r="J12" s="1150" t="s">
        <v>177</v>
      </c>
      <c r="K12" s="443" t="s">
        <v>1622</v>
      </c>
      <c r="L12" s="143" t="str">
        <f>VLOOKUP(K12,CódigosRetorno!$A$2:$B$1784,2,FALSE)</f>
        <v>La fecha de generación de la comunicación/resumen debe ser mayor o igual a la fecha de generación/emisión de los documentos</v>
      </c>
      <c r="M12" s="135" t="s">
        <v>169</v>
      </c>
      <c r="N12" s="283"/>
    </row>
    <row r="13" spans="1:14" x14ac:dyDescent="0.35">
      <c r="A13" s="283"/>
      <c r="B13" s="135">
        <f>B12+1</f>
        <v>6</v>
      </c>
      <c r="C13" s="143" t="s">
        <v>42</v>
      </c>
      <c r="D13" s="135" t="s">
        <v>3</v>
      </c>
      <c r="E13" s="135" t="s">
        <v>4</v>
      </c>
      <c r="F13" s="142" t="s">
        <v>25</v>
      </c>
      <c r="G13" s="135" t="s">
        <v>169</v>
      </c>
      <c r="H13" s="143" t="s">
        <v>169</v>
      </c>
      <c r="I13" s="143" t="s">
        <v>3041</v>
      </c>
      <c r="J13" s="152" t="s">
        <v>169</v>
      </c>
      <c r="K13" s="152" t="s">
        <v>169</v>
      </c>
      <c r="L13" s="143" t="str">
        <f>VLOOKUP(K13,CódigosRetorno!$A$2:$B$1784,2,FALSE)</f>
        <v>-</v>
      </c>
      <c r="M13" s="142" t="s">
        <v>169</v>
      </c>
      <c r="N13" s="283"/>
    </row>
    <row r="14" spans="1:14" ht="24" x14ac:dyDescent="0.35">
      <c r="A14" s="283"/>
      <c r="B14" s="1520">
        <f>+B13+1</f>
        <v>7</v>
      </c>
      <c r="C14" s="417" t="s">
        <v>6</v>
      </c>
      <c r="D14" s="1509" t="s">
        <v>3</v>
      </c>
      <c r="E14" s="1520" t="s">
        <v>4</v>
      </c>
      <c r="F14" s="420" t="s">
        <v>7</v>
      </c>
      <c r="G14" s="424"/>
      <c r="H14" s="417" t="s">
        <v>2897</v>
      </c>
      <c r="I14" s="143" t="s">
        <v>2892</v>
      </c>
      <c r="J14" s="142" t="s">
        <v>177</v>
      </c>
      <c r="K14" s="154" t="s">
        <v>2375</v>
      </c>
      <c r="L14" s="143" t="str">
        <f>VLOOKUP(K14,CódigosRetorno!$A$2:$B$1784,2,FALSE)</f>
        <v>Número de RUC del nombre del archivo no coincide con el consignado en el contenido del archivo XML</v>
      </c>
      <c r="M14" s="135" t="s">
        <v>169</v>
      </c>
      <c r="N14" s="283"/>
    </row>
    <row r="15" spans="1:14" x14ac:dyDescent="0.35">
      <c r="A15" s="283"/>
      <c r="B15" s="1520"/>
      <c r="C15" s="1489" t="s">
        <v>2900</v>
      </c>
      <c r="D15" s="1510"/>
      <c r="E15" s="1520"/>
      <c r="F15" s="1495" t="s">
        <v>11</v>
      </c>
      <c r="G15" s="1555" t="s">
        <v>5581</v>
      </c>
      <c r="H15" s="1489" t="s">
        <v>2898</v>
      </c>
      <c r="I15" s="97" t="s">
        <v>2837</v>
      </c>
      <c r="J15" s="142" t="s">
        <v>177</v>
      </c>
      <c r="K15" s="154" t="s">
        <v>2037</v>
      </c>
      <c r="L15" s="143" t="str">
        <f>VLOOKUP(K15,CódigosRetorno!$A$2:$B$1784,2,FALSE)</f>
        <v>El XML no contiene el tag AdditionalAccountID del emisor del documento</v>
      </c>
      <c r="M15" s="135" t="s">
        <v>169</v>
      </c>
      <c r="N15" s="283"/>
    </row>
    <row r="16" spans="1:14" x14ac:dyDescent="0.35">
      <c r="A16" s="283"/>
      <c r="B16" s="1520"/>
      <c r="C16" s="1489"/>
      <c r="D16" s="1511"/>
      <c r="E16" s="1520"/>
      <c r="F16" s="1495"/>
      <c r="G16" s="1555"/>
      <c r="H16" s="1489"/>
      <c r="I16" s="143" t="s">
        <v>2899</v>
      </c>
      <c r="J16" s="142" t="s">
        <v>177</v>
      </c>
      <c r="K16" s="154" t="s">
        <v>2038</v>
      </c>
      <c r="L16" s="143" t="str">
        <f>VLOOKUP(K16,CódigosRetorno!$A$2:$B$1784,2,FALSE)</f>
        <v>AdditionalAccountID - El dato ingresado no cumple con el estandar</v>
      </c>
      <c r="M16" s="135" t="s">
        <v>169</v>
      </c>
      <c r="N16" s="283"/>
    </row>
    <row r="17" spans="1:14" x14ac:dyDescent="0.35">
      <c r="A17" s="283"/>
      <c r="B17" s="1520">
        <f>+B14+1</f>
        <v>8</v>
      </c>
      <c r="C17" s="1489" t="s">
        <v>68</v>
      </c>
      <c r="D17" s="1509" t="s">
        <v>3</v>
      </c>
      <c r="E17" s="1520" t="s">
        <v>4</v>
      </c>
      <c r="F17" s="1495" t="s">
        <v>5</v>
      </c>
      <c r="G17" s="1555"/>
      <c r="H17" s="1489" t="s">
        <v>116</v>
      </c>
      <c r="I17" s="97" t="s">
        <v>2837</v>
      </c>
      <c r="J17" s="142" t="s">
        <v>177</v>
      </c>
      <c r="K17" s="154" t="s">
        <v>781</v>
      </c>
      <c r="L17" s="143" t="str">
        <f>VLOOKUP(K17,CódigosRetorno!$A$2:$B$1784,2,FALSE)</f>
        <v>El XML no contiene el tag RegistrationName del emisor del documento</v>
      </c>
      <c r="M17" s="135" t="s">
        <v>169</v>
      </c>
      <c r="N17" s="283"/>
    </row>
    <row r="18" spans="1:14" ht="36" x14ac:dyDescent="0.35">
      <c r="A18" s="283"/>
      <c r="B18" s="1520"/>
      <c r="C18" s="1489"/>
      <c r="D18" s="1511"/>
      <c r="E18" s="1520"/>
      <c r="F18" s="1495"/>
      <c r="G18" s="1555"/>
      <c r="H18" s="1489"/>
      <c r="I18" s="143" t="s">
        <v>6315</v>
      </c>
      <c r="J18" s="142" t="s">
        <v>177</v>
      </c>
      <c r="K18" s="154" t="s">
        <v>782</v>
      </c>
      <c r="L18" s="143" t="str">
        <f>VLOOKUP(K18,CódigosRetorno!$A$2:$B$1784,2,FALSE)</f>
        <v>RegistrationName - El dato ingresado no cumple con el estandar</v>
      </c>
      <c r="M18" s="135" t="s">
        <v>169</v>
      </c>
      <c r="N18" s="283"/>
    </row>
    <row r="19" spans="1:14" x14ac:dyDescent="0.35">
      <c r="A19" s="283"/>
      <c r="B19" s="180" t="s">
        <v>2901</v>
      </c>
      <c r="C19" s="172"/>
      <c r="D19" s="177"/>
      <c r="E19" s="177"/>
      <c r="F19" s="179"/>
      <c r="G19" s="183"/>
      <c r="H19" s="172"/>
      <c r="I19" s="181"/>
      <c r="J19" s="179"/>
      <c r="K19" s="183" t="s">
        <v>169</v>
      </c>
      <c r="L19" s="172" t="str">
        <f>VLOOKUP(K19,CódigosRetorno!$A$2:$B$1784,2,FALSE)</f>
        <v>-</v>
      </c>
      <c r="M19" s="177"/>
      <c r="N19" s="283"/>
    </row>
    <row r="20" spans="1:14" ht="24" customHeight="1" x14ac:dyDescent="0.35">
      <c r="A20" s="283"/>
      <c r="B20" s="1520">
        <f>+B17+1</f>
        <v>9</v>
      </c>
      <c r="C20" s="1489" t="s">
        <v>126</v>
      </c>
      <c r="D20" s="1509" t="s">
        <v>100</v>
      </c>
      <c r="E20" s="1520" t="s">
        <v>4</v>
      </c>
      <c r="F20" s="1495" t="s">
        <v>106</v>
      </c>
      <c r="G20" s="1555"/>
      <c r="H20" s="1489" t="s">
        <v>127</v>
      </c>
      <c r="I20" s="143" t="s">
        <v>3117</v>
      </c>
      <c r="J20" s="142" t="s">
        <v>177</v>
      </c>
      <c r="K20" s="154" t="s">
        <v>2013</v>
      </c>
      <c r="L20" s="143" t="str">
        <f>VLOOKUP(K20,CódigosRetorno!$A$2:$B$1784,2,FALSE)</f>
        <v>El tag LineID de VoidedDocumentsLine esta vacío</v>
      </c>
      <c r="M20" s="135" t="s">
        <v>169</v>
      </c>
      <c r="N20" s="283"/>
    </row>
    <row r="21" spans="1:14" x14ac:dyDescent="0.35">
      <c r="A21" s="283"/>
      <c r="B21" s="1520"/>
      <c r="C21" s="1489"/>
      <c r="D21" s="1510"/>
      <c r="E21" s="1520"/>
      <c r="F21" s="1495"/>
      <c r="G21" s="1555"/>
      <c r="H21" s="1489"/>
      <c r="I21" s="143" t="s">
        <v>2910</v>
      </c>
      <c r="J21" s="142" t="s">
        <v>177</v>
      </c>
      <c r="K21" s="154" t="s">
        <v>2015</v>
      </c>
      <c r="L21" s="143" t="str">
        <f>VLOOKUP(K21,CódigosRetorno!$A$2:$B$1784,2,FALSE)</f>
        <v>LineID - El dato ingresado no cumple con el estandar</v>
      </c>
      <c r="M21" s="135" t="s">
        <v>169</v>
      </c>
      <c r="N21" s="283"/>
    </row>
    <row r="22" spans="1:14" x14ac:dyDescent="0.35">
      <c r="A22" s="283"/>
      <c r="B22" s="1520"/>
      <c r="C22" s="1489"/>
      <c r="D22" s="1510"/>
      <c r="E22" s="1520"/>
      <c r="F22" s="1495"/>
      <c r="G22" s="1555"/>
      <c r="H22" s="1489"/>
      <c r="I22" s="143" t="s">
        <v>2904</v>
      </c>
      <c r="J22" s="142" t="s">
        <v>177</v>
      </c>
      <c r="K22" s="154" t="s">
        <v>2014</v>
      </c>
      <c r="L22" s="143" t="str">
        <f>VLOOKUP(K22,CódigosRetorno!$A$2:$B$1784,2,FALSE)</f>
        <v>LineID - El dato ingresado debe ser correlativo mayor a cero</v>
      </c>
      <c r="M22" s="135" t="s">
        <v>169</v>
      </c>
      <c r="N22" s="283"/>
    </row>
    <row r="23" spans="1:14" x14ac:dyDescent="0.35">
      <c r="A23" s="283"/>
      <c r="B23" s="1520"/>
      <c r="C23" s="1489"/>
      <c r="D23" s="1511"/>
      <c r="E23" s="1520"/>
      <c r="F23" s="1495"/>
      <c r="G23" s="1555"/>
      <c r="H23" s="1489"/>
      <c r="I23" s="774" t="s">
        <v>6236</v>
      </c>
      <c r="J23" s="771" t="s">
        <v>177</v>
      </c>
      <c r="K23" s="443" t="s">
        <v>1535</v>
      </c>
      <c r="L23" s="143" t="str">
        <f>VLOOKUP(K23,CódigosRetorno!$A$2:$B$1784,2,FALSE)</f>
        <v>El número de ítem no puede estar duplicado.</v>
      </c>
      <c r="M23" s="135" t="s">
        <v>169</v>
      </c>
      <c r="N23" s="283"/>
    </row>
    <row r="24" spans="1:14" x14ac:dyDescent="0.35">
      <c r="A24" s="283"/>
      <c r="B24" s="1520">
        <f>+B20+1</f>
        <v>10</v>
      </c>
      <c r="C24" s="1489" t="s">
        <v>119</v>
      </c>
      <c r="D24" s="1509" t="s">
        <v>100</v>
      </c>
      <c r="E24" s="1520" t="s">
        <v>4</v>
      </c>
      <c r="F24" s="1495" t="s">
        <v>10</v>
      </c>
      <c r="G24" s="1555" t="s">
        <v>5584</v>
      </c>
      <c r="H24" s="1489" t="s">
        <v>2905</v>
      </c>
      <c r="I24" s="143" t="s">
        <v>3117</v>
      </c>
      <c r="J24" s="142" t="s">
        <v>177</v>
      </c>
      <c r="K24" s="154" t="s">
        <v>2011</v>
      </c>
      <c r="L24" s="143" t="str">
        <f>VLOOKUP(K24,CódigosRetorno!$A$2:$B$1784,2,FALSE)</f>
        <v>El tag DocumentTypeCode es vacío</v>
      </c>
      <c r="M24" s="135" t="s">
        <v>169</v>
      </c>
      <c r="N24" s="283"/>
    </row>
    <row r="25" spans="1:14" x14ac:dyDescent="0.35">
      <c r="A25" s="283"/>
      <c r="B25" s="1520"/>
      <c r="C25" s="1489"/>
      <c r="D25" s="1510"/>
      <c r="E25" s="1520"/>
      <c r="F25" s="1495"/>
      <c r="G25" s="1555"/>
      <c r="H25" s="1489"/>
      <c r="I25" s="949" t="s">
        <v>6952</v>
      </c>
      <c r="J25" s="948" t="s">
        <v>177</v>
      </c>
      <c r="K25" s="443" t="s">
        <v>2012</v>
      </c>
      <c r="L25" s="611" t="str">
        <f>VLOOKUP(K25,CódigosRetorno!$A$2:$B$1784,2,FALSE)</f>
        <v>DocumentTypeCode - El valor del tipo de documento es invalido</v>
      </c>
      <c r="M25" s="607" t="s">
        <v>169</v>
      </c>
      <c r="N25" s="283"/>
    </row>
    <row r="26" spans="1:14" ht="24" customHeight="1" x14ac:dyDescent="0.35">
      <c r="A26" s="283"/>
      <c r="B26" s="1509">
        <f>+B24+1</f>
        <v>11</v>
      </c>
      <c r="C26" s="1507" t="s">
        <v>120</v>
      </c>
      <c r="D26" s="1509" t="s">
        <v>100</v>
      </c>
      <c r="E26" s="1509" t="s">
        <v>4</v>
      </c>
      <c r="F26" s="1497" t="s">
        <v>43</v>
      </c>
      <c r="G26" s="1556"/>
      <c r="H26" s="1507" t="s">
        <v>121</v>
      </c>
      <c r="I26" s="143" t="s">
        <v>3117</v>
      </c>
      <c r="J26" s="142" t="s">
        <v>177</v>
      </c>
      <c r="K26" s="154" t="s">
        <v>2009</v>
      </c>
      <c r="L26" s="143" t="str">
        <f>VLOOKUP(K26,CódigosRetorno!$A$2:$B$1784,2,FALSE)</f>
        <v>El tag DocumentSerialID es vacío</v>
      </c>
      <c r="M26" s="135" t="s">
        <v>169</v>
      </c>
      <c r="N26" s="283"/>
    </row>
    <row r="27" spans="1:14" ht="36" x14ac:dyDescent="0.35">
      <c r="A27" s="283"/>
      <c r="B27" s="1510"/>
      <c r="C27" s="1512"/>
      <c r="D27" s="1510"/>
      <c r="E27" s="1510"/>
      <c r="F27" s="1515"/>
      <c r="G27" s="1558"/>
      <c r="H27" s="1512"/>
      <c r="I27" s="772" t="s">
        <v>6953</v>
      </c>
      <c r="J27" s="773" t="s">
        <v>177</v>
      </c>
      <c r="K27" s="443" t="s">
        <v>6353</v>
      </c>
      <c r="L27" s="772" t="str">
        <f>VLOOKUP(K27,CódigosRetorno!$A$2:$B$1784,2,FALSE)</f>
        <v>No puede dar de baja 'Recibos de servicios publicos' por SEE-Desde los sistemas del contribuyente</v>
      </c>
      <c r="M27" s="418" t="s">
        <v>169</v>
      </c>
      <c r="N27" s="283"/>
    </row>
    <row r="28" spans="1:14" ht="36" x14ac:dyDescent="0.35">
      <c r="A28" s="283"/>
      <c r="B28" s="1510"/>
      <c r="C28" s="1512"/>
      <c r="D28" s="1510"/>
      <c r="E28" s="1510"/>
      <c r="F28" s="1515"/>
      <c r="G28" s="1558"/>
      <c r="H28" s="1512"/>
      <c r="I28" s="392" t="s">
        <v>6553</v>
      </c>
      <c r="J28" s="452" t="s">
        <v>177</v>
      </c>
      <c r="K28" s="503" t="s">
        <v>2010</v>
      </c>
      <c r="L28" s="143" t="str">
        <f>VLOOKUP(K28,CódigosRetorno!$A$2:$B$1784,2,FALSE)</f>
        <v>El dato ingresado  no cumple con el patron SERIE</v>
      </c>
      <c r="M28" s="135" t="s">
        <v>169</v>
      </c>
      <c r="N28" s="283"/>
    </row>
    <row r="29" spans="1:14" ht="24" x14ac:dyDescent="0.35">
      <c r="A29" s="283"/>
      <c r="B29" s="1510"/>
      <c r="C29" s="1512"/>
      <c r="D29" s="1510"/>
      <c r="E29" s="1510"/>
      <c r="F29" s="1515"/>
      <c r="G29" s="1558"/>
      <c r="H29" s="1512"/>
      <c r="I29" s="949" t="s">
        <v>6552</v>
      </c>
      <c r="J29" s="948" t="s">
        <v>177</v>
      </c>
      <c r="K29" s="503" t="s">
        <v>2010</v>
      </c>
      <c r="L29" s="499" t="str">
        <f>VLOOKUP(K29,CódigosRetorno!$A$2:$B$1784,2,FALSE)</f>
        <v>El dato ingresado  no cumple con el patron SERIE</v>
      </c>
      <c r="M29" s="500" t="s">
        <v>169</v>
      </c>
      <c r="N29" s="283"/>
    </row>
    <row r="30" spans="1:14" ht="36" x14ac:dyDescent="0.35">
      <c r="A30" s="283"/>
      <c r="B30" s="1510"/>
      <c r="C30" s="1512"/>
      <c r="D30" s="1510"/>
      <c r="E30" s="1510"/>
      <c r="F30" s="1515"/>
      <c r="G30" s="1558"/>
      <c r="H30" s="1512"/>
      <c r="I30" s="949" t="s">
        <v>6954</v>
      </c>
      <c r="J30" s="948" t="s">
        <v>177</v>
      </c>
      <c r="K30" s="503" t="s">
        <v>2010</v>
      </c>
      <c r="L30" s="611" t="str">
        <f>VLOOKUP(K30,CódigosRetorno!$A$2:$B$1784,2,FALSE)</f>
        <v>El dato ingresado  no cumple con el patron SERIE</v>
      </c>
      <c r="M30" s="607" t="s">
        <v>169</v>
      </c>
      <c r="N30" s="283"/>
    </row>
    <row r="31" spans="1:14" ht="24" customHeight="1" x14ac:dyDescent="0.35">
      <c r="A31" s="283"/>
      <c r="B31" s="1509">
        <f>+B26+1</f>
        <v>12</v>
      </c>
      <c r="C31" s="1507" t="s">
        <v>122</v>
      </c>
      <c r="D31" s="1509" t="s">
        <v>100</v>
      </c>
      <c r="E31" s="1509" t="s">
        <v>4</v>
      </c>
      <c r="F31" s="1497" t="s">
        <v>101</v>
      </c>
      <c r="G31" s="1556"/>
      <c r="H31" s="1507" t="s">
        <v>123</v>
      </c>
      <c r="I31" s="143" t="s">
        <v>3117</v>
      </c>
      <c r="J31" s="142" t="s">
        <v>177</v>
      </c>
      <c r="K31" s="154" t="s">
        <v>2007</v>
      </c>
      <c r="L31" s="143" t="str">
        <f>VLOOKUP(K31,CódigosRetorno!$A$2:$B$1784,2,FALSE)</f>
        <v>El tag DocumentNumberID esta vacío</v>
      </c>
      <c r="M31" s="135" t="s">
        <v>169</v>
      </c>
      <c r="N31" s="283"/>
    </row>
    <row r="32" spans="1:14" ht="24" x14ac:dyDescent="0.35">
      <c r="A32" s="283"/>
      <c r="B32" s="1510"/>
      <c r="C32" s="1512"/>
      <c r="D32" s="1510"/>
      <c r="E32" s="1510"/>
      <c r="F32" s="1515"/>
      <c r="G32" s="1558"/>
      <c r="H32" s="1512"/>
      <c r="I32" s="143" t="s">
        <v>2906</v>
      </c>
      <c r="J32" s="142" t="s">
        <v>177</v>
      </c>
      <c r="K32" s="154" t="s">
        <v>2008</v>
      </c>
      <c r="L32" s="143" t="str">
        <f>VLOOKUP(K32,CódigosRetorno!$A$2:$B$1784,2,FALSE)</f>
        <v>El dato ingresado en DocumentNumberID debe ser numerico y como maximo de 8 digitos</v>
      </c>
      <c r="M32" s="135" t="s">
        <v>169</v>
      </c>
      <c r="N32" s="283"/>
    </row>
    <row r="33" spans="1:14" ht="24" x14ac:dyDescent="0.35">
      <c r="A33" s="283"/>
      <c r="B33" s="1510"/>
      <c r="C33" s="1512"/>
      <c r="D33" s="1510"/>
      <c r="E33" s="1510"/>
      <c r="F33" s="1515"/>
      <c r="G33" s="1558"/>
      <c r="H33" s="1512"/>
      <c r="I33" s="772" t="s">
        <v>6237</v>
      </c>
      <c r="J33" s="771" t="s">
        <v>177</v>
      </c>
      <c r="K33" s="443" t="s">
        <v>1965</v>
      </c>
      <c r="L33" s="143" t="str">
        <f>VLOOKUP(K33,CódigosRetorno!$A$2:$B$1784,2,FALSE)</f>
        <v>Los documentos informados en el archivo XML se encuentran duplicados</v>
      </c>
      <c r="M33" s="135" t="s">
        <v>169</v>
      </c>
      <c r="N33" s="283"/>
    </row>
    <row r="34" spans="1:14" ht="36" x14ac:dyDescent="0.35">
      <c r="A34" s="283"/>
      <c r="B34" s="1510"/>
      <c r="C34" s="1512"/>
      <c r="D34" s="1510"/>
      <c r="E34" s="1510"/>
      <c r="F34" s="1515"/>
      <c r="G34" s="1558"/>
      <c r="H34" s="1512"/>
      <c r="I34" s="772" t="s">
        <v>6335</v>
      </c>
      <c r="J34" s="771" t="s">
        <v>177</v>
      </c>
      <c r="K34" s="443" t="s">
        <v>2219</v>
      </c>
      <c r="L34" s="143" t="str">
        <f>VLOOKUP(K34,CódigosRetorno!$A$2:$B$1784,2,FALSE)</f>
        <v>Comprobante a dar de baja no se encuentra registrado en SUNAT</v>
      </c>
      <c r="M34" s="142" t="s">
        <v>2908</v>
      </c>
      <c r="N34" s="283"/>
    </row>
    <row r="35" spans="1:14" ht="36" x14ac:dyDescent="0.35">
      <c r="A35" s="283"/>
      <c r="B35" s="1510"/>
      <c r="C35" s="1512"/>
      <c r="D35" s="1510"/>
      <c r="E35" s="1510"/>
      <c r="F35" s="1515"/>
      <c r="G35" s="1558"/>
      <c r="H35" s="1512"/>
      <c r="I35" s="957" t="s">
        <v>6554</v>
      </c>
      <c r="J35" s="955" t="s">
        <v>177</v>
      </c>
      <c r="K35" s="443" t="s">
        <v>2219</v>
      </c>
      <c r="L35" s="499" t="str">
        <f>VLOOKUP(K35,CódigosRetorno!$A$2:$B$1784,2,FALSE)</f>
        <v>Comprobante a dar de baja no se encuentra registrado en SUNAT</v>
      </c>
      <c r="M35" s="498" t="s">
        <v>2908</v>
      </c>
      <c r="N35" s="283"/>
    </row>
    <row r="36" spans="1:14" ht="36" x14ac:dyDescent="0.35">
      <c r="A36" s="283"/>
      <c r="B36" s="1510"/>
      <c r="C36" s="1512"/>
      <c r="D36" s="1510"/>
      <c r="E36" s="1510"/>
      <c r="F36" s="1515"/>
      <c r="G36" s="1558"/>
      <c r="H36" s="1512"/>
      <c r="I36" s="143" t="s">
        <v>6336</v>
      </c>
      <c r="J36" s="142" t="s">
        <v>177</v>
      </c>
      <c r="K36" s="154" t="s">
        <v>1900</v>
      </c>
      <c r="L36" s="143" t="str">
        <f>VLOOKUP(K36,CódigosRetorno!$A$2:$B$1784,2,FALSE)</f>
        <v>El documento a dar de baja se encuentra rechazado</v>
      </c>
      <c r="M36" s="142" t="s">
        <v>2908</v>
      </c>
      <c r="N36" s="283"/>
    </row>
    <row r="37" spans="1:14" ht="36" x14ac:dyDescent="0.35">
      <c r="A37" s="283"/>
      <c r="B37" s="1510"/>
      <c r="C37" s="1512"/>
      <c r="D37" s="1510"/>
      <c r="E37" s="1510"/>
      <c r="F37" s="1515"/>
      <c r="G37" s="1558"/>
      <c r="H37" s="1512"/>
      <c r="I37" s="143" t="s">
        <v>6337</v>
      </c>
      <c r="J37" s="142" t="s">
        <v>177</v>
      </c>
      <c r="K37" s="154" t="s">
        <v>1991</v>
      </c>
      <c r="L37" s="143" t="str">
        <f>VLOOKUP(K37,CódigosRetorno!$A$2:$B$1784,2,FALSE)</f>
        <v>Existe documento ya informado anteriormente en una comunicacion de baja</v>
      </c>
      <c r="M37" s="142" t="s">
        <v>2908</v>
      </c>
      <c r="N37" s="283"/>
    </row>
    <row r="38" spans="1:14" ht="54.75" customHeight="1" x14ac:dyDescent="0.35">
      <c r="A38" s="283"/>
      <c r="B38" s="1510"/>
      <c r="C38" s="1512"/>
      <c r="D38" s="1510"/>
      <c r="E38" s="1510"/>
      <c r="F38" s="1515"/>
      <c r="G38" s="1558"/>
      <c r="H38" s="1512"/>
      <c r="I38" s="1256" t="s">
        <v>8072</v>
      </c>
      <c r="J38" s="1255" t="s">
        <v>177</v>
      </c>
      <c r="K38" s="1255" t="s">
        <v>3183</v>
      </c>
      <c r="L38" s="1245" t="str">
        <f>VLOOKUP(K38,CódigosRetorno!$A$2:$B$1784,2,FALSE)</f>
        <v>El comprobante no puede ser dado de baja por exceder el plazo desde su fecha de recepcion</v>
      </c>
      <c r="M38" s="400" t="s">
        <v>169</v>
      </c>
      <c r="N38" s="283"/>
    </row>
    <row r="39" spans="1:14" s="910" customFormat="1" ht="54.75" customHeight="1" x14ac:dyDescent="0.35">
      <c r="A39" s="283"/>
      <c r="B39" s="1510"/>
      <c r="C39" s="1512"/>
      <c r="D39" s="1510"/>
      <c r="E39" s="1510"/>
      <c r="F39" s="1515"/>
      <c r="G39" s="1558"/>
      <c r="H39" s="1512"/>
      <c r="I39" s="1137" t="s">
        <v>8107</v>
      </c>
      <c r="J39" s="1138" t="s">
        <v>177</v>
      </c>
      <c r="K39" s="1138" t="s">
        <v>3181</v>
      </c>
      <c r="L39" s="1245" t="str">
        <f>VLOOKUP(K39,CódigosRetorno!$A$2:$B$1784,2,FALSE)</f>
        <v>El comprobante no puede ser dado de baja por exceder el plazo desde su fecha de emision</v>
      </c>
      <c r="M39" s="1244" t="s">
        <v>169</v>
      </c>
      <c r="N39" s="283"/>
    </row>
    <row r="40" spans="1:14" ht="52.5" customHeight="1" x14ac:dyDescent="0.35">
      <c r="A40" s="283"/>
      <c r="B40" s="1510"/>
      <c r="C40" s="1512"/>
      <c r="D40" s="1510"/>
      <c r="E40" s="1510"/>
      <c r="F40" s="1515"/>
      <c r="G40" s="1558"/>
      <c r="H40" s="1512"/>
      <c r="I40" s="143" t="s">
        <v>6955</v>
      </c>
      <c r="J40" s="142" t="s">
        <v>177</v>
      </c>
      <c r="K40" s="154" t="s">
        <v>1939</v>
      </c>
      <c r="L40" s="143" t="str">
        <f>VLOOKUP(K40,CódigosRetorno!$A$2:$B$1784,2,FALSE)</f>
        <v>Fecha de emision del comprobante no coincide con la fecha de emision consignada en la comunicación</v>
      </c>
      <c r="M40" s="142" t="s">
        <v>2908</v>
      </c>
      <c r="N40" s="283"/>
    </row>
    <row r="41" spans="1:14" s="910" customFormat="1" ht="36" x14ac:dyDescent="0.35">
      <c r="A41" s="283"/>
      <c r="B41" s="1510"/>
      <c r="C41" s="1512"/>
      <c r="D41" s="1510"/>
      <c r="E41" s="1510"/>
      <c r="F41" s="1515"/>
      <c r="G41" s="1558"/>
      <c r="H41" s="1512"/>
      <c r="I41" s="1153" t="s">
        <v>7646</v>
      </c>
      <c r="J41" s="1150" t="s">
        <v>177</v>
      </c>
      <c r="K41" s="443" t="s">
        <v>1939</v>
      </c>
      <c r="L41" s="928" t="str">
        <f>VLOOKUP(K41,CódigosRetorno!$A$2:$B$1784,2,FALSE)</f>
        <v>Fecha de emision del comprobante no coincide con la fecha de emision consignada en la comunicación</v>
      </c>
      <c r="M41" s="927" t="s">
        <v>2908</v>
      </c>
      <c r="N41" s="283"/>
    </row>
    <row r="42" spans="1:14" ht="64.5" customHeight="1" x14ac:dyDescent="0.35">
      <c r="A42" s="283"/>
      <c r="B42" s="1510"/>
      <c r="C42" s="1512"/>
      <c r="D42" s="1511"/>
      <c r="E42" s="1510"/>
      <c r="F42" s="1515"/>
      <c r="G42" s="1558"/>
      <c r="H42" s="1512"/>
      <c r="I42" s="1153" t="s">
        <v>6956</v>
      </c>
      <c r="J42" s="1150" t="s">
        <v>177</v>
      </c>
      <c r="K42" s="443" t="s">
        <v>1939</v>
      </c>
      <c r="L42" s="143" t="str">
        <f>VLOOKUP(K42,CódigosRetorno!$A$2:$B$1784,2,FALSE)</f>
        <v>Fecha de emision del comprobante no coincide con la fecha de emision consignada en la comunicación</v>
      </c>
      <c r="M42" s="927" t="s">
        <v>2908</v>
      </c>
      <c r="N42" s="283"/>
    </row>
    <row r="43" spans="1:14" ht="24" customHeight="1" x14ac:dyDescent="0.35">
      <c r="A43" s="283"/>
      <c r="B43" s="1509">
        <f>+B31+1</f>
        <v>13</v>
      </c>
      <c r="C43" s="1527" t="s">
        <v>124</v>
      </c>
      <c r="D43" s="1509" t="s">
        <v>100</v>
      </c>
      <c r="E43" s="1509" t="s">
        <v>4</v>
      </c>
      <c r="F43" s="1497" t="s">
        <v>5</v>
      </c>
      <c r="G43" s="1556"/>
      <c r="H43" s="1507" t="s">
        <v>125</v>
      </c>
      <c r="I43" s="1153" t="s">
        <v>3117</v>
      </c>
      <c r="J43" s="1150" t="s">
        <v>177</v>
      </c>
      <c r="K43" s="443" t="s">
        <v>2005</v>
      </c>
      <c r="L43" s="143" t="str">
        <f>VLOOKUP(K43,CódigosRetorno!$A$2:$B$1784,2,FALSE)</f>
        <v>El tag VoidReasonDescription esta vacío</v>
      </c>
      <c r="M43" s="135" t="s">
        <v>169</v>
      </c>
      <c r="N43" s="283"/>
    </row>
    <row r="44" spans="1:14" x14ac:dyDescent="0.35">
      <c r="A44" s="283"/>
      <c r="B44" s="1511"/>
      <c r="C44" s="1528"/>
      <c r="D44" s="1511"/>
      <c r="E44" s="1511"/>
      <c r="F44" s="1498"/>
      <c r="G44" s="1557"/>
      <c r="H44" s="1508"/>
      <c r="I44" s="1153" t="s">
        <v>6316</v>
      </c>
      <c r="J44" s="1150" t="s">
        <v>1071</v>
      </c>
      <c r="K44" s="443" t="s">
        <v>7758</v>
      </c>
      <c r="L44" s="143" t="str">
        <f>VLOOKUP(K44,CódigosRetorno!$A$2:$B$1796,2,FALSE)</f>
        <v>El dato ingresado en VoidReasonDescription debe contener información válida</v>
      </c>
      <c r="M44" s="135" t="s">
        <v>169</v>
      </c>
      <c r="N44" s="283"/>
    </row>
    <row r="45" spans="1:14" x14ac:dyDescent="0.35">
      <c r="A45" s="283"/>
      <c r="B45" s="284"/>
      <c r="C45" s="283"/>
      <c r="D45" s="284"/>
      <c r="E45" s="284"/>
      <c r="F45" s="284"/>
      <c r="G45" s="285"/>
      <c r="H45" s="304"/>
      <c r="I45" s="304"/>
      <c r="J45" s="286"/>
      <c r="K45" s="285"/>
      <c r="L45" s="304"/>
      <c r="M45" s="284"/>
      <c r="N45" s="283"/>
    </row>
    <row r="46" spans="1:14" x14ac:dyDescent="0.35"/>
    <row r="47" spans="1:14" hidden="1" x14ac:dyDescent="0.35"/>
    <row r="48" spans="1:14"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hidden="1" x14ac:dyDescent="0.35"/>
    <row r="64" hidden="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row r="77" hidden="1" x14ac:dyDescent="0.35"/>
    <row r="78" hidden="1" x14ac:dyDescent="0.35"/>
    <row r="79" hidden="1" x14ac:dyDescent="0.35"/>
    <row r="80" hidden="1" x14ac:dyDescent="0.35"/>
    <row r="81" hidden="1" x14ac:dyDescent="0.35"/>
    <row r="82" hidden="1" x14ac:dyDescent="0.35"/>
    <row r="83" hidden="1" x14ac:dyDescent="0.35"/>
    <row r="84" hidden="1" x14ac:dyDescent="0.35"/>
    <row r="85" hidden="1" x14ac:dyDescent="0.35"/>
    <row r="86" hidden="1" x14ac:dyDescent="0.35"/>
    <row r="87" hidden="1" x14ac:dyDescent="0.35"/>
    <row r="88" hidden="1" x14ac:dyDescent="0.35"/>
    <row r="89" hidden="1" x14ac:dyDescent="0.35"/>
    <row r="90" hidden="1" x14ac:dyDescent="0.35"/>
    <row r="91" hidden="1" x14ac:dyDescent="0.35"/>
    <row r="92" hidden="1" x14ac:dyDescent="0.35"/>
    <row r="93" hidden="1" x14ac:dyDescent="0.35"/>
    <row r="94" hidden="1" x14ac:dyDescent="0.35"/>
    <row r="95" hidden="1" x14ac:dyDescent="0.35"/>
    <row r="96" hidden="1" x14ac:dyDescent="0.35"/>
    <row r="97" hidden="1" x14ac:dyDescent="0.35"/>
    <row r="98" hidden="1" x14ac:dyDescent="0.35"/>
    <row r="99" hidden="1" x14ac:dyDescent="0.35"/>
    <row r="100" hidden="1" x14ac:dyDescent="0.35"/>
    <row r="101" hidden="1" x14ac:dyDescent="0.35"/>
    <row r="102" hidden="1" x14ac:dyDescent="0.35"/>
    <row r="103" hidden="1" x14ac:dyDescent="0.35"/>
    <row r="104" hidden="1" x14ac:dyDescent="0.35"/>
    <row r="105" hidden="1" x14ac:dyDescent="0.35"/>
    <row r="106" hidden="1" x14ac:dyDescent="0.35"/>
    <row r="107" hidden="1" x14ac:dyDescent="0.35"/>
    <row r="108" hidden="1" x14ac:dyDescent="0.35"/>
    <row r="109" hidden="1" x14ac:dyDescent="0.35"/>
    <row r="110" hidden="1" x14ac:dyDescent="0.35"/>
  </sheetData>
  <mergeCells count="70">
    <mergeCell ref="G26:G30"/>
    <mergeCell ref="D26:D30"/>
    <mergeCell ref="D31:D42"/>
    <mergeCell ref="D43:D44"/>
    <mergeCell ref="B24:B25"/>
    <mergeCell ref="G31:G42"/>
    <mergeCell ref="F26:F30"/>
    <mergeCell ref="C24:C25"/>
    <mergeCell ref="E24:E25"/>
    <mergeCell ref="F24:F25"/>
    <mergeCell ref="G24:G25"/>
    <mergeCell ref="C20:C23"/>
    <mergeCell ref="H31:H42"/>
    <mergeCell ref="G43:G44"/>
    <mergeCell ref="H43:H44"/>
    <mergeCell ref="B26:B30"/>
    <mergeCell ref="E26:E30"/>
    <mergeCell ref="C26:C30"/>
    <mergeCell ref="B31:B42"/>
    <mergeCell ref="C31:C42"/>
    <mergeCell ref="E31:E42"/>
    <mergeCell ref="F31:F42"/>
    <mergeCell ref="B43:B44"/>
    <mergeCell ref="C43:C44"/>
    <mergeCell ref="E43:E44"/>
    <mergeCell ref="F43:F44"/>
    <mergeCell ref="H26:H30"/>
    <mergeCell ref="G5:G6"/>
    <mergeCell ref="B8:B9"/>
    <mergeCell ref="B5:B6"/>
    <mergeCell ref="B14:B16"/>
    <mergeCell ref="C15:C16"/>
    <mergeCell ref="G15:G16"/>
    <mergeCell ref="D8:D9"/>
    <mergeCell ref="D10:D11"/>
    <mergeCell ref="E14:E16"/>
    <mergeCell ref="F15:F16"/>
    <mergeCell ref="D14:D16"/>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H24:H25"/>
    <mergeCell ref="D24:D25"/>
    <mergeCell ref="H15:H16"/>
    <mergeCell ref="B17:B18"/>
    <mergeCell ref="C17:C18"/>
    <mergeCell ref="E17:E18"/>
    <mergeCell ref="F17:F18"/>
    <mergeCell ref="G17:G18"/>
    <mergeCell ref="H17:H18"/>
    <mergeCell ref="E20:E23"/>
    <mergeCell ref="D17:D18"/>
    <mergeCell ref="D20:D23"/>
    <mergeCell ref="F20:F23"/>
    <mergeCell ref="G20:G23"/>
    <mergeCell ref="H20:H23"/>
    <mergeCell ref="B20:B23"/>
  </mergeCells>
  <pageMargins left="0.53" right="0.27559055118110237" top="1.1811023622047245" bottom="0.74803149606299213" header="0.31496062992125984" footer="0.31496062992125984"/>
  <pageSetup paperSize="9" scale="80" orientation="landscape" r:id="rId1"/>
  <ignoredErrors>
    <ignoredError sqref="K3:K11 G6 K42:K43 K36:K37 K13 K15:K18 K26 K28 K31:K34 K20:K24 K4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S68"/>
  <sheetViews>
    <sheetView zoomScaleNormal="100" workbookViewId="0">
      <pane xSplit="3" ySplit="2" topLeftCell="D3" activePane="bottomRight" state="frozen"/>
      <selection activeCell="L6" sqref="L6"/>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4" width="11.453125" customWidth="1"/>
    <col min="15" max="15" width="7.1796875" customWidth="1"/>
    <col min="16" max="18" width="11.453125" hidden="1" customWidth="1"/>
    <col min="19" max="19" width="0" hidden="1" customWidth="1"/>
    <col min="20" max="16384" width="11.453125" hidden="1"/>
  </cols>
  <sheetData>
    <row r="1" spans="1:15" x14ac:dyDescent="0.35">
      <c r="A1" s="283"/>
      <c r="B1" s="340"/>
      <c r="C1" s="310"/>
      <c r="D1" s="311"/>
      <c r="E1" s="311"/>
      <c r="F1" s="311"/>
      <c r="G1" s="312"/>
      <c r="H1" s="313"/>
      <c r="I1" s="310"/>
      <c r="J1" s="314"/>
      <c r="K1" s="315"/>
      <c r="L1" s="313"/>
      <c r="M1" s="311"/>
      <c r="N1" s="316"/>
      <c r="O1" s="283"/>
    </row>
    <row r="2" spans="1:15" ht="24" customHeight="1" x14ac:dyDescent="0.35">
      <c r="A2" s="298"/>
      <c r="B2" s="75" t="s">
        <v>0</v>
      </c>
      <c r="C2" s="75" t="s">
        <v>56</v>
      </c>
      <c r="D2" s="75" t="s">
        <v>1</v>
      </c>
      <c r="E2" s="75" t="s">
        <v>2798</v>
      </c>
      <c r="F2" s="75" t="s">
        <v>2799</v>
      </c>
      <c r="G2" s="75" t="s">
        <v>2</v>
      </c>
      <c r="H2" s="75" t="s">
        <v>26</v>
      </c>
      <c r="I2" s="75" t="s">
        <v>2484</v>
      </c>
      <c r="J2" s="263" t="s">
        <v>4812</v>
      </c>
      <c r="K2" s="263" t="s">
        <v>5102</v>
      </c>
      <c r="L2" s="75" t="s">
        <v>2797</v>
      </c>
      <c r="M2" s="75" t="s">
        <v>190</v>
      </c>
      <c r="N2" s="75" t="s">
        <v>2736</v>
      </c>
      <c r="O2" s="298"/>
    </row>
    <row r="3" spans="1:15" x14ac:dyDescent="0.35">
      <c r="A3" s="283"/>
      <c r="B3" s="84"/>
      <c r="C3" s="93"/>
      <c r="D3" s="166"/>
      <c r="E3" s="76"/>
      <c r="F3" s="76"/>
      <c r="G3" s="84"/>
      <c r="H3" s="93"/>
      <c r="I3" s="143"/>
      <c r="J3" s="1000" t="s">
        <v>177</v>
      </c>
      <c r="K3" s="999" t="s">
        <v>1043</v>
      </c>
      <c r="L3" s="143" t="str">
        <f>VLOOKUP(K3,CódigosRetorno!A:B,2,FALSE)</f>
        <v>El ticket no existe</v>
      </c>
      <c r="M3" s="142"/>
      <c r="N3" s="142" t="s">
        <v>169</v>
      </c>
      <c r="O3" s="283"/>
    </row>
    <row r="4" spans="1:15" x14ac:dyDescent="0.35">
      <c r="A4" s="283"/>
      <c r="B4" s="180" t="s">
        <v>4527</v>
      </c>
      <c r="C4" s="174"/>
      <c r="D4" s="174"/>
      <c r="E4" s="174"/>
      <c r="F4" s="174"/>
      <c r="G4" s="174"/>
      <c r="H4" s="174"/>
      <c r="I4" s="174"/>
      <c r="J4" s="209"/>
      <c r="K4" s="209" t="s">
        <v>169</v>
      </c>
      <c r="L4" s="172" t="str">
        <f>VLOOKUP(K4,CódigosRetorno!A:B,2,FALSE)</f>
        <v>-</v>
      </c>
      <c r="M4" s="179"/>
      <c r="N4" s="174"/>
      <c r="O4" s="283"/>
    </row>
    <row r="5" spans="1:15" ht="24" customHeight="1" x14ac:dyDescent="0.35">
      <c r="A5" s="283"/>
      <c r="B5" s="1562">
        <v>1</v>
      </c>
      <c r="C5" s="1485" t="s">
        <v>113</v>
      </c>
      <c r="D5" s="1562" t="s">
        <v>3</v>
      </c>
      <c r="E5" s="1562" t="s">
        <v>4</v>
      </c>
      <c r="F5" s="1486" t="s">
        <v>23</v>
      </c>
      <c r="G5" s="1563" t="s">
        <v>5108</v>
      </c>
      <c r="H5" s="1485" t="s">
        <v>133</v>
      </c>
      <c r="I5" s="163" t="s">
        <v>2837</v>
      </c>
      <c r="J5" s="1000" t="s">
        <v>177</v>
      </c>
      <c r="K5" s="82" t="s">
        <v>2253</v>
      </c>
      <c r="L5" s="143" t="str">
        <f>VLOOKUP(K5,CódigosRetorno!$A$2:$B$1784,2,FALSE)</f>
        <v>El XML no contiene el tag o no existe informacion de UBLVersionID</v>
      </c>
      <c r="M5" s="81" t="s">
        <v>428</v>
      </c>
      <c r="N5" s="81" t="s">
        <v>169</v>
      </c>
      <c r="O5" s="283"/>
    </row>
    <row r="6" spans="1:15" x14ac:dyDescent="0.35">
      <c r="A6" s="283"/>
      <c r="B6" s="1562"/>
      <c r="C6" s="1485"/>
      <c r="D6" s="1562"/>
      <c r="E6" s="1562"/>
      <c r="F6" s="1486"/>
      <c r="G6" s="1563"/>
      <c r="H6" s="1485"/>
      <c r="I6" s="160" t="s">
        <v>2895</v>
      </c>
      <c r="J6" s="1000" t="s">
        <v>177</v>
      </c>
      <c r="K6" s="82" t="s">
        <v>2254</v>
      </c>
      <c r="L6" s="143"/>
      <c r="M6" s="81" t="s">
        <v>428</v>
      </c>
      <c r="N6" s="81" t="s">
        <v>169</v>
      </c>
      <c r="O6" s="283"/>
    </row>
    <row r="7" spans="1:15" ht="24" customHeight="1" x14ac:dyDescent="0.35">
      <c r="A7" s="283"/>
      <c r="B7" s="81">
        <v>2</v>
      </c>
      <c r="C7" s="160" t="s">
        <v>31</v>
      </c>
      <c r="D7" s="81" t="s">
        <v>3</v>
      </c>
      <c r="E7" s="81" t="s">
        <v>4</v>
      </c>
      <c r="F7" s="159" t="s">
        <v>23</v>
      </c>
      <c r="G7" s="164" t="s">
        <v>5084</v>
      </c>
      <c r="H7" s="163" t="s">
        <v>134</v>
      </c>
      <c r="I7" s="160" t="s">
        <v>2896</v>
      </c>
      <c r="J7" s="81" t="s">
        <v>177</v>
      </c>
      <c r="K7" s="1001" t="s">
        <v>2256</v>
      </c>
      <c r="L7" s="143" t="str">
        <f>VLOOKUP(K7,CódigosRetorno!$A$2:$B$1784,2,FALSE)</f>
        <v>CustomizationID - La versión del documento no es la correcta</v>
      </c>
      <c r="M7" s="81" t="s">
        <v>428</v>
      </c>
      <c r="N7" s="81" t="s">
        <v>169</v>
      </c>
      <c r="O7" s="283"/>
    </row>
    <row r="8" spans="1:15" x14ac:dyDescent="0.35">
      <c r="A8" s="283"/>
      <c r="B8" s="1562">
        <f>B7+1</f>
        <v>3</v>
      </c>
      <c r="C8" s="1485" t="s">
        <v>128</v>
      </c>
      <c r="D8" s="1493" t="s">
        <v>3</v>
      </c>
      <c r="E8" s="1562" t="s">
        <v>4</v>
      </c>
      <c r="F8" s="1486" t="s">
        <v>109</v>
      </c>
      <c r="G8" s="1564" t="s">
        <v>5500</v>
      </c>
      <c r="H8" s="1485" t="s">
        <v>130</v>
      </c>
      <c r="I8" s="160" t="s">
        <v>2893</v>
      </c>
      <c r="J8" s="998" t="s">
        <v>177</v>
      </c>
      <c r="K8" s="1001" t="s">
        <v>2128</v>
      </c>
      <c r="L8" s="143" t="str">
        <f>VLOOKUP(K8,CódigosRetorno!$A$2:$B$1784,2,FALSE)</f>
        <v>El ID debe coincidir con el nombre del archivo</v>
      </c>
      <c r="M8" s="81" t="s">
        <v>428</v>
      </c>
      <c r="N8" s="81" t="s">
        <v>169</v>
      </c>
      <c r="O8" s="283"/>
    </row>
    <row r="9" spans="1:15" x14ac:dyDescent="0.35">
      <c r="A9" s="283"/>
      <c r="B9" s="1562"/>
      <c r="C9" s="1485"/>
      <c r="D9" s="1494"/>
      <c r="E9" s="1562"/>
      <c r="F9" s="1486"/>
      <c r="G9" s="1564"/>
      <c r="H9" s="1485"/>
      <c r="I9" s="160" t="s">
        <v>2838</v>
      </c>
      <c r="J9" s="444" t="s">
        <v>177</v>
      </c>
      <c r="K9" s="513" t="s">
        <v>2124</v>
      </c>
      <c r="L9" s="143" t="str">
        <f>VLOOKUP(K9,CódigosRetorno!$A$2:$B$1784,2,FALSE)</f>
        <v>El archivo ya fue presentado anteriormente</v>
      </c>
      <c r="M9" s="81" t="s">
        <v>191</v>
      </c>
      <c r="N9" s="81" t="s">
        <v>169</v>
      </c>
      <c r="O9" s="283"/>
    </row>
    <row r="10" spans="1:15" ht="24" customHeight="1" x14ac:dyDescent="0.35">
      <c r="A10" s="283"/>
      <c r="B10" s="1562">
        <f>B8+1</f>
        <v>4</v>
      </c>
      <c r="C10" s="1485" t="s">
        <v>131</v>
      </c>
      <c r="D10" s="1493" t="s">
        <v>3</v>
      </c>
      <c r="E10" s="1562" t="s">
        <v>4</v>
      </c>
      <c r="F10" s="1486" t="s">
        <v>23</v>
      </c>
      <c r="G10" s="1563" t="s">
        <v>24</v>
      </c>
      <c r="H10" s="1485" t="s">
        <v>132</v>
      </c>
      <c r="I10" s="160" t="s">
        <v>2894</v>
      </c>
      <c r="J10" s="998" t="s">
        <v>177</v>
      </c>
      <c r="K10" s="82" t="s">
        <v>1967</v>
      </c>
      <c r="L10" s="143" t="str">
        <f>VLOOKUP(K10,CódigosRetorno!$A$2:$B$1784,2,FALSE)</f>
        <v>La fecha de generación del resumen debe ser igual a la fecha consignada en el nombre del archivo</v>
      </c>
      <c r="M10" s="1148" t="s">
        <v>428</v>
      </c>
      <c r="N10" s="87"/>
      <c r="O10" s="283"/>
    </row>
    <row r="11" spans="1:15" x14ac:dyDescent="0.35">
      <c r="A11" s="283"/>
      <c r="B11" s="1562"/>
      <c r="C11" s="1485"/>
      <c r="D11" s="1494"/>
      <c r="E11" s="1562"/>
      <c r="F11" s="1486"/>
      <c r="G11" s="1563"/>
      <c r="H11" s="1485"/>
      <c r="I11" s="160" t="s">
        <v>2902</v>
      </c>
      <c r="J11" s="998" t="s">
        <v>177</v>
      </c>
      <c r="K11" s="164" t="s">
        <v>2019</v>
      </c>
      <c r="L11" s="143" t="str">
        <f>VLOOKUP(K11,CódigosRetorno!$A$2:$B$1784,2,FALSE)</f>
        <v>La fecha del IssueDate no debe ser mayor a la fecha de recepción</v>
      </c>
      <c r="M11" s="159" t="s">
        <v>428</v>
      </c>
      <c r="N11" s="81" t="s">
        <v>169</v>
      </c>
      <c r="O11" s="283"/>
    </row>
    <row r="12" spans="1:15" ht="24" customHeight="1" x14ac:dyDescent="0.35">
      <c r="A12" s="283"/>
      <c r="B12" s="81">
        <f>+B10+1</f>
        <v>5</v>
      </c>
      <c r="C12" s="161" t="s">
        <v>117</v>
      </c>
      <c r="D12" s="81" t="s">
        <v>3</v>
      </c>
      <c r="E12" s="162" t="s">
        <v>4</v>
      </c>
      <c r="F12" s="158" t="s">
        <v>23</v>
      </c>
      <c r="G12" s="165" t="s">
        <v>24</v>
      </c>
      <c r="H12" s="139" t="s">
        <v>118</v>
      </c>
      <c r="I12" s="160" t="s">
        <v>2903</v>
      </c>
      <c r="J12" s="444" t="s">
        <v>177</v>
      </c>
      <c r="K12" s="513" t="s">
        <v>1622</v>
      </c>
      <c r="L12" s="143" t="str">
        <f>VLOOKUP(K12,CódigosRetorno!$A$2:$B$1784,2,FALSE)</f>
        <v>La fecha de generación de la comunicación/resumen debe ser mayor o igual a la fecha de generación/emisión de los documentos</v>
      </c>
      <c r="M12" s="81" t="s">
        <v>428</v>
      </c>
      <c r="N12" s="81" t="s">
        <v>169</v>
      </c>
      <c r="O12" s="283"/>
    </row>
    <row r="13" spans="1:15" x14ac:dyDescent="0.35">
      <c r="A13" s="283"/>
      <c r="B13" s="81">
        <f>B12+1</f>
        <v>6</v>
      </c>
      <c r="C13" s="143" t="s">
        <v>42</v>
      </c>
      <c r="D13" s="135" t="s">
        <v>3</v>
      </c>
      <c r="E13" s="135" t="s">
        <v>4</v>
      </c>
      <c r="F13" s="142" t="s">
        <v>25</v>
      </c>
      <c r="G13" s="135" t="s">
        <v>169</v>
      </c>
      <c r="H13" s="143" t="s">
        <v>169</v>
      </c>
      <c r="I13" s="143" t="s">
        <v>3040</v>
      </c>
      <c r="J13" s="82" t="s">
        <v>169</v>
      </c>
      <c r="K13" s="82" t="s">
        <v>169</v>
      </c>
      <c r="L13" s="143" t="str">
        <f>VLOOKUP(K13,CódigosRetorno!$A$2:$B$1784,2,FALSE)</f>
        <v>-</v>
      </c>
      <c r="M13" s="159"/>
      <c r="N13" s="142" t="s">
        <v>169</v>
      </c>
      <c r="O13" s="283"/>
    </row>
    <row r="14" spans="1:15" ht="24" x14ac:dyDescent="0.35">
      <c r="A14" s="283"/>
      <c r="B14" s="1562">
        <f>+B13+1</f>
        <v>7</v>
      </c>
      <c r="C14" s="160" t="s">
        <v>6</v>
      </c>
      <c r="D14" s="1493" t="s">
        <v>3</v>
      </c>
      <c r="E14" s="1562" t="s">
        <v>4</v>
      </c>
      <c r="F14" s="159" t="s">
        <v>7</v>
      </c>
      <c r="G14" s="164"/>
      <c r="H14" s="160" t="s">
        <v>2897</v>
      </c>
      <c r="I14" s="160" t="s">
        <v>2892</v>
      </c>
      <c r="J14" s="444" t="s">
        <v>177</v>
      </c>
      <c r="K14" s="513" t="s">
        <v>2375</v>
      </c>
      <c r="L14" s="143" t="str">
        <f>VLOOKUP(K14,CódigosRetorno!$A$2:$B$1784,2,FALSE)</f>
        <v>Número de RUC del nombre del archivo no coincide con el consignado en el contenido del archivo XML</v>
      </c>
      <c r="M14" s="159" t="s">
        <v>428</v>
      </c>
      <c r="N14" s="81" t="s">
        <v>169</v>
      </c>
      <c r="O14" s="283"/>
    </row>
    <row r="15" spans="1:15" x14ac:dyDescent="0.35">
      <c r="A15" s="283"/>
      <c r="B15" s="1562"/>
      <c r="C15" s="1485" t="s">
        <v>2900</v>
      </c>
      <c r="D15" s="1561"/>
      <c r="E15" s="1562"/>
      <c r="F15" s="1486" t="s">
        <v>11</v>
      </c>
      <c r="G15" s="1563" t="s">
        <v>5581</v>
      </c>
      <c r="H15" s="1485" t="s">
        <v>2898</v>
      </c>
      <c r="I15" s="87" t="s">
        <v>2489</v>
      </c>
      <c r="J15" s="998" t="s">
        <v>177</v>
      </c>
      <c r="K15" s="1001" t="s">
        <v>2037</v>
      </c>
      <c r="L15" s="143" t="str">
        <f>VLOOKUP(K15,CódigosRetorno!$A$2:$B$1784,2,FALSE)</f>
        <v>El XML no contiene el tag AdditionalAccountID del emisor del documento</v>
      </c>
      <c r="M15" s="81" t="s">
        <v>428</v>
      </c>
      <c r="N15" s="81" t="s">
        <v>169</v>
      </c>
      <c r="O15" s="283"/>
    </row>
    <row r="16" spans="1:15" x14ac:dyDescent="0.35">
      <c r="A16" s="283"/>
      <c r="B16" s="1562"/>
      <c r="C16" s="1485"/>
      <c r="D16" s="1494"/>
      <c r="E16" s="1562"/>
      <c r="F16" s="1486"/>
      <c r="G16" s="1563"/>
      <c r="H16" s="1485"/>
      <c r="I16" s="160" t="s">
        <v>2899</v>
      </c>
      <c r="J16" s="998" t="s">
        <v>177</v>
      </c>
      <c r="K16" s="1001" t="s">
        <v>2038</v>
      </c>
      <c r="L16" s="143" t="str">
        <f>VLOOKUP(K16,CódigosRetorno!$A$2:$B$1784,2,FALSE)</f>
        <v>AdditionalAccountID - El dato ingresado no cumple con el estandar</v>
      </c>
      <c r="M16" s="81" t="s">
        <v>428</v>
      </c>
      <c r="N16" s="81" t="s">
        <v>169</v>
      </c>
      <c r="O16" s="283"/>
    </row>
    <row r="17" spans="1:15" ht="36" customHeight="1" x14ac:dyDescent="0.35">
      <c r="A17" s="283"/>
      <c r="B17" s="1562">
        <f>+B14+1</f>
        <v>8</v>
      </c>
      <c r="C17" s="1485" t="s">
        <v>68</v>
      </c>
      <c r="D17" s="1493" t="s">
        <v>3</v>
      </c>
      <c r="E17" s="1562" t="s">
        <v>4</v>
      </c>
      <c r="F17" s="1486" t="s">
        <v>5</v>
      </c>
      <c r="G17" s="1563"/>
      <c r="H17" s="1485" t="s">
        <v>116</v>
      </c>
      <c r="I17" s="87" t="s">
        <v>2837</v>
      </c>
      <c r="J17" s="159" t="s">
        <v>177</v>
      </c>
      <c r="K17" s="164" t="s">
        <v>781</v>
      </c>
      <c r="L17" s="143" t="str">
        <f>VLOOKUP(K17,CódigosRetorno!$A$2:$B$1784,2,FALSE)</f>
        <v>El XML no contiene el tag RegistrationName del emisor del documento</v>
      </c>
      <c r="M17" s="81" t="s">
        <v>428</v>
      </c>
      <c r="N17" s="81" t="s">
        <v>169</v>
      </c>
      <c r="O17" s="283"/>
    </row>
    <row r="18" spans="1:15" ht="36" x14ac:dyDescent="0.35">
      <c r="A18" s="283"/>
      <c r="B18" s="1562"/>
      <c r="C18" s="1485"/>
      <c r="D18" s="1494"/>
      <c r="E18" s="1562"/>
      <c r="F18" s="1486"/>
      <c r="G18" s="1563"/>
      <c r="H18" s="1485"/>
      <c r="I18" s="468" t="s">
        <v>6315</v>
      </c>
      <c r="J18" s="444" t="s">
        <v>177</v>
      </c>
      <c r="K18" s="1149" t="s">
        <v>782</v>
      </c>
      <c r="L18" s="143" t="str">
        <f>VLOOKUP(K18,CódigosRetorno!$A$2:$B$1784,2,FALSE)</f>
        <v>RegistrationName - El dato ingresado no cumple con el estandar</v>
      </c>
      <c r="M18" s="81" t="s">
        <v>428</v>
      </c>
      <c r="N18" s="81" t="s">
        <v>169</v>
      </c>
      <c r="O18" s="283"/>
    </row>
    <row r="19" spans="1:15" x14ac:dyDescent="0.35">
      <c r="A19" s="283"/>
      <c r="B19" s="197" t="s">
        <v>2901</v>
      </c>
      <c r="C19" s="187"/>
      <c r="D19" s="188"/>
      <c r="E19" s="188"/>
      <c r="F19" s="199"/>
      <c r="G19" s="218"/>
      <c r="H19" s="187"/>
      <c r="I19" s="219"/>
      <c r="J19" s="199"/>
      <c r="K19" s="218" t="s">
        <v>169</v>
      </c>
      <c r="L19" s="172" t="str">
        <f>VLOOKUP(K19,CódigosRetorno!$A$2:$B$1784,2,FALSE)</f>
        <v>-</v>
      </c>
      <c r="M19" s="188"/>
      <c r="N19" s="188"/>
      <c r="O19" s="283"/>
    </row>
    <row r="20" spans="1:15" ht="24" customHeight="1" x14ac:dyDescent="0.35">
      <c r="A20" s="283"/>
      <c r="B20" s="1562">
        <f>+B17+1</f>
        <v>9</v>
      </c>
      <c r="C20" s="1485" t="s">
        <v>126</v>
      </c>
      <c r="D20" s="1493" t="s">
        <v>100</v>
      </c>
      <c r="E20" s="1562" t="s">
        <v>4</v>
      </c>
      <c r="F20" s="1486" t="s">
        <v>106</v>
      </c>
      <c r="G20" s="1563"/>
      <c r="H20" s="1485" t="s">
        <v>127</v>
      </c>
      <c r="I20" s="163" t="s">
        <v>3066</v>
      </c>
      <c r="J20" s="998" t="s">
        <v>177</v>
      </c>
      <c r="K20" s="1001" t="s">
        <v>2013</v>
      </c>
      <c r="L20" s="143" t="str">
        <f>VLOOKUP(K20,CódigosRetorno!$A$2:$B$1784,2,FALSE)</f>
        <v>El tag LineID de VoidedDocumentsLine esta vacío</v>
      </c>
      <c r="M20" s="81" t="s">
        <v>428</v>
      </c>
      <c r="N20" s="81" t="s">
        <v>169</v>
      </c>
      <c r="O20" s="283"/>
    </row>
    <row r="21" spans="1:15" x14ac:dyDescent="0.35">
      <c r="A21" s="283"/>
      <c r="B21" s="1562"/>
      <c r="C21" s="1485"/>
      <c r="D21" s="1561"/>
      <c r="E21" s="1562"/>
      <c r="F21" s="1486"/>
      <c r="G21" s="1563"/>
      <c r="H21" s="1485"/>
      <c r="I21" s="160" t="s">
        <v>3107</v>
      </c>
      <c r="J21" s="159" t="s">
        <v>177</v>
      </c>
      <c r="K21" s="164" t="s">
        <v>2015</v>
      </c>
      <c r="L21" s="143" t="str">
        <f>VLOOKUP(K21,CódigosRetorno!$A$2:$B$1784,2,FALSE)</f>
        <v>LineID - El dato ingresado no cumple con el estandar</v>
      </c>
      <c r="M21" s="81" t="s">
        <v>428</v>
      </c>
      <c r="N21" s="81" t="s">
        <v>169</v>
      </c>
      <c r="O21" s="283"/>
    </row>
    <row r="22" spans="1:15" x14ac:dyDescent="0.35">
      <c r="A22" s="283"/>
      <c r="B22" s="1562"/>
      <c r="C22" s="1485"/>
      <c r="D22" s="1561"/>
      <c r="E22" s="1562"/>
      <c r="F22" s="1486"/>
      <c r="G22" s="1563"/>
      <c r="H22" s="1485"/>
      <c r="I22" s="160" t="s">
        <v>2904</v>
      </c>
      <c r="J22" s="159" t="s">
        <v>177</v>
      </c>
      <c r="K22" s="164" t="s">
        <v>2014</v>
      </c>
      <c r="L22" s="143" t="str">
        <f>VLOOKUP(K22,CódigosRetorno!$A$2:$B$1784,2,FALSE)</f>
        <v>LineID - El dato ingresado debe ser correlativo mayor a cero</v>
      </c>
      <c r="M22" s="81" t="s">
        <v>428</v>
      </c>
      <c r="N22" s="81" t="s">
        <v>169</v>
      </c>
      <c r="O22" s="283"/>
    </row>
    <row r="23" spans="1:15" x14ac:dyDescent="0.35">
      <c r="A23" s="283"/>
      <c r="B23" s="1562"/>
      <c r="C23" s="1485"/>
      <c r="D23" s="1494"/>
      <c r="E23" s="1562"/>
      <c r="F23" s="1486"/>
      <c r="G23" s="1563"/>
      <c r="H23" s="1485"/>
      <c r="I23" s="774" t="s">
        <v>6236</v>
      </c>
      <c r="J23" s="444" t="s">
        <v>177</v>
      </c>
      <c r="K23" s="513" t="s">
        <v>1535</v>
      </c>
      <c r="L23" s="143" t="str">
        <f>VLOOKUP(K23,CódigosRetorno!$A$2:$B$1784,2,FALSE)</f>
        <v>El número de ítem no puede estar duplicado.</v>
      </c>
      <c r="M23" s="81" t="s">
        <v>428</v>
      </c>
      <c r="N23" s="81" t="s">
        <v>169</v>
      </c>
      <c r="O23" s="283"/>
    </row>
    <row r="24" spans="1:15" ht="24" customHeight="1" x14ac:dyDescent="0.35">
      <c r="A24" s="283"/>
      <c r="B24" s="1562">
        <f>+B20+1</f>
        <v>10</v>
      </c>
      <c r="C24" s="1485" t="s">
        <v>119</v>
      </c>
      <c r="D24" s="1493" t="s">
        <v>100</v>
      </c>
      <c r="E24" s="1562" t="s">
        <v>4</v>
      </c>
      <c r="F24" s="1486" t="s">
        <v>10</v>
      </c>
      <c r="G24" s="1563" t="s">
        <v>5584</v>
      </c>
      <c r="H24" s="1485" t="s">
        <v>2905</v>
      </c>
      <c r="I24" s="587" t="s">
        <v>3066</v>
      </c>
      <c r="J24" s="444" t="s">
        <v>177</v>
      </c>
      <c r="K24" s="1002" t="s">
        <v>2011</v>
      </c>
      <c r="L24" s="143" t="str">
        <f>VLOOKUP(K24,CódigosRetorno!$A$2:$B$1784,2,FALSE)</f>
        <v>El tag DocumentTypeCode es vacío</v>
      </c>
      <c r="M24" s="81" t="s">
        <v>428</v>
      </c>
      <c r="N24" s="81" t="s">
        <v>169</v>
      </c>
      <c r="O24" s="283"/>
    </row>
    <row r="25" spans="1:15" ht="24" customHeight="1" x14ac:dyDescent="0.35">
      <c r="A25" s="283"/>
      <c r="B25" s="1562"/>
      <c r="C25" s="1485"/>
      <c r="D25" s="1561"/>
      <c r="E25" s="1562"/>
      <c r="F25" s="1486"/>
      <c r="G25" s="1563"/>
      <c r="H25" s="1485"/>
      <c r="I25" s="468" t="s">
        <v>6944</v>
      </c>
      <c r="J25" s="444" t="s">
        <v>177</v>
      </c>
      <c r="K25" s="819" t="s">
        <v>2012</v>
      </c>
      <c r="L25" s="602" t="str">
        <f>VLOOKUP(K25,CódigosRetorno!$A$2:$B$1784,2,FALSE)</f>
        <v>DocumentTypeCode - El valor del tipo de documento es invalido</v>
      </c>
      <c r="M25" s="604" t="s">
        <v>428</v>
      </c>
      <c r="N25" s="604" t="s">
        <v>169</v>
      </c>
      <c r="O25" s="283"/>
    </row>
    <row r="26" spans="1:15" ht="24" x14ac:dyDescent="0.35">
      <c r="A26" s="283"/>
      <c r="B26" s="1562"/>
      <c r="C26" s="1485"/>
      <c r="D26" s="1494"/>
      <c r="E26" s="1562"/>
      <c r="F26" s="1486"/>
      <c r="G26" s="1563"/>
      <c r="H26" s="1485"/>
      <c r="I26" s="468" t="s">
        <v>6945</v>
      </c>
      <c r="J26" s="444" t="s">
        <v>177</v>
      </c>
      <c r="K26" s="954" t="s">
        <v>2012</v>
      </c>
      <c r="L26" s="143" t="str">
        <f>VLOOKUP(K26,CódigosRetorno!$A$2:$B$1784,2,FALSE)</f>
        <v>DocumentTypeCode - El valor del tipo de documento es invalido</v>
      </c>
      <c r="M26" s="81" t="s">
        <v>428</v>
      </c>
      <c r="N26" s="81" t="s">
        <v>169</v>
      </c>
      <c r="O26" s="283"/>
    </row>
    <row r="27" spans="1:15" ht="24" customHeight="1" x14ac:dyDescent="0.35">
      <c r="A27" s="283"/>
      <c r="B27" s="1493">
        <f>+B24+1</f>
        <v>11</v>
      </c>
      <c r="C27" s="1499" t="s">
        <v>120</v>
      </c>
      <c r="D27" s="1493" t="s">
        <v>100</v>
      </c>
      <c r="E27" s="1493" t="s">
        <v>4</v>
      </c>
      <c r="F27" s="1487" t="s">
        <v>43</v>
      </c>
      <c r="G27" s="1559"/>
      <c r="H27" s="1499" t="s">
        <v>121</v>
      </c>
      <c r="I27" s="587" t="s">
        <v>3066</v>
      </c>
      <c r="J27" s="444" t="s">
        <v>177</v>
      </c>
      <c r="K27" s="819" t="s">
        <v>2009</v>
      </c>
      <c r="L27" s="143" t="str">
        <f>VLOOKUP(K27,CódigosRetorno!$A$2:$B$1784,2,FALSE)</f>
        <v>El tag DocumentSerialID es vacío</v>
      </c>
      <c r="M27" s="81" t="s">
        <v>428</v>
      </c>
      <c r="N27" s="81" t="s">
        <v>169</v>
      </c>
      <c r="O27" s="283"/>
    </row>
    <row r="28" spans="1:15" ht="36" x14ac:dyDescent="0.35">
      <c r="A28" s="283"/>
      <c r="B28" s="1561"/>
      <c r="C28" s="1503"/>
      <c r="D28" s="1561"/>
      <c r="E28" s="1561"/>
      <c r="F28" s="1490"/>
      <c r="G28" s="1560"/>
      <c r="H28" s="1503"/>
      <c r="I28" s="468" t="s">
        <v>4693</v>
      </c>
      <c r="J28" s="444" t="s">
        <v>177</v>
      </c>
      <c r="K28" s="819" t="s">
        <v>1618</v>
      </c>
      <c r="L28" s="143" t="str">
        <f>VLOOKUP(K28,CódigosRetorno!$A$2:$B$1784,2,FALSE)</f>
        <v>El dato ingresado  no cumple con el formato de DocumentSerialID, para DocumentTypeCode con valor 20.</v>
      </c>
      <c r="M28" s="81" t="s">
        <v>428</v>
      </c>
      <c r="N28" s="81"/>
      <c r="O28" s="283"/>
    </row>
    <row r="29" spans="1:15" ht="36" x14ac:dyDescent="0.35">
      <c r="A29" s="283"/>
      <c r="B29" s="1561"/>
      <c r="C29" s="1503"/>
      <c r="D29" s="1561"/>
      <c r="E29" s="1561"/>
      <c r="F29" s="1490"/>
      <c r="G29" s="1560"/>
      <c r="H29" s="1503"/>
      <c r="I29" s="468" t="s">
        <v>4694</v>
      </c>
      <c r="J29" s="444" t="s">
        <v>177</v>
      </c>
      <c r="K29" s="819" t="s">
        <v>1617</v>
      </c>
      <c r="L29" s="602" t="str">
        <f>VLOOKUP(K29,CódigosRetorno!$A$2:$B$1784,2,FALSE)</f>
        <v>El dato ingresado  no cumple con el formato de DocumentSerialID, para DocumentTypeCode con valor 40.</v>
      </c>
      <c r="M29" s="604" t="s">
        <v>428</v>
      </c>
      <c r="N29" s="604"/>
      <c r="O29" s="283"/>
    </row>
    <row r="30" spans="1:15" ht="48" x14ac:dyDescent="0.35">
      <c r="A30" s="283"/>
      <c r="B30" s="1561"/>
      <c r="C30" s="1503"/>
      <c r="D30" s="1561"/>
      <c r="E30" s="1561"/>
      <c r="F30" s="1490"/>
      <c r="G30" s="1560"/>
      <c r="H30" s="1503"/>
      <c r="I30" s="957" t="s">
        <v>6946</v>
      </c>
      <c r="J30" s="1003" t="s">
        <v>177</v>
      </c>
      <c r="K30" s="443" t="s">
        <v>1968</v>
      </c>
      <c r="L30" s="602" t="str">
        <f>VLOOKUP(K30,CódigosRetorno!$A$2:$B$1784,2,FALSE)</f>
        <v>La serie no corresponde al tipo de comprobante</v>
      </c>
      <c r="M30" s="604" t="s">
        <v>428</v>
      </c>
      <c r="N30" s="603"/>
      <c r="O30" s="283"/>
    </row>
    <row r="31" spans="1:15" ht="48" x14ac:dyDescent="0.35">
      <c r="A31" s="283"/>
      <c r="B31" s="1561"/>
      <c r="C31" s="1503"/>
      <c r="D31" s="1494"/>
      <c r="E31" s="1561"/>
      <c r="F31" s="1490"/>
      <c r="G31" s="1560"/>
      <c r="H31" s="1503"/>
      <c r="I31" s="957" t="s">
        <v>6947</v>
      </c>
      <c r="J31" s="955" t="s">
        <v>177</v>
      </c>
      <c r="K31" s="443" t="s">
        <v>3183</v>
      </c>
      <c r="L31" s="602" t="str">
        <f>VLOOKUP(K31,CódigosRetorno!$A$2:$B$1784,2,FALSE)</f>
        <v>El comprobante no puede ser dado de baja por exceder el plazo desde su fecha de recepcion</v>
      </c>
      <c r="M31" s="604" t="s">
        <v>191</v>
      </c>
      <c r="N31" s="603"/>
      <c r="O31" s="283"/>
    </row>
    <row r="32" spans="1:15" ht="24" customHeight="1" x14ac:dyDescent="0.35">
      <c r="A32" s="283"/>
      <c r="B32" s="1493">
        <f>+B27+1</f>
        <v>12</v>
      </c>
      <c r="C32" s="1499" t="s">
        <v>122</v>
      </c>
      <c r="D32" s="1493" t="s">
        <v>100</v>
      </c>
      <c r="E32" s="1493" t="s">
        <v>4</v>
      </c>
      <c r="F32" s="1487" t="s">
        <v>101</v>
      </c>
      <c r="G32" s="1559"/>
      <c r="H32" s="1499" t="s">
        <v>123</v>
      </c>
      <c r="I32" s="163" t="s">
        <v>3066</v>
      </c>
      <c r="J32" s="998" t="s">
        <v>177</v>
      </c>
      <c r="K32" s="1001" t="s">
        <v>2007</v>
      </c>
      <c r="L32" s="143" t="str">
        <f>VLOOKUP(K32,CódigosRetorno!$A$2:$B$1784,2,FALSE)</f>
        <v>El tag DocumentNumberID esta vacío</v>
      </c>
      <c r="M32" s="81" t="s">
        <v>428</v>
      </c>
      <c r="N32" s="81" t="s">
        <v>169</v>
      </c>
      <c r="O32" s="283"/>
    </row>
    <row r="33" spans="1:15" ht="24" x14ac:dyDescent="0.35">
      <c r="A33" s="283"/>
      <c r="B33" s="1561"/>
      <c r="C33" s="1503"/>
      <c r="D33" s="1561"/>
      <c r="E33" s="1561"/>
      <c r="F33" s="1490"/>
      <c r="G33" s="1560"/>
      <c r="H33" s="1503"/>
      <c r="I33" s="160" t="s">
        <v>2906</v>
      </c>
      <c r="J33" s="159" t="s">
        <v>177</v>
      </c>
      <c r="K33" s="164" t="s">
        <v>2008</v>
      </c>
      <c r="L33" s="143" t="str">
        <f>VLOOKUP(K33,CódigosRetorno!$A$2:$B$1784,2,FALSE)</f>
        <v>El dato ingresado en DocumentNumberID debe ser numerico y como maximo de 8 digitos</v>
      </c>
      <c r="M33" s="81" t="s">
        <v>428</v>
      </c>
      <c r="N33" s="81" t="s">
        <v>169</v>
      </c>
      <c r="O33" s="283"/>
    </row>
    <row r="34" spans="1:15" ht="24" x14ac:dyDescent="0.35">
      <c r="A34" s="283"/>
      <c r="B34" s="1561"/>
      <c r="C34" s="1503"/>
      <c r="D34" s="1561"/>
      <c r="E34" s="1561"/>
      <c r="F34" s="1490"/>
      <c r="G34" s="1560"/>
      <c r="H34" s="1503"/>
      <c r="I34" s="468" t="s">
        <v>6237</v>
      </c>
      <c r="J34" s="444" t="s">
        <v>177</v>
      </c>
      <c r="K34" s="513" t="s">
        <v>1965</v>
      </c>
      <c r="L34" s="143" t="str">
        <f>VLOOKUP(K34,CódigosRetorno!$A$2:$B$1784,2,FALSE)</f>
        <v>Los documentos informados en el archivo XML se encuentran duplicados</v>
      </c>
      <c r="M34" s="81" t="s">
        <v>428</v>
      </c>
      <c r="N34" s="81" t="s">
        <v>169</v>
      </c>
      <c r="O34" s="283"/>
    </row>
    <row r="35" spans="1:15" ht="36" x14ac:dyDescent="0.35">
      <c r="A35" s="283"/>
      <c r="B35" s="1561"/>
      <c r="C35" s="1503"/>
      <c r="D35" s="1561"/>
      <c r="E35" s="1561"/>
      <c r="F35" s="1490"/>
      <c r="G35" s="1560"/>
      <c r="H35" s="1503"/>
      <c r="I35" s="160" t="s">
        <v>2909</v>
      </c>
      <c r="J35" s="998" t="s">
        <v>177</v>
      </c>
      <c r="K35" s="1001" t="s">
        <v>1537</v>
      </c>
      <c r="L35" s="143" t="str">
        <f>VLOOKUP(K35,CódigosRetorno!$A$2:$B$1784,2,FALSE)</f>
        <v>El comprobante que desea revertir no existe.</v>
      </c>
      <c r="M35" s="81" t="s">
        <v>191</v>
      </c>
      <c r="N35" s="159" t="s">
        <v>2908</v>
      </c>
      <c r="O35" s="283"/>
    </row>
    <row r="36" spans="1:15" ht="36" x14ac:dyDescent="0.35">
      <c r="A36" s="283"/>
      <c r="B36" s="1561"/>
      <c r="C36" s="1503"/>
      <c r="D36" s="1561"/>
      <c r="E36" s="1561"/>
      <c r="F36" s="1490"/>
      <c r="G36" s="1560"/>
      <c r="H36" s="1503"/>
      <c r="I36" s="957" t="s">
        <v>6948</v>
      </c>
      <c r="J36" s="1003" t="s">
        <v>177</v>
      </c>
      <c r="K36" s="443" t="s">
        <v>1900</v>
      </c>
      <c r="L36" s="602" t="s">
        <v>211</v>
      </c>
      <c r="M36" s="601" t="s">
        <v>191</v>
      </c>
      <c r="N36" s="601" t="s">
        <v>2908</v>
      </c>
      <c r="O36" s="283"/>
    </row>
    <row r="37" spans="1:15" ht="36" x14ac:dyDescent="0.35">
      <c r="A37" s="283"/>
      <c r="B37" s="1561"/>
      <c r="C37" s="1503"/>
      <c r="D37" s="1561"/>
      <c r="E37" s="1561"/>
      <c r="F37" s="1490"/>
      <c r="G37" s="1560"/>
      <c r="H37" s="1503"/>
      <c r="I37" s="468" t="s">
        <v>2907</v>
      </c>
      <c r="J37" s="444" t="s">
        <v>177</v>
      </c>
      <c r="K37" s="1002" t="s">
        <v>1536</v>
      </c>
      <c r="L37" s="602" t="str">
        <f>VLOOKUP(K37,CódigosRetorno!$A$2:$B$1784,2,FALSE)</f>
        <v>El comprobante fue informado previamente en una reversión.</v>
      </c>
      <c r="M37" s="604" t="s">
        <v>191</v>
      </c>
      <c r="N37" s="603" t="s">
        <v>2908</v>
      </c>
      <c r="O37" s="283"/>
    </row>
    <row r="38" spans="1:15" ht="36" x14ac:dyDescent="0.35">
      <c r="A38" s="283"/>
      <c r="B38" s="1561"/>
      <c r="C38" s="1503"/>
      <c r="D38" s="1561"/>
      <c r="E38" s="1561"/>
      <c r="F38" s="1490"/>
      <c r="G38" s="1560"/>
      <c r="H38" s="1503"/>
      <c r="I38" s="957" t="s">
        <v>6949</v>
      </c>
      <c r="J38" s="1003" t="s">
        <v>177</v>
      </c>
      <c r="K38" s="443" t="s">
        <v>6690</v>
      </c>
      <c r="L38" s="602" t="str">
        <f>VLOOKUP(K38,CódigosRetorno!$A$2:$B$1784,2,FALSE)</f>
        <v>La liquidacion de compra a dar de baja no debe tener pagos registrados</v>
      </c>
      <c r="M38" s="604" t="s">
        <v>191</v>
      </c>
      <c r="N38" s="603" t="s">
        <v>2908</v>
      </c>
      <c r="O38" s="283"/>
    </row>
    <row r="39" spans="1:15" ht="24" customHeight="1" x14ac:dyDescent="0.35">
      <c r="A39" s="283"/>
      <c r="B39" s="1493">
        <f>+B32+1</f>
        <v>13</v>
      </c>
      <c r="C39" s="1504" t="s">
        <v>124</v>
      </c>
      <c r="D39" s="1493" t="s">
        <v>100</v>
      </c>
      <c r="E39" s="1493" t="s">
        <v>4</v>
      </c>
      <c r="F39" s="1487" t="s">
        <v>5</v>
      </c>
      <c r="G39" s="1559"/>
      <c r="H39" s="1499" t="s">
        <v>125</v>
      </c>
      <c r="I39" s="163" t="s">
        <v>3066</v>
      </c>
      <c r="J39" s="998" t="s">
        <v>177</v>
      </c>
      <c r="K39" s="1001" t="s">
        <v>2005</v>
      </c>
      <c r="L39" s="143" t="str">
        <f>VLOOKUP(K39,CódigosRetorno!$A$2:$B$1784,2,FALSE)</f>
        <v>El tag VoidReasonDescription esta vacío</v>
      </c>
      <c r="M39" s="81" t="s">
        <v>428</v>
      </c>
      <c r="N39" s="81" t="s">
        <v>169</v>
      </c>
      <c r="O39" s="283"/>
    </row>
    <row r="40" spans="1:15" x14ac:dyDescent="0.35">
      <c r="A40" s="283"/>
      <c r="B40" s="1494"/>
      <c r="C40" s="1506"/>
      <c r="D40" s="1494"/>
      <c r="E40" s="1494"/>
      <c r="F40" s="1488"/>
      <c r="G40" s="1565"/>
      <c r="H40" s="1500"/>
      <c r="I40" s="160" t="s">
        <v>6316</v>
      </c>
      <c r="J40" s="444" t="s">
        <v>1071</v>
      </c>
      <c r="K40" s="1149" t="s">
        <v>7758</v>
      </c>
      <c r="L40" s="143" t="str">
        <f>VLOOKUP(K40,CódigosRetorno!$A$2:$B$1784,2,FALSE)</f>
        <v>El dato ingresado en VoidReasonDescription debe contener información válida</v>
      </c>
      <c r="M40" s="81" t="s">
        <v>428</v>
      </c>
      <c r="N40" s="81" t="s">
        <v>169</v>
      </c>
      <c r="O40" s="283"/>
    </row>
    <row r="41" spans="1:15" x14ac:dyDescent="0.35">
      <c r="A41" s="283"/>
      <c r="B41" s="284"/>
      <c r="C41" s="283"/>
      <c r="D41" s="284"/>
      <c r="E41" s="284"/>
      <c r="F41" s="284"/>
      <c r="G41" s="285"/>
      <c r="H41" s="304"/>
      <c r="I41" s="304"/>
      <c r="J41" s="286"/>
      <c r="K41" s="285"/>
      <c r="L41" s="304"/>
      <c r="M41" s="284"/>
      <c r="N41" s="284"/>
      <c r="O41" s="283"/>
    </row>
    <row r="42" spans="1:15" x14ac:dyDescent="0.35"/>
    <row r="43" spans="1:15" hidden="1" x14ac:dyDescent="0.35"/>
    <row r="44" spans="1:15" hidden="1" x14ac:dyDescent="0.35"/>
    <row r="45" spans="1:15" hidden="1" x14ac:dyDescent="0.35"/>
    <row r="46" spans="1:15" hidden="1" x14ac:dyDescent="0.35"/>
    <row r="47" spans="1:15" hidden="1" x14ac:dyDescent="0.35"/>
    <row r="48" spans="1:15"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hidden="1" x14ac:dyDescent="0.35"/>
    <row r="64" hidden="1" x14ac:dyDescent="0.35"/>
    <row r="65" hidden="1" x14ac:dyDescent="0.35"/>
    <row r="66" hidden="1" x14ac:dyDescent="0.35"/>
    <row r="67" hidden="1" x14ac:dyDescent="0.35"/>
    <row r="68" hidden="1" x14ac:dyDescent="0.35"/>
  </sheetData>
  <autoFilter ref="J1:K66" xr:uid="{9BC3601B-81E8-4024-94BD-D767094944CB}"/>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1:W1956"/>
  <sheetViews>
    <sheetView showGridLines="0" zoomScaleNormal="100" workbookViewId="0">
      <pane xSplit="3" ySplit="2" topLeftCell="H975" activePane="bottomRight" state="frozen"/>
      <selection activeCell="L6" sqref="L6"/>
      <selection pane="topRight" activeCell="L6" sqref="L6"/>
      <selection pane="bottomLeft" activeCell="L6" sqref="L6"/>
      <selection pane="bottomRight" activeCell="J978" sqref="J978"/>
    </sheetView>
  </sheetViews>
  <sheetFormatPr baseColWidth="10" defaultColWidth="0" defaultRowHeight="14.5" zeroHeight="1" x14ac:dyDescent="0.35"/>
  <cols>
    <col min="1" max="1" width="2.54296875" customWidth="1"/>
    <col min="2" max="2" width="4.453125" customWidth="1"/>
    <col min="3" max="3" width="28.54296875" style="917" customWidth="1"/>
    <col min="4" max="4" width="7.453125" customWidth="1"/>
    <col min="5" max="5" width="11.453125" customWidth="1"/>
    <col min="6" max="6" width="10" customWidth="1"/>
    <col min="7" max="7" width="15.54296875" customWidth="1"/>
    <col min="8" max="8" width="35.81640625" customWidth="1"/>
    <col min="9" max="9" width="7.453125" hidden="1" customWidth="1"/>
    <col min="10" max="10" width="41.453125" customWidth="1"/>
    <col min="11" max="11" width="10" customWidth="1"/>
    <col min="12" max="12" width="10" style="358" customWidth="1"/>
    <col min="13" max="13" width="41.453125" customWidth="1"/>
    <col min="14" max="14" width="12.54296875" customWidth="1"/>
    <col min="15" max="15" width="2.54296875" customWidth="1"/>
    <col min="16" max="23" width="0" hidden="1" customWidth="1"/>
    <col min="24" max="16384" width="11.54296875" hidden="1"/>
  </cols>
  <sheetData>
    <row r="1" spans="1:15" x14ac:dyDescent="0.35">
      <c r="A1" s="288"/>
      <c r="B1" s="294"/>
      <c r="C1" s="288"/>
      <c r="D1" s="295"/>
      <c r="E1" s="295"/>
      <c r="F1" s="295"/>
      <c r="G1" s="295"/>
      <c r="H1" s="296"/>
      <c r="I1" s="331"/>
      <c r="J1" s="289"/>
      <c r="K1" s="290"/>
      <c r="L1" s="292"/>
      <c r="M1" s="289"/>
      <c r="N1" s="297"/>
      <c r="O1" s="288"/>
    </row>
    <row r="2" spans="1:15" ht="36" x14ac:dyDescent="0.35">
      <c r="A2" s="298"/>
      <c r="B2" s="75" t="s">
        <v>0</v>
      </c>
      <c r="C2" s="705" t="s">
        <v>56</v>
      </c>
      <c r="D2" s="75" t="s">
        <v>1</v>
      </c>
      <c r="E2" s="75" t="s">
        <v>3929</v>
      </c>
      <c r="F2" s="75" t="s">
        <v>2799</v>
      </c>
      <c r="G2" s="75" t="s">
        <v>3930</v>
      </c>
      <c r="H2" s="75" t="s">
        <v>26</v>
      </c>
      <c r="I2" s="75" t="s">
        <v>3931</v>
      </c>
      <c r="J2" s="75" t="s">
        <v>2484</v>
      </c>
      <c r="K2" s="75" t="s">
        <v>2483</v>
      </c>
      <c r="L2" s="75" t="s">
        <v>2482</v>
      </c>
      <c r="M2" s="75" t="s">
        <v>2797</v>
      </c>
      <c r="N2" s="75" t="s">
        <v>2736</v>
      </c>
      <c r="O2" s="1"/>
    </row>
    <row r="3" spans="1:15" x14ac:dyDescent="0.35">
      <c r="A3" s="289"/>
      <c r="B3" s="85" t="s">
        <v>169</v>
      </c>
      <c r="C3" s="74" t="s">
        <v>169</v>
      </c>
      <c r="D3" s="85"/>
      <c r="E3" s="85" t="s">
        <v>169</v>
      </c>
      <c r="F3" s="85" t="s">
        <v>169</v>
      </c>
      <c r="G3" s="85" t="s">
        <v>169</v>
      </c>
      <c r="H3" s="91" t="s">
        <v>169</v>
      </c>
      <c r="I3" s="85"/>
      <c r="J3" s="143" t="s">
        <v>3036</v>
      </c>
      <c r="K3" s="86" t="s">
        <v>169</v>
      </c>
      <c r="L3" s="86" t="s">
        <v>169</v>
      </c>
      <c r="M3" s="143" t="str">
        <f>VLOOKUP(L3,CódigosRetorno!A:B,2,FALSE)</f>
        <v>-</v>
      </c>
      <c r="N3" s="85" t="s">
        <v>169</v>
      </c>
      <c r="O3" s="289"/>
    </row>
    <row r="4" spans="1:15" x14ac:dyDescent="0.35">
      <c r="A4" s="288"/>
      <c r="B4" s="180" t="s">
        <v>148</v>
      </c>
      <c r="C4" s="172"/>
      <c r="D4" s="174"/>
      <c r="E4" s="174" t="s">
        <v>169</v>
      </c>
      <c r="F4" s="175" t="s">
        <v>169</v>
      </c>
      <c r="G4" s="175" t="s">
        <v>169</v>
      </c>
      <c r="H4" s="176" t="s">
        <v>169</v>
      </c>
      <c r="I4" s="175"/>
      <c r="J4" s="172" t="s">
        <v>169</v>
      </c>
      <c r="K4" s="177" t="s">
        <v>169</v>
      </c>
      <c r="L4" s="178" t="s">
        <v>169</v>
      </c>
      <c r="M4" s="172" t="str">
        <f>VLOOKUP(L4,CódigosRetorno!A:B,2,FALSE)</f>
        <v>-</v>
      </c>
      <c r="N4" s="179" t="s">
        <v>169</v>
      </c>
      <c r="O4" s="288"/>
    </row>
    <row r="5" spans="1:15" ht="24" x14ac:dyDescent="0.35">
      <c r="A5" s="288"/>
      <c r="B5" s="1495">
        <v>1</v>
      </c>
      <c r="C5" s="1543" t="s">
        <v>30</v>
      </c>
      <c r="D5" s="1520" t="s">
        <v>3</v>
      </c>
      <c r="E5" s="1520" t="s">
        <v>4</v>
      </c>
      <c r="F5" s="1495" t="s">
        <v>13</v>
      </c>
      <c r="G5" s="1520" t="s">
        <v>3861</v>
      </c>
      <c r="H5" s="1489" t="s">
        <v>40</v>
      </c>
      <c r="I5" s="1495">
        <v>1</v>
      </c>
      <c r="J5" s="143" t="s">
        <v>2837</v>
      </c>
      <c r="K5" s="152" t="s">
        <v>177</v>
      </c>
      <c r="L5" s="77" t="s">
        <v>2253</v>
      </c>
      <c r="M5" s="143" t="str">
        <f>VLOOKUP(L5,CódigosRetorno!$A$2:$B$1784,2,FALSE)</f>
        <v>El XML no contiene el tag o no existe informacion de UBLVersionID</v>
      </c>
      <c r="N5" s="142" t="s">
        <v>169</v>
      </c>
      <c r="O5" s="288"/>
    </row>
    <row r="6" spans="1:15" x14ac:dyDescent="0.35">
      <c r="A6" s="288"/>
      <c r="B6" s="1495"/>
      <c r="C6" s="1543"/>
      <c r="D6" s="1520"/>
      <c r="E6" s="1520"/>
      <c r="F6" s="1495"/>
      <c r="G6" s="1520"/>
      <c r="H6" s="1489"/>
      <c r="I6" s="1495"/>
      <c r="J6" s="143" t="s">
        <v>3237</v>
      </c>
      <c r="K6" s="152" t="s">
        <v>177</v>
      </c>
      <c r="L6" s="77" t="s">
        <v>2254</v>
      </c>
      <c r="M6" s="143" t="str">
        <f>VLOOKUP(L6,CódigosRetorno!$A$2:$B$1784,2,FALSE)</f>
        <v>UBLVersionID - La versión del UBL no es correcta</v>
      </c>
      <c r="N6" s="142" t="s">
        <v>169</v>
      </c>
      <c r="O6" s="288"/>
    </row>
    <row r="7" spans="1:15" x14ac:dyDescent="0.35">
      <c r="A7" s="288"/>
      <c r="B7" s="1495">
        <f>B5+1</f>
        <v>2</v>
      </c>
      <c r="C7" s="1489" t="s">
        <v>31</v>
      </c>
      <c r="D7" s="1520" t="s">
        <v>3</v>
      </c>
      <c r="E7" s="1520" t="s">
        <v>4</v>
      </c>
      <c r="F7" s="1495" t="s">
        <v>13</v>
      </c>
      <c r="G7" s="1555" t="s">
        <v>3862</v>
      </c>
      <c r="H7" s="1489" t="s">
        <v>41</v>
      </c>
      <c r="I7" s="1495">
        <v>1</v>
      </c>
      <c r="J7" s="143" t="s">
        <v>2837</v>
      </c>
      <c r="K7" s="152" t="s">
        <v>177</v>
      </c>
      <c r="L7" s="77" t="s">
        <v>2255</v>
      </c>
      <c r="M7" s="976" t="str">
        <f>VLOOKUP(L7,CódigosRetorno!$A$2:$B$1784,2,FALSE)</f>
        <v>El XML no existe informacion de CustomizationID</v>
      </c>
      <c r="N7" s="142" t="s">
        <v>169</v>
      </c>
      <c r="O7" s="288"/>
    </row>
    <row r="8" spans="1:15" ht="24" x14ac:dyDescent="0.35">
      <c r="A8" s="288"/>
      <c r="B8" s="1495"/>
      <c r="C8" s="1489"/>
      <c r="D8" s="1520"/>
      <c r="E8" s="1520"/>
      <c r="F8" s="1495"/>
      <c r="G8" s="1555"/>
      <c r="H8" s="1489"/>
      <c r="I8" s="1495"/>
      <c r="J8" s="143" t="s">
        <v>2490</v>
      </c>
      <c r="K8" s="152" t="s">
        <v>177</v>
      </c>
      <c r="L8" s="77" t="s">
        <v>2256</v>
      </c>
      <c r="M8" s="143" t="str">
        <f>VLOOKUP(L8,CódigosRetorno!$A$2:$B$1784,2,FALSE)</f>
        <v>CustomizationID - La versión del documento no es la correcta</v>
      </c>
      <c r="N8" s="142" t="s">
        <v>169</v>
      </c>
      <c r="O8" s="288"/>
    </row>
    <row r="9" spans="1:15" ht="24" x14ac:dyDescent="0.35">
      <c r="A9" s="288"/>
      <c r="B9" s="1495"/>
      <c r="C9" s="1489"/>
      <c r="D9" s="1520"/>
      <c r="E9" s="135" t="s">
        <v>9</v>
      </c>
      <c r="F9" s="142"/>
      <c r="G9" s="154" t="s">
        <v>3863</v>
      </c>
      <c r="H9" s="96" t="s">
        <v>3880</v>
      </c>
      <c r="I9" s="142" t="s">
        <v>3865</v>
      </c>
      <c r="J9" s="143" t="s">
        <v>4201</v>
      </c>
      <c r="K9" s="135" t="s">
        <v>1071</v>
      </c>
      <c r="L9" s="529" t="s">
        <v>4195</v>
      </c>
      <c r="M9" s="143" t="str">
        <f>VLOOKUP(L9,CódigosRetorno!$A$2:$B$1784,2,FALSE)</f>
        <v>El dato ingresado como atributo @schemeAgencyName es incorrecto.</v>
      </c>
      <c r="N9" s="142" t="s">
        <v>169</v>
      </c>
      <c r="O9" s="288"/>
    </row>
    <row r="10" spans="1:15" ht="24" x14ac:dyDescent="0.35">
      <c r="A10" s="288"/>
      <c r="B10" s="1495">
        <f>B7+1</f>
        <v>3</v>
      </c>
      <c r="C10" s="1543" t="s">
        <v>27</v>
      </c>
      <c r="D10" s="1520" t="s">
        <v>3</v>
      </c>
      <c r="E10" s="1520" t="s">
        <v>4</v>
      </c>
      <c r="F10" s="1495" t="s">
        <v>44</v>
      </c>
      <c r="G10" s="1520" t="s">
        <v>55</v>
      </c>
      <c r="H10" s="1489" t="s">
        <v>35</v>
      </c>
      <c r="I10" s="1495">
        <v>1</v>
      </c>
      <c r="J10" s="145" t="s">
        <v>2794</v>
      </c>
      <c r="K10" s="152" t="s">
        <v>177</v>
      </c>
      <c r="L10" s="1401" t="s">
        <v>2374</v>
      </c>
      <c r="M10" s="143" t="str">
        <f>VLOOKUP(L10,CódigosRetorno!$A$2:$B$1784,2,FALSE)</f>
        <v>Numero de Serie del nombre del archivo no coincide con el consignado en el contenido del archivo XML</v>
      </c>
      <c r="N10" s="142" t="s">
        <v>169</v>
      </c>
      <c r="O10" s="288"/>
    </row>
    <row r="11" spans="1:15" ht="24" x14ac:dyDescent="0.35">
      <c r="A11" s="288"/>
      <c r="B11" s="1495"/>
      <c r="C11" s="1543"/>
      <c r="D11" s="1520"/>
      <c r="E11" s="1520"/>
      <c r="F11" s="1495"/>
      <c r="G11" s="1520"/>
      <c r="H11" s="1489"/>
      <c r="I11" s="1495"/>
      <c r="J11" s="145" t="s">
        <v>2795</v>
      </c>
      <c r="K11" s="152" t="s">
        <v>177</v>
      </c>
      <c r="L11" s="529" t="s">
        <v>2373</v>
      </c>
      <c r="M11" s="143" t="str">
        <f>VLOOKUP(L11,CódigosRetorno!$A$2:$B$1784,2,FALSE)</f>
        <v>Número de documento en el nombre del archivo no coincide con el consignado en el contenido del XML</v>
      </c>
      <c r="N11" s="142" t="s">
        <v>169</v>
      </c>
      <c r="O11" s="288"/>
    </row>
    <row r="12" spans="1:15" ht="36" x14ac:dyDescent="0.35">
      <c r="A12" s="288"/>
      <c r="B12" s="1495"/>
      <c r="C12" s="1543"/>
      <c r="D12" s="1520"/>
      <c r="E12" s="1520"/>
      <c r="F12" s="1495"/>
      <c r="G12" s="1520"/>
      <c r="H12" s="1489"/>
      <c r="I12" s="1495"/>
      <c r="J12" s="145" t="s">
        <v>4867</v>
      </c>
      <c r="K12" s="152" t="s">
        <v>177</v>
      </c>
      <c r="L12" s="529" t="s">
        <v>2413</v>
      </c>
      <c r="M12" s="143" t="str">
        <f>VLOOKUP(L12,CódigosRetorno!$A$2:$B$1784,2,FALSE)</f>
        <v>ID - El dato SERIE-CORRELATIVO no cumple con el formato de acuerdo al tipo de comprobante</v>
      </c>
      <c r="N12" s="142" t="s">
        <v>169</v>
      </c>
      <c r="O12" s="288"/>
    </row>
    <row r="13" spans="1:15" ht="36" x14ac:dyDescent="0.35">
      <c r="A13" s="288"/>
      <c r="B13" s="1495"/>
      <c r="C13" s="1543"/>
      <c r="D13" s="1520"/>
      <c r="E13" s="1520"/>
      <c r="F13" s="1495"/>
      <c r="G13" s="1520"/>
      <c r="H13" s="1489"/>
      <c r="I13" s="1495"/>
      <c r="J13" s="812" t="s">
        <v>5418</v>
      </c>
      <c r="K13" s="813" t="s">
        <v>177</v>
      </c>
      <c r="L13" s="813" t="s">
        <v>2376</v>
      </c>
      <c r="M13" s="143" t="str">
        <f>VLOOKUP(L13,CódigosRetorno!$A$2:$B$1784,2,FALSE)</f>
        <v>El comprobante fue registrado previamente con otros datos</v>
      </c>
      <c r="N13" s="142" t="s">
        <v>2488</v>
      </c>
      <c r="O13" s="288"/>
    </row>
    <row r="14" spans="1:15" ht="60" x14ac:dyDescent="0.35">
      <c r="A14" s="288"/>
      <c r="B14" s="1495"/>
      <c r="C14" s="1543"/>
      <c r="D14" s="1520"/>
      <c r="E14" s="1520"/>
      <c r="F14" s="1495"/>
      <c r="G14" s="1520"/>
      <c r="H14" s="1489"/>
      <c r="I14" s="1495"/>
      <c r="J14" s="812" t="s">
        <v>5415</v>
      </c>
      <c r="K14" s="813" t="s">
        <v>177</v>
      </c>
      <c r="L14" s="813" t="s">
        <v>2377</v>
      </c>
      <c r="M14" s="143" t="str">
        <f>VLOOKUP(L14,CódigosRetorno!$A$2:$B$1784,2,FALSE)</f>
        <v>El comprobante ya esta informado y se encuentra con estado anulado o rechazado</v>
      </c>
      <c r="N14" s="142" t="s">
        <v>2488</v>
      </c>
      <c r="O14" s="288"/>
    </row>
    <row r="15" spans="1:15" ht="36" x14ac:dyDescent="0.35">
      <c r="A15" s="288"/>
      <c r="B15" s="1495"/>
      <c r="C15" s="1543"/>
      <c r="D15" s="1520"/>
      <c r="E15" s="1520"/>
      <c r="F15" s="1495"/>
      <c r="G15" s="1520"/>
      <c r="H15" s="1489"/>
      <c r="I15" s="1495"/>
      <c r="J15" s="1379" t="s">
        <v>4633</v>
      </c>
      <c r="K15" s="1380" t="s">
        <v>1071</v>
      </c>
      <c r="L15" s="1380" t="s">
        <v>8011</v>
      </c>
      <c r="M15" s="143" t="str">
        <f>VLOOKUP(L15,CódigosRetorno!$A$2:$B$1784,2,FALSE)</f>
        <v>Comprobante físico no se encuentra autorizado como comprobante de contingencia</v>
      </c>
      <c r="N15" s="142" t="s">
        <v>4630</v>
      </c>
      <c r="O15" s="288"/>
    </row>
    <row r="16" spans="1:15" ht="36" x14ac:dyDescent="0.35">
      <c r="A16" s="288"/>
      <c r="B16" s="1495"/>
      <c r="C16" s="1543"/>
      <c r="D16" s="1520"/>
      <c r="E16" s="1520"/>
      <c r="F16" s="1495"/>
      <c r="G16" s="1520"/>
      <c r="H16" s="1489"/>
      <c r="I16" s="1495"/>
      <c r="J16" s="145" t="s">
        <v>4633</v>
      </c>
      <c r="K16" s="152" t="s">
        <v>177</v>
      </c>
      <c r="L16" s="529" t="s">
        <v>4631</v>
      </c>
      <c r="M16" s="143" t="str">
        <f>VLOOKUP(L16,CódigosRetorno!$A$2:$B$1784,2,FALSE)</f>
        <v xml:space="preserve">Comprobante físico no se encuentra autorizado </v>
      </c>
      <c r="N16" s="142" t="s">
        <v>2832</v>
      </c>
      <c r="O16" s="288"/>
    </row>
    <row r="17" spans="1:15" ht="48" x14ac:dyDescent="0.35">
      <c r="A17" s="288"/>
      <c r="B17" s="1495">
        <f>B10+1</f>
        <v>4</v>
      </c>
      <c r="C17" s="1489" t="s">
        <v>22</v>
      </c>
      <c r="D17" s="1520" t="s">
        <v>3</v>
      </c>
      <c r="E17" s="1520" t="s">
        <v>4</v>
      </c>
      <c r="F17" s="1495" t="s">
        <v>141</v>
      </c>
      <c r="G17" s="1520" t="s">
        <v>24</v>
      </c>
      <c r="H17" s="1489" t="s">
        <v>32</v>
      </c>
      <c r="I17" s="1495">
        <v>1</v>
      </c>
      <c r="J17" s="578" t="s">
        <v>6905</v>
      </c>
      <c r="K17" s="569" t="s">
        <v>177</v>
      </c>
      <c r="L17" s="569" t="s">
        <v>2216</v>
      </c>
      <c r="M17" s="568" t="str">
        <f>VLOOKUP(L17,CódigosRetorno!$A$2:$B$1784,2,FALSE)</f>
        <v>Presentacion fuera de fecha</v>
      </c>
      <c r="N17" s="567" t="s">
        <v>6839</v>
      </c>
      <c r="O17" s="288"/>
    </row>
    <row r="18" spans="1:15" ht="24" x14ac:dyDescent="0.35">
      <c r="A18" s="288"/>
      <c r="B18" s="1495"/>
      <c r="C18" s="1489"/>
      <c r="D18" s="1520"/>
      <c r="E18" s="1520"/>
      <c r="F18" s="1495"/>
      <c r="G18" s="1520"/>
      <c r="H18" s="1489"/>
      <c r="I18" s="1495"/>
      <c r="J18" s="145" t="s">
        <v>3055</v>
      </c>
      <c r="K18" s="152" t="s">
        <v>177</v>
      </c>
      <c r="L18" s="78" t="s">
        <v>1989</v>
      </c>
      <c r="M18" s="143" t="str">
        <f>VLOOKUP(L18,CódigosRetorno!$A$2:$B$1784,2,FALSE)</f>
        <v>La fecha de emision se encuentra fuera del limite permitido</v>
      </c>
      <c r="N18" s="142" t="s">
        <v>169</v>
      </c>
      <c r="O18" s="288"/>
    </row>
    <row r="19" spans="1:15" x14ac:dyDescent="0.35">
      <c r="A19" s="288"/>
      <c r="B19" s="142">
        <f>B17+1</f>
        <v>5</v>
      </c>
      <c r="C19" s="1087" t="s">
        <v>1070</v>
      </c>
      <c r="D19" s="135" t="s">
        <v>3</v>
      </c>
      <c r="E19" s="135" t="s">
        <v>9</v>
      </c>
      <c r="F19" s="72" t="s">
        <v>166</v>
      </c>
      <c r="G19" s="83" t="s">
        <v>2759</v>
      </c>
      <c r="H19" s="128" t="s">
        <v>2758</v>
      </c>
      <c r="I19" s="146">
        <v>1</v>
      </c>
      <c r="J19" s="143" t="s">
        <v>2502</v>
      </c>
      <c r="K19" s="135" t="s">
        <v>169</v>
      </c>
      <c r="L19" s="529" t="s">
        <v>169</v>
      </c>
      <c r="M19" s="143" t="str">
        <f>VLOOKUP(L19,CódigosRetorno!$A$2:$B$1784,2,FALSE)</f>
        <v>-</v>
      </c>
      <c r="N19" s="142" t="s">
        <v>169</v>
      </c>
      <c r="O19" s="288"/>
    </row>
    <row r="20" spans="1:15" ht="24" x14ac:dyDescent="0.35">
      <c r="A20" s="288"/>
      <c r="B20" s="1495">
        <f>+B19+1</f>
        <v>6</v>
      </c>
      <c r="C20" s="1543" t="s">
        <v>99</v>
      </c>
      <c r="D20" s="1520" t="s">
        <v>3</v>
      </c>
      <c r="E20" s="1520" t="s">
        <v>4</v>
      </c>
      <c r="F20" s="1495" t="s">
        <v>10</v>
      </c>
      <c r="G20" s="1520" t="s">
        <v>5584</v>
      </c>
      <c r="H20" s="1489" t="s">
        <v>2496</v>
      </c>
      <c r="I20" s="1495">
        <v>1</v>
      </c>
      <c r="J20" s="496" t="s">
        <v>2837</v>
      </c>
      <c r="K20" s="152" t="s">
        <v>177</v>
      </c>
      <c r="L20" s="531" t="s">
        <v>2410</v>
      </c>
      <c r="M20" s="143" t="str">
        <f>VLOOKUP(L20,CódigosRetorno!$A$2:$B$1784,2,FALSE)</f>
        <v>El XML no contiene el tag o no existe informacion de InvoiceTypeCode</v>
      </c>
      <c r="N20" s="155" t="s">
        <v>169</v>
      </c>
      <c r="O20" s="288"/>
    </row>
    <row r="21" spans="1:15" ht="24" x14ac:dyDescent="0.35">
      <c r="A21" s="288"/>
      <c r="B21" s="1495"/>
      <c r="C21" s="1543"/>
      <c r="D21" s="1520"/>
      <c r="E21" s="1520"/>
      <c r="F21" s="1495"/>
      <c r="G21" s="1520"/>
      <c r="H21" s="1489"/>
      <c r="I21" s="1495"/>
      <c r="J21" s="145" t="s">
        <v>2796</v>
      </c>
      <c r="K21" s="152" t="s">
        <v>177</v>
      </c>
      <c r="L21" s="531" t="s">
        <v>2411</v>
      </c>
      <c r="M21" s="143" t="str">
        <f>VLOOKUP(L21,CódigosRetorno!$A$2:$B$1784,2,FALSE)</f>
        <v>InvoiceTypeCode - El valor del tipo de documento es invalido o no coincide con el nombre del archivo</v>
      </c>
      <c r="N21" s="142" t="s">
        <v>4492</v>
      </c>
      <c r="O21" s="288"/>
    </row>
    <row r="22" spans="1:15" ht="24" x14ac:dyDescent="0.35">
      <c r="A22" s="288"/>
      <c r="B22" s="1495"/>
      <c r="C22" s="1543"/>
      <c r="D22" s="1520"/>
      <c r="E22" s="1520" t="s">
        <v>9</v>
      </c>
      <c r="F22" s="1495"/>
      <c r="G22" s="155" t="s">
        <v>3863</v>
      </c>
      <c r="H22" s="96" t="s">
        <v>3864</v>
      </c>
      <c r="I22" s="142" t="s">
        <v>3865</v>
      </c>
      <c r="J22" s="143" t="s">
        <v>4201</v>
      </c>
      <c r="K22" s="135" t="s">
        <v>1071</v>
      </c>
      <c r="L22" s="529" t="s">
        <v>4189</v>
      </c>
      <c r="M22" s="143" t="str">
        <f>VLOOKUP(L22,CódigosRetorno!$A$2:$B$1784,2,FALSE)</f>
        <v>El dato ingresado como atributo @listAgencyName es incorrecto.</v>
      </c>
      <c r="N22" s="142" t="s">
        <v>169</v>
      </c>
      <c r="O22" s="288"/>
    </row>
    <row r="23" spans="1:15" ht="24" x14ac:dyDescent="0.35">
      <c r="A23" s="288"/>
      <c r="B23" s="1495"/>
      <c r="C23" s="1543"/>
      <c r="D23" s="1520"/>
      <c r="E23" s="1520"/>
      <c r="F23" s="1495"/>
      <c r="G23" s="155" t="s">
        <v>3866</v>
      </c>
      <c r="H23" s="96" t="s">
        <v>3867</v>
      </c>
      <c r="I23" s="142" t="s">
        <v>3865</v>
      </c>
      <c r="J23" s="143" t="s">
        <v>4202</v>
      </c>
      <c r="K23" s="135" t="s">
        <v>1071</v>
      </c>
      <c r="L23" s="529" t="s">
        <v>4190</v>
      </c>
      <c r="M23" s="143" t="str">
        <f>VLOOKUP(L23,CódigosRetorno!$A$2:$B$1784,2,FALSE)</f>
        <v>El dato ingresado como atributo @listName es incorrecto.</v>
      </c>
      <c r="N23" s="155" t="s">
        <v>169</v>
      </c>
      <c r="O23" s="288"/>
    </row>
    <row r="24" spans="1:15" ht="36" x14ac:dyDescent="0.35">
      <c r="A24" s="288"/>
      <c r="B24" s="1495"/>
      <c r="C24" s="1543"/>
      <c r="D24" s="1520"/>
      <c r="E24" s="1520"/>
      <c r="F24" s="1495"/>
      <c r="G24" s="155" t="s">
        <v>3868</v>
      </c>
      <c r="H24" s="96" t="s">
        <v>3869</v>
      </c>
      <c r="I24" s="142" t="s">
        <v>3865</v>
      </c>
      <c r="J24" s="143" t="s">
        <v>4203</v>
      </c>
      <c r="K24" s="152" t="s">
        <v>1071</v>
      </c>
      <c r="L24" s="531" t="s">
        <v>4191</v>
      </c>
      <c r="M24" s="143" t="str">
        <f>VLOOKUP(L24,CódigosRetorno!$A$2:$B$1784,2,FALSE)</f>
        <v>El dato ingresado como atributo @listURI es incorrecto.</v>
      </c>
      <c r="N24" s="155" t="s">
        <v>169</v>
      </c>
      <c r="O24" s="288"/>
    </row>
    <row r="25" spans="1:15" ht="24" x14ac:dyDescent="0.35">
      <c r="A25" s="288"/>
      <c r="B25" s="1495">
        <f>B20+1</f>
        <v>7</v>
      </c>
      <c r="C25" s="1543" t="s">
        <v>5712</v>
      </c>
      <c r="D25" s="1520" t="s">
        <v>3</v>
      </c>
      <c r="E25" s="1520" t="s">
        <v>4</v>
      </c>
      <c r="F25" s="1495" t="s">
        <v>13</v>
      </c>
      <c r="G25" s="1520" t="s">
        <v>5580</v>
      </c>
      <c r="H25" s="1489" t="s">
        <v>2497</v>
      </c>
      <c r="I25" s="1495">
        <v>1</v>
      </c>
      <c r="J25" s="143" t="s">
        <v>2837</v>
      </c>
      <c r="K25" s="152" t="s">
        <v>177</v>
      </c>
      <c r="L25" s="531" t="s">
        <v>693</v>
      </c>
      <c r="M25" s="143" t="str">
        <f>VLOOKUP(L25,CódigosRetorno!$A$2:$B$1784,2,FALSE)</f>
        <v>El XML no contiene el tag o no existe informacion de DocumentCurrencyCode</v>
      </c>
      <c r="N25" s="155" t="s">
        <v>169</v>
      </c>
      <c r="O25" s="288"/>
    </row>
    <row r="26" spans="1:15" ht="24" x14ac:dyDescent="0.35">
      <c r="A26" s="288"/>
      <c r="B26" s="1495"/>
      <c r="C26" s="1543"/>
      <c r="D26" s="1520"/>
      <c r="E26" s="1520"/>
      <c r="F26" s="1495"/>
      <c r="G26" s="1520"/>
      <c r="H26" s="1489"/>
      <c r="I26" s="1495"/>
      <c r="J26" s="145" t="s">
        <v>3870</v>
      </c>
      <c r="K26" s="152" t="s">
        <v>177</v>
      </c>
      <c r="L26" s="531" t="s">
        <v>3809</v>
      </c>
      <c r="M26" s="143" t="str">
        <f>VLOOKUP(L26,CódigosRetorno!$A$2:$B$1784,2,FALSE)</f>
        <v>El valor ingresado como moneda del comprobante no es valido (catalogo nro 02).</v>
      </c>
      <c r="N26" s="142" t="s">
        <v>4493</v>
      </c>
      <c r="O26" s="288"/>
    </row>
    <row r="27" spans="1:15" ht="36" x14ac:dyDescent="0.35">
      <c r="A27" s="288"/>
      <c r="B27" s="1495"/>
      <c r="C27" s="1543"/>
      <c r="D27" s="1520"/>
      <c r="E27" s="1520"/>
      <c r="F27" s="1495"/>
      <c r="G27" s="1520"/>
      <c r="H27" s="1489"/>
      <c r="I27" s="1495"/>
      <c r="J27" s="145" t="s">
        <v>3932</v>
      </c>
      <c r="K27" s="152" t="s">
        <v>177</v>
      </c>
      <c r="L27" s="531" t="s">
        <v>694</v>
      </c>
      <c r="M27" s="143" t="str">
        <f>VLOOKUP(L27,CódigosRetorno!$A$2:$B$1784,2,FALSE)</f>
        <v>La moneda debe ser la misma en todo el documento. Salvo las percepciones que sólo son en moneda nacional</v>
      </c>
      <c r="N27" s="142" t="s">
        <v>169</v>
      </c>
      <c r="O27" s="288"/>
    </row>
    <row r="28" spans="1:15" ht="24" x14ac:dyDescent="0.35">
      <c r="A28" s="288"/>
      <c r="B28" s="1495"/>
      <c r="C28" s="1543"/>
      <c r="D28" s="1520"/>
      <c r="E28" s="1520" t="s">
        <v>9</v>
      </c>
      <c r="F28" s="1495"/>
      <c r="G28" s="155" t="s">
        <v>3871</v>
      </c>
      <c r="H28" s="96" t="s">
        <v>3872</v>
      </c>
      <c r="I28" s="142" t="s">
        <v>3865</v>
      </c>
      <c r="J28" s="143" t="s">
        <v>6122</v>
      </c>
      <c r="K28" s="135" t="s">
        <v>1071</v>
      </c>
      <c r="L28" s="529" t="s">
        <v>4193</v>
      </c>
      <c r="M28" s="143" t="str">
        <f>VLOOKUP(L28,CódigosRetorno!$A$2:$B$1784,2,FALSE)</f>
        <v>El dato ingresado como atributo @listID es incorrecto.</v>
      </c>
      <c r="N28" s="155" t="s">
        <v>169</v>
      </c>
      <c r="O28" s="288"/>
    </row>
    <row r="29" spans="1:15" ht="24" x14ac:dyDescent="0.35">
      <c r="A29" s="288"/>
      <c r="B29" s="1495"/>
      <c r="C29" s="1543"/>
      <c r="D29" s="1520"/>
      <c r="E29" s="1520"/>
      <c r="F29" s="1495"/>
      <c r="G29" s="142" t="s">
        <v>3873</v>
      </c>
      <c r="H29" s="96" t="s">
        <v>3867</v>
      </c>
      <c r="I29" s="142" t="s">
        <v>3865</v>
      </c>
      <c r="J29" s="143" t="s">
        <v>6123</v>
      </c>
      <c r="K29" s="135" t="s">
        <v>1071</v>
      </c>
      <c r="L29" s="529" t="s">
        <v>4190</v>
      </c>
      <c r="M29" s="143" t="str">
        <f>VLOOKUP(L29,CódigosRetorno!$A$2:$B$1784,2,FALSE)</f>
        <v>El dato ingresado como atributo @listName es incorrecto.</v>
      </c>
      <c r="N29" s="155" t="s">
        <v>169</v>
      </c>
      <c r="O29" s="288"/>
    </row>
    <row r="30" spans="1:15" ht="48" x14ac:dyDescent="0.35">
      <c r="A30" s="288"/>
      <c r="B30" s="1495"/>
      <c r="C30" s="1543"/>
      <c r="D30" s="1520"/>
      <c r="E30" s="1520"/>
      <c r="F30" s="1495"/>
      <c r="G30" s="155" t="s">
        <v>3874</v>
      </c>
      <c r="H30" s="96" t="s">
        <v>3864</v>
      </c>
      <c r="I30" s="142" t="s">
        <v>3865</v>
      </c>
      <c r="J30" s="143" t="s">
        <v>6124</v>
      </c>
      <c r="K30" s="152" t="s">
        <v>1071</v>
      </c>
      <c r="L30" s="531" t="s">
        <v>4189</v>
      </c>
      <c r="M30" s="143" t="str">
        <f>VLOOKUP(L30,CódigosRetorno!$A$2:$B$1784,2,FALSE)</f>
        <v>El dato ingresado como atributo @listAgencyName es incorrecto.</v>
      </c>
      <c r="N30" s="155" t="s">
        <v>169</v>
      </c>
      <c r="O30" s="288"/>
    </row>
    <row r="31" spans="1:15" x14ac:dyDescent="0.35">
      <c r="A31" s="288"/>
      <c r="B31" s="405">
        <f>B25+1</f>
        <v>8</v>
      </c>
      <c r="C31" s="1088" t="s">
        <v>5615</v>
      </c>
      <c r="D31" s="405" t="s">
        <v>3</v>
      </c>
      <c r="E31" s="405" t="s">
        <v>9</v>
      </c>
      <c r="F31" s="405" t="s">
        <v>141</v>
      </c>
      <c r="G31" s="405" t="s">
        <v>24</v>
      </c>
      <c r="H31" s="406" t="s">
        <v>3238</v>
      </c>
      <c r="I31" s="146">
        <v>1</v>
      </c>
      <c r="J31" s="143" t="s">
        <v>2502</v>
      </c>
      <c r="K31" s="135" t="s">
        <v>169</v>
      </c>
      <c r="L31" s="529" t="s">
        <v>169</v>
      </c>
      <c r="M31" s="143" t="str">
        <f>VLOOKUP(L31,CódigosRetorno!$A$2:$B$1784,2,FALSE)</f>
        <v>-</v>
      </c>
      <c r="N31" s="142" t="s">
        <v>169</v>
      </c>
      <c r="O31" s="288"/>
    </row>
    <row r="32" spans="1:15" x14ac:dyDescent="0.35">
      <c r="A32" s="288"/>
      <c r="B32" s="180" t="s">
        <v>171</v>
      </c>
      <c r="C32" s="172"/>
      <c r="D32" s="174"/>
      <c r="E32" s="174"/>
      <c r="F32" s="175"/>
      <c r="G32" s="175"/>
      <c r="H32" s="176"/>
      <c r="I32" s="175"/>
      <c r="J32" s="172"/>
      <c r="K32" s="205" t="s">
        <v>169</v>
      </c>
      <c r="L32" s="255" t="s">
        <v>169</v>
      </c>
      <c r="M32" s="172" t="str">
        <f>VLOOKUP(L32,CódigosRetorno!$A$2:$B$1784,2,FALSE)</f>
        <v>-</v>
      </c>
      <c r="N32" s="179"/>
      <c r="O32" s="288"/>
    </row>
    <row r="33" spans="1:15" x14ac:dyDescent="0.35">
      <c r="A33" s="288"/>
      <c r="B33" s="142">
        <f>+B31+1</f>
        <v>9</v>
      </c>
      <c r="C33" s="1088" t="s">
        <v>5570</v>
      </c>
      <c r="D33" s="135" t="s">
        <v>3</v>
      </c>
      <c r="E33" s="135" t="s">
        <v>4</v>
      </c>
      <c r="F33" s="142" t="s">
        <v>25</v>
      </c>
      <c r="G33" s="135" t="s">
        <v>169</v>
      </c>
      <c r="H33" s="143" t="s">
        <v>169</v>
      </c>
      <c r="I33" s="142">
        <v>1</v>
      </c>
      <c r="J33" s="143" t="s">
        <v>3037</v>
      </c>
      <c r="K33" s="135" t="s">
        <v>169</v>
      </c>
      <c r="L33" s="529" t="s">
        <v>169</v>
      </c>
      <c r="M33" s="143" t="str">
        <f>VLOOKUP(L33,CódigosRetorno!$A$2:$B$1784,2,FALSE)</f>
        <v>-</v>
      </c>
      <c r="N33" s="142" t="s">
        <v>169</v>
      </c>
      <c r="O33" s="288"/>
    </row>
    <row r="34" spans="1:15" x14ac:dyDescent="0.35">
      <c r="A34" s="288"/>
      <c r="B34" s="180" t="s">
        <v>145</v>
      </c>
      <c r="C34" s="181"/>
      <c r="D34" s="174"/>
      <c r="E34" s="174"/>
      <c r="F34" s="175"/>
      <c r="G34" s="175"/>
      <c r="H34" s="176"/>
      <c r="I34" s="175"/>
      <c r="J34" s="172"/>
      <c r="K34" s="205" t="s">
        <v>169</v>
      </c>
      <c r="L34" s="255" t="s">
        <v>169</v>
      </c>
      <c r="M34" s="172" t="str">
        <f>VLOOKUP(L34,CódigosRetorno!$A$2:$B$1784,2,FALSE)</f>
        <v>-</v>
      </c>
      <c r="N34" s="179"/>
      <c r="O34" s="288"/>
    </row>
    <row r="35" spans="1:15" ht="36" x14ac:dyDescent="0.35">
      <c r="A35" s="288"/>
      <c r="B35" s="1495">
        <f>B33+1</f>
        <v>10</v>
      </c>
      <c r="C35" s="1543" t="s">
        <v>6</v>
      </c>
      <c r="D35" s="1520" t="s">
        <v>3</v>
      </c>
      <c r="E35" s="1520" t="s">
        <v>4</v>
      </c>
      <c r="F35" s="1495" t="s">
        <v>7</v>
      </c>
      <c r="G35" s="1509" t="s">
        <v>66</v>
      </c>
      <c r="H35" s="1489" t="s">
        <v>3875</v>
      </c>
      <c r="I35" s="1495">
        <v>1</v>
      </c>
      <c r="J35" s="143" t="s">
        <v>3933</v>
      </c>
      <c r="K35" s="152" t="s">
        <v>177</v>
      </c>
      <c r="L35" s="531" t="s">
        <v>3811</v>
      </c>
      <c r="M35" s="143" t="str">
        <f>VLOOKUP(L35,CódigosRetorno!$A$2:$B$1784,2,FALSE)</f>
        <v>El XML contiene mas de un tag como elemento de numero de documento del emisor</v>
      </c>
      <c r="N35" s="142" t="s">
        <v>169</v>
      </c>
      <c r="O35" s="288"/>
    </row>
    <row r="36" spans="1:15" ht="24" x14ac:dyDescent="0.35">
      <c r="A36" s="288"/>
      <c r="B36" s="1495"/>
      <c r="C36" s="1543"/>
      <c r="D36" s="1520"/>
      <c r="E36" s="1520"/>
      <c r="F36" s="1495"/>
      <c r="G36" s="1510"/>
      <c r="H36" s="1489"/>
      <c r="I36" s="1495"/>
      <c r="J36" s="143" t="s">
        <v>3056</v>
      </c>
      <c r="K36" s="152" t="s">
        <v>177</v>
      </c>
      <c r="L36" s="531" t="s">
        <v>2375</v>
      </c>
      <c r="M36" s="143" t="str">
        <f>VLOOKUP(L36,CódigosRetorno!$A$2:$B$1784,2,FALSE)</f>
        <v>Número de RUC del nombre del archivo no coincide con el consignado en el contenido del archivo XML</v>
      </c>
      <c r="N36" s="142" t="s">
        <v>169</v>
      </c>
      <c r="O36" s="288"/>
    </row>
    <row r="37" spans="1:15" ht="24" x14ac:dyDescent="0.35">
      <c r="A37" s="288"/>
      <c r="B37" s="1495"/>
      <c r="C37" s="1543"/>
      <c r="D37" s="1520"/>
      <c r="E37" s="1520"/>
      <c r="F37" s="1495"/>
      <c r="G37" s="1510"/>
      <c r="H37" s="1489"/>
      <c r="I37" s="1495"/>
      <c r="J37" s="143" t="s">
        <v>3062</v>
      </c>
      <c r="K37" s="152" t="s">
        <v>177</v>
      </c>
      <c r="L37" s="531" t="s">
        <v>2311</v>
      </c>
      <c r="M37" s="143" t="str">
        <f>VLOOKUP(L37,CódigosRetorno!$A$2:$B$1784,2,FALSE)</f>
        <v>El contribuyente no esta activo</v>
      </c>
      <c r="N37" s="142" t="s">
        <v>2500</v>
      </c>
      <c r="O37" s="288"/>
    </row>
    <row r="38" spans="1:15" ht="24" x14ac:dyDescent="0.35">
      <c r="A38" s="288"/>
      <c r="B38" s="1495"/>
      <c r="C38" s="1543"/>
      <c r="D38" s="1520"/>
      <c r="E38" s="1520"/>
      <c r="F38" s="1495"/>
      <c r="G38" s="1510"/>
      <c r="H38" s="1489"/>
      <c r="I38" s="1495"/>
      <c r="J38" s="811" t="s">
        <v>5656</v>
      </c>
      <c r="K38" s="813" t="s">
        <v>177</v>
      </c>
      <c r="L38" s="443" t="s">
        <v>2310</v>
      </c>
      <c r="M38" s="143" t="str">
        <f>VLOOKUP(L38,CódigosRetorno!$A$2:$B$1784,2,FALSE)</f>
        <v>El contribuyente no esta habido</v>
      </c>
      <c r="N38" s="142" t="s">
        <v>2500</v>
      </c>
      <c r="O38" s="288"/>
    </row>
    <row r="39" spans="1:15" s="910" customFormat="1" ht="48" x14ac:dyDescent="0.35">
      <c r="A39" s="288"/>
      <c r="B39" s="1495"/>
      <c r="C39" s="1543"/>
      <c r="D39" s="1520"/>
      <c r="E39" s="1520"/>
      <c r="F39" s="1495"/>
      <c r="G39" s="1510"/>
      <c r="H39" s="1489"/>
      <c r="I39" s="1495"/>
      <c r="J39" s="1246" t="s">
        <v>6478</v>
      </c>
      <c r="K39" s="1244" t="s">
        <v>177</v>
      </c>
      <c r="L39" s="1248" t="s">
        <v>4212</v>
      </c>
      <c r="M39" s="1245" t="str">
        <f>VLOOKUP(L39,CódigosRetorno!$A$2:$B$1784,2,FALSE)</f>
        <v>El emisor a la fecha no se encuentra registrado ó habilitado en el Registro de exportadores de servicios SUNAT</v>
      </c>
      <c r="N39" s="1244" t="s">
        <v>4870</v>
      </c>
      <c r="O39" s="288"/>
    </row>
    <row r="40" spans="1:15" ht="36" x14ac:dyDescent="0.35">
      <c r="A40" s="288"/>
      <c r="B40" s="1495"/>
      <c r="C40" s="1543"/>
      <c r="D40" s="1520"/>
      <c r="E40" s="1520"/>
      <c r="F40" s="1495"/>
      <c r="G40" s="1510"/>
      <c r="H40" s="1489"/>
      <c r="I40" s="1495"/>
      <c r="J40" s="1250" t="s">
        <v>6486</v>
      </c>
      <c r="K40" s="1249" t="s">
        <v>177</v>
      </c>
      <c r="L40" s="1252" t="s">
        <v>5088</v>
      </c>
      <c r="M40" s="1245" t="str">
        <f>VLOOKUP(L40,CódigosRetorno!$A$2:$B$1784,2,FALSE)</f>
        <v>El emisor no se encuentra autorizado a emitir en el SEE-Desde los sistemas del contribuyente</v>
      </c>
      <c r="N40" s="1249" t="s">
        <v>4870</v>
      </c>
      <c r="O40" s="288"/>
    </row>
    <row r="41" spans="1:15" ht="36" x14ac:dyDescent="0.35">
      <c r="A41" s="288"/>
      <c r="B41" s="1495"/>
      <c r="C41" s="1543"/>
      <c r="D41" s="1520"/>
      <c r="E41" s="1520"/>
      <c r="F41" s="1495"/>
      <c r="G41" s="1511"/>
      <c r="H41" s="1489"/>
      <c r="I41" s="1495"/>
      <c r="J41" s="1257" t="s">
        <v>8154</v>
      </c>
      <c r="K41" s="1258" t="s">
        <v>177</v>
      </c>
      <c r="L41" s="1138" t="s">
        <v>8134</v>
      </c>
      <c r="M41" s="1137" t="str">
        <f>VLOOKUP(L41,CódigosRetorno!$A$2:$B$1784,2,FALSE)</f>
        <v>El emisor electrónico no se encuentra inscrito en el Registro de Establecimientos Autorizados (REA)</v>
      </c>
      <c r="N41" s="1249" t="s">
        <v>4870</v>
      </c>
      <c r="O41" s="288"/>
    </row>
    <row r="42" spans="1:15" ht="24" x14ac:dyDescent="0.35">
      <c r="A42" s="288"/>
      <c r="B42" s="1495"/>
      <c r="C42" s="1543"/>
      <c r="D42" s="1520"/>
      <c r="E42" s="1520"/>
      <c r="F42" s="1495" t="s">
        <v>3934</v>
      </c>
      <c r="G42" s="1520" t="s">
        <v>3876</v>
      </c>
      <c r="H42" s="1489" t="s">
        <v>3877</v>
      </c>
      <c r="I42" s="1495">
        <v>1</v>
      </c>
      <c r="J42" s="143" t="s">
        <v>6128</v>
      </c>
      <c r="K42" s="152" t="s">
        <v>177</v>
      </c>
      <c r="L42" s="531" t="s">
        <v>2406</v>
      </c>
      <c r="M42" s="143" t="str">
        <f>VLOOKUP(L42,CódigosRetorno!$A$2:$B$1784,2,FALSE)</f>
        <v>El XML no contiene el tag o no existe informacion en tipo de documento del emisor.</v>
      </c>
      <c r="N42" s="142" t="s">
        <v>169</v>
      </c>
      <c r="O42" s="288"/>
    </row>
    <row r="43" spans="1:15" x14ac:dyDescent="0.35">
      <c r="A43" s="288"/>
      <c r="B43" s="1495"/>
      <c r="C43" s="1543"/>
      <c r="D43" s="1520"/>
      <c r="E43" s="1520"/>
      <c r="F43" s="1495"/>
      <c r="G43" s="1520"/>
      <c r="H43" s="1489"/>
      <c r="I43" s="1495"/>
      <c r="J43" s="143" t="s">
        <v>2922</v>
      </c>
      <c r="K43" s="152" t="s">
        <v>177</v>
      </c>
      <c r="L43" s="531" t="s">
        <v>2407</v>
      </c>
      <c r="M43" s="143" t="str">
        <f>VLOOKUP(L43,CódigosRetorno!$A$2:$B$1784,2,FALSE)</f>
        <v>El dato ingresado no cumple con el estandar</v>
      </c>
      <c r="N43" s="142" t="s">
        <v>169</v>
      </c>
      <c r="O43" s="288"/>
    </row>
    <row r="44" spans="1:15" ht="24" x14ac:dyDescent="0.35">
      <c r="A44" s="288"/>
      <c r="B44" s="1495"/>
      <c r="C44" s="1543"/>
      <c r="D44" s="1520"/>
      <c r="E44" s="1520" t="s">
        <v>9</v>
      </c>
      <c r="F44" s="142"/>
      <c r="G44" s="155" t="s">
        <v>3878</v>
      </c>
      <c r="H44" s="92" t="s">
        <v>3879</v>
      </c>
      <c r="I44" s="142" t="s">
        <v>3865</v>
      </c>
      <c r="J44" s="143" t="s">
        <v>6125</v>
      </c>
      <c r="K44" s="135" t="s">
        <v>1071</v>
      </c>
      <c r="L44" s="529" t="s">
        <v>4194</v>
      </c>
      <c r="M44" s="143" t="str">
        <f>VLOOKUP(L44,CódigosRetorno!$A$2:$B$1784,2,FALSE)</f>
        <v>El dato ingresado como atributo @schemeName es incorrecto.</v>
      </c>
      <c r="N44" s="155" t="s">
        <v>169</v>
      </c>
      <c r="O44" s="288"/>
    </row>
    <row r="45" spans="1:15" ht="24" x14ac:dyDescent="0.35">
      <c r="A45" s="288"/>
      <c r="B45" s="1495"/>
      <c r="C45" s="1543"/>
      <c r="D45" s="1520"/>
      <c r="E45" s="1520"/>
      <c r="F45" s="142"/>
      <c r="G45" s="155" t="s">
        <v>3863</v>
      </c>
      <c r="H45" s="92" t="s">
        <v>3880</v>
      </c>
      <c r="I45" s="142" t="s">
        <v>3865</v>
      </c>
      <c r="J45" s="143" t="s">
        <v>4201</v>
      </c>
      <c r="K45" s="135" t="s">
        <v>1071</v>
      </c>
      <c r="L45" s="529" t="s">
        <v>4195</v>
      </c>
      <c r="M45" s="143" t="str">
        <f>VLOOKUP(L45,CódigosRetorno!$A$2:$B$1784,2,FALSE)</f>
        <v>El dato ingresado como atributo @schemeAgencyName es incorrecto.</v>
      </c>
      <c r="N45" s="155" t="s">
        <v>169</v>
      </c>
      <c r="O45" s="288"/>
    </row>
    <row r="46" spans="1:15" ht="36" x14ac:dyDescent="0.35">
      <c r="A46" s="288"/>
      <c r="B46" s="1495"/>
      <c r="C46" s="1543"/>
      <c r="D46" s="1520"/>
      <c r="E46" s="1520"/>
      <c r="F46" s="142"/>
      <c r="G46" s="155" t="s">
        <v>3881</v>
      </c>
      <c r="H46" s="92" t="s">
        <v>3882</v>
      </c>
      <c r="I46" s="142" t="s">
        <v>3865</v>
      </c>
      <c r="J46" s="143" t="s">
        <v>6126</v>
      </c>
      <c r="K46" s="152" t="s">
        <v>1071</v>
      </c>
      <c r="L46" s="531" t="s">
        <v>4196</v>
      </c>
      <c r="M46" s="143" t="str">
        <f>VLOOKUP(L46,CódigosRetorno!$A$2:$B$1784,2,FALSE)</f>
        <v>El dato ingresado como atributo @schemeURI es incorrecto.</v>
      </c>
      <c r="N46" s="155" t="s">
        <v>169</v>
      </c>
      <c r="O46" s="288"/>
    </row>
    <row r="47" spans="1:15" ht="60" x14ac:dyDescent="0.35">
      <c r="A47" s="288"/>
      <c r="B47" s="142">
        <f>B35+1</f>
        <v>11</v>
      </c>
      <c r="C47" s="1088" t="s">
        <v>5562</v>
      </c>
      <c r="D47" s="135" t="s">
        <v>3</v>
      </c>
      <c r="E47" s="135" t="s">
        <v>9</v>
      </c>
      <c r="F47" s="142" t="s">
        <v>3883</v>
      </c>
      <c r="G47" s="135"/>
      <c r="H47" s="143" t="s">
        <v>34</v>
      </c>
      <c r="I47" s="142">
        <v>1</v>
      </c>
      <c r="J47" s="811" t="s">
        <v>6294</v>
      </c>
      <c r="K47" s="813" t="s">
        <v>1071</v>
      </c>
      <c r="L47" s="443" t="s">
        <v>1184</v>
      </c>
      <c r="M47" s="143" t="str">
        <f>VLOOKUP(L47,CódigosRetorno!$A$2:$B$1784,2,FALSE)</f>
        <v>El nombre comercial del emisor no cumple con el formato establecido</v>
      </c>
      <c r="N47" s="142" t="s">
        <v>169</v>
      </c>
      <c r="O47" s="288"/>
    </row>
    <row r="48" spans="1:15" ht="24" x14ac:dyDescent="0.35">
      <c r="A48" s="288"/>
      <c r="B48" s="1495">
        <f>B47+1</f>
        <v>12</v>
      </c>
      <c r="C48" s="1489" t="s">
        <v>51</v>
      </c>
      <c r="D48" s="1520" t="s">
        <v>3</v>
      </c>
      <c r="E48" s="1520" t="s">
        <v>4</v>
      </c>
      <c r="F48" s="1495" t="s">
        <v>3883</v>
      </c>
      <c r="G48" s="1520"/>
      <c r="H48" s="1489" t="s">
        <v>33</v>
      </c>
      <c r="I48" s="1495">
        <v>1</v>
      </c>
      <c r="J48" s="143" t="s">
        <v>2837</v>
      </c>
      <c r="K48" s="152" t="s">
        <v>177</v>
      </c>
      <c r="L48" s="531" t="s">
        <v>2372</v>
      </c>
      <c r="M48" s="143" t="str">
        <f>VLOOKUP(L48,CódigosRetorno!$A$2:$B$1784,2,FALSE)</f>
        <v>El XML no contiene el tag o no existe informacion de RegistrationName del emisor del documento</v>
      </c>
      <c r="N48" s="142" t="s">
        <v>169</v>
      </c>
      <c r="O48" s="288"/>
    </row>
    <row r="49" spans="1:15" ht="48" x14ac:dyDescent="0.35">
      <c r="A49" s="288"/>
      <c r="B49" s="1495"/>
      <c r="C49" s="1489"/>
      <c r="D49" s="1520"/>
      <c r="E49" s="1520"/>
      <c r="F49" s="1495"/>
      <c r="G49" s="1520"/>
      <c r="H49" s="1489"/>
      <c r="I49" s="1495"/>
      <c r="J49" s="811" t="s">
        <v>6140</v>
      </c>
      <c r="K49" s="813" t="s">
        <v>1071</v>
      </c>
      <c r="L49" s="443" t="s">
        <v>6547</v>
      </c>
      <c r="M49" s="143" t="str">
        <f>VLOOKUP(L49,CódigosRetorno!$A$2:$B$1784,2,FALSE)</f>
        <v>RegistrationName - El nombre o razon social del emisor no cumple con el estandar</v>
      </c>
      <c r="N49" s="142" t="s">
        <v>169</v>
      </c>
      <c r="O49" s="288"/>
    </row>
    <row r="50" spans="1:15" ht="48" x14ac:dyDescent="0.35">
      <c r="A50" s="288"/>
      <c r="B50" s="1520">
        <f>B48+1</f>
        <v>13</v>
      </c>
      <c r="C50" s="1610" t="s">
        <v>5563</v>
      </c>
      <c r="D50" s="1520" t="s">
        <v>3</v>
      </c>
      <c r="E50" s="1520" t="s">
        <v>9</v>
      </c>
      <c r="F50" s="142" t="s">
        <v>3884</v>
      </c>
      <c r="G50" s="135"/>
      <c r="H50" s="143" t="s">
        <v>3885</v>
      </c>
      <c r="I50" s="142">
        <v>1</v>
      </c>
      <c r="J50" s="811" t="s">
        <v>6270</v>
      </c>
      <c r="K50" s="793" t="s">
        <v>1071</v>
      </c>
      <c r="L50" s="813" t="s">
        <v>1182</v>
      </c>
      <c r="M50" s="143" t="str">
        <f>VLOOKUP(L50,CódigosRetorno!$A$2:$B$1784,2,FALSE)</f>
        <v>La dirección completa y detallada del domicilio fiscal del emisor no cumple con el formato establecido</v>
      </c>
      <c r="N50" s="155" t="s">
        <v>169</v>
      </c>
      <c r="O50" s="288"/>
    </row>
    <row r="51" spans="1:15" ht="48" x14ac:dyDescent="0.35">
      <c r="A51" s="288"/>
      <c r="B51" s="1520"/>
      <c r="C51" s="1610"/>
      <c r="D51" s="1520"/>
      <c r="E51" s="1520"/>
      <c r="F51" s="142" t="s">
        <v>48</v>
      </c>
      <c r="G51" s="135"/>
      <c r="H51" s="143" t="s">
        <v>3886</v>
      </c>
      <c r="I51" s="142" t="s">
        <v>3865</v>
      </c>
      <c r="J51" s="811" t="s">
        <v>6271</v>
      </c>
      <c r="K51" s="793" t="s">
        <v>1071</v>
      </c>
      <c r="L51" s="813" t="s">
        <v>1181</v>
      </c>
      <c r="M51" s="143" t="str">
        <f>VLOOKUP(L51,CódigosRetorno!$A$2:$B$1784,2,FALSE)</f>
        <v>La urbanización del domicilio fiscal del emisor no cumple con el formato establecido</v>
      </c>
      <c r="N51" s="155" t="s">
        <v>169</v>
      </c>
      <c r="O51" s="288"/>
    </row>
    <row r="52" spans="1:15" ht="48" x14ac:dyDescent="0.35">
      <c r="A52" s="288"/>
      <c r="B52" s="1520"/>
      <c r="C52" s="1610"/>
      <c r="D52" s="1520"/>
      <c r="E52" s="1520"/>
      <c r="F52" s="142" t="s">
        <v>18</v>
      </c>
      <c r="G52" s="135"/>
      <c r="H52" s="143" t="s">
        <v>3887</v>
      </c>
      <c r="I52" s="142" t="s">
        <v>3865</v>
      </c>
      <c r="J52" s="811" t="s">
        <v>6275</v>
      </c>
      <c r="K52" s="793" t="s">
        <v>1071</v>
      </c>
      <c r="L52" s="813" t="s">
        <v>1180</v>
      </c>
      <c r="M52" s="143" t="str">
        <f>VLOOKUP(L52,CódigosRetorno!$A$2:$B$1784,2,FALSE)</f>
        <v>La provincia del domicilio fiscal del emisor no cumple con el formato establecido</v>
      </c>
      <c r="N52" s="155" t="s">
        <v>169</v>
      </c>
      <c r="O52" s="288"/>
    </row>
    <row r="53" spans="1:15" ht="36" x14ac:dyDescent="0.35">
      <c r="A53" s="288"/>
      <c r="B53" s="1520"/>
      <c r="C53" s="1610"/>
      <c r="D53" s="1520"/>
      <c r="E53" s="1520"/>
      <c r="F53" s="142" t="s">
        <v>47</v>
      </c>
      <c r="G53" s="135" t="s">
        <v>5582</v>
      </c>
      <c r="H53" s="143" t="s">
        <v>3888</v>
      </c>
      <c r="I53" s="142">
        <v>1</v>
      </c>
      <c r="J53" s="811" t="s">
        <v>2929</v>
      </c>
      <c r="K53" s="793" t="s">
        <v>1071</v>
      </c>
      <c r="L53" s="813" t="s">
        <v>1183</v>
      </c>
      <c r="M53" s="143" t="str">
        <f>VLOOKUP(L53,CódigosRetorno!$A$2:$B$1784,2,FALSE)</f>
        <v>El codigo de ubigeo del domicilio fiscal del emisor no es válido</v>
      </c>
      <c r="N53" s="142" t="s">
        <v>4602</v>
      </c>
      <c r="O53" s="288"/>
    </row>
    <row r="54" spans="1:15" ht="24" x14ac:dyDescent="0.35">
      <c r="A54" s="288"/>
      <c r="B54" s="1520"/>
      <c r="C54" s="1610"/>
      <c r="D54" s="1520"/>
      <c r="E54" s="1520"/>
      <c r="F54" s="1495"/>
      <c r="G54" s="142" t="s">
        <v>3889</v>
      </c>
      <c r="H54" s="96" t="s">
        <v>3880</v>
      </c>
      <c r="I54" s="142" t="s">
        <v>3865</v>
      </c>
      <c r="J54" s="143" t="s">
        <v>4206</v>
      </c>
      <c r="K54" s="135" t="s">
        <v>1071</v>
      </c>
      <c r="L54" s="529" t="s">
        <v>4195</v>
      </c>
      <c r="M54" s="143" t="str">
        <f>VLOOKUP(L54,CódigosRetorno!$A$2:$B$1784,2,FALSE)</f>
        <v>El dato ingresado como atributo @schemeAgencyName es incorrecto.</v>
      </c>
      <c r="N54" s="142" t="s">
        <v>169</v>
      </c>
      <c r="O54" s="288"/>
    </row>
    <row r="55" spans="1:15" ht="24" x14ac:dyDescent="0.35">
      <c r="A55" s="288"/>
      <c r="B55" s="1520"/>
      <c r="C55" s="1610"/>
      <c r="D55" s="1520"/>
      <c r="E55" s="1520"/>
      <c r="F55" s="1495"/>
      <c r="G55" s="142" t="s">
        <v>3890</v>
      </c>
      <c r="H55" s="96" t="s">
        <v>3879</v>
      </c>
      <c r="I55" s="142" t="s">
        <v>3865</v>
      </c>
      <c r="J55" s="143" t="s">
        <v>4207</v>
      </c>
      <c r="K55" s="135" t="s">
        <v>1071</v>
      </c>
      <c r="L55" s="529" t="s">
        <v>4194</v>
      </c>
      <c r="M55" s="143" t="str">
        <f>VLOOKUP(L55,CódigosRetorno!$A$2:$B$1784,2,FALSE)</f>
        <v>El dato ingresado como atributo @schemeName es incorrecto.</v>
      </c>
      <c r="N55" s="155" t="s">
        <v>169</v>
      </c>
      <c r="O55" s="288"/>
    </row>
    <row r="56" spans="1:15" ht="48" x14ac:dyDescent="0.35">
      <c r="A56" s="288"/>
      <c r="B56" s="1520"/>
      <c r="C56" s="1610"/>
      <c r="D56" s="1520"/>
      <c r="E56" s="1520"/>
      <c r="F56" s="142" t="s">
        <v>18</v>
      </c>
      <c r="G56" s="135"/>
      <c r="H56" s="143" t="s">
        <v>3891</v>
      </c>
      <c r="I56" s="142" t="s">
        <v>3865</v>
      </c>
      <c r="J56" s="811" t="s">
        <v>6272</v>
      </c>
      <c r="K56" s="793" t="s">
        <v>1071</v>
      </c>
      <c r="L56" s="813" t="s">
        <v>1179</v>
      </c>
      <c r="M56" s="143" t="str">
        <f>VLOOKUP(L56,CódigosRetorno!$A$2:$B$1784,2,FALSE)</f>
        <v>El departamento del domicilio fiscal del emisor no cumple con el formato establecido</v>
      </c>
      <c r="N56" s="155" t="s">
        <v>169</v>
      </c>
      <c r="O56" s="288"/>
    </row>
    <row r="57" spans="1:15" ht="48" x14ac:dyDescent="0.35">
      <c r="A57" s="288"/>
      <c r="B57" s="1520"/>
      <c r="C57" s="1610"/>
      <c r="D57" s="1520"/>
      <c r="E57" s="1520"/>
      <c r="F57" s="142" t="s">
        <v>18</v>
      </c>
      <c r="G57" s="135"/>
      <c r="H57" s="143" t="s">
        <v>3892</v>
      </c>
      <c r="I57" s="142" t="s">
        <v>3865</v>
      </c>
      <c r="J57" s="811" t="s">
        <v>6272</v>
      </c>
      <c r="K57" s="793" t="s">
        <v>1071</v>
      </c>
      <c r="L57" s="813" t="s">
        <v>1178</v>
      </c>
      <c r="M57" s="143" t="str">
        <f>VLOOKUP(L57,CódigosRetorno!$A$2:$B$1784,2,FALSE)</f>
        <v>El distrito del domicilio fiscal del emisor no cumple con el formato establecido</v>
      </c>
      <c r="N57" s="155" t="s">
        <v>169</v>
      </c>
      <c r="O57" s="288"/>
    </row>
    <row r="58" spans="1:15" ht="36" x14ac:dyDescent="0.35">
      <c r="A58" s="288"/>
      <c r="B58" s="1520"/>
      <c r="C58" s="1610"/>
      <c r="D58" s="1520"/>
      <c r="E58" s="1520"/>
      <c r="F58" s="142" t="s">
        <v>10</v>
      </c>
      <c r="G58" s="135" t="s">
        <v>5583</v>
      </c>
      <c r="H58" s="143" t="s">
        <v>3893</v>
      </c>
      <c r="I58" s="142">
        <v>1</v>
      </c>
      <c r="J58" s="143" t="s">
        <v>3064</v>
      </c>
      <c r="K58" s="135" t="s">
        <v>1071</v>
      </c>
      <c r="L58" s="529" t="s">
        <v>1277</v>
      </c>
      <c r="M58" s="143" t="str">
        <f>VLOOKUP(L58,CódigosRetorno!$A$2:$B$1784,2,FALSE)</f>
        <v>El codigo de pais debe ser PE</v>
      </c>
      <c r="N58" s="142" t="s">
        <v>4603</v>
      </c>
      <c r="O58" s="288"/>
    </row>
    <row r="59" spans="1:15" ht="24" x14ac:dyDescent="0.35">
      <c r="A59" s="288"/>
      <c r="B59" s="1520"/>
      <c r="C59" s="1610"/>
      <c r="D59" s="1520"/>
      <c r="E59" s="1520"/>
      <c r="F59" s="1495"/>
      <c r="G59" s="155" t="s">
        <v>3894</v>
      </c>
      <c r="H59" s="143" t="s">
        <v>3872</v>
      </c>
      <c r="I59" s="142" t="s">
        <v>3865</v>
      </c>
      <c r="J59" s="143" t="s">
        <v>6127</v>
      </c>
      <c r="K59" s="135" t="s">
        <v>1071</v>
      </c>
      <c r="L59" s="529" t="s">
        <v>4193</v>
      </c>
      <c r="M59" s="143" t="str">
        <f>VLOOKUP(L59,CódigosRetorno!$A$2:$B$1784,2,FALSE)</f>
        <v>El dato ingresado como atributo @listID es incorrecto.</v>
      </c>
      <c r="N59" s="142" t="s">
        <v>169</v>
      </c>
      <c r="O59" s="288"/>
    </row>
    <row r="60" spans="1:15" ht="48" x14ac:dyDescent="0.35">
      <c r="A60" s="288"/>
      <c r="B60" s="1520"/>
      <c r="C60" s="1610"/>
      <c r="D60" s="1520"/>
      <c r="E60" s="1520"/>
      <c r="F60" s="1495"/>
      <c r="G60" s="155" t="s">
        <v>3895</v>
      </c>
      <c r="H60" s="143" t="s">
        <v>3864</v>
      </c>
      <c r="I60" s="142" t="s">
        <v>3865</v>
      </c>
      <c r="J60" s="143" t="s">
        <v>6124</v>
      </c>
      <c r="K60" s="135" t="s">
        <v>1071</v>
      </c>
      <c r="L60" s="529" t="s">
        <v>4189</v>
      </c>
      <c r="M60" s="143" t="str">
        <f>VLOOKUP(L60,CódigosRetorno!$A$2:$B$1784,2,FALSE)</f>
        <v>El dato ingresado como atributo @listAgencyName es incorrecto.</v>
      </c>
      <c r="N60" s="155" t="s">
        <v>169</v>
      </c>
      <c r="O60" s="288"/>
    </row>
    <row r="61" spans="1:15" ht="24" x14ac:dyDescent="0.35">
      <c r="A61" s="288"/>
      <c r="B61" s="1520"/>
      <c r="C61" s="1610"/>
      <c r="D61" s="1520"/>
      <c r="E61" s="1520"/>
      <c r="F61" s="1495"/>
      <c r="G61" s="142" t="s">
        <v>3896</v>
      </c>
      <c r="H61" s="143" t="s">
        <v>3867</v>
      </c>
      <c r="I61" s="142" t="s">
        <v>3865</v>
      </c>
      <c r="J61" s="143" t="s">
        <v>6241</v>
      </c>
      <c r="K61" s="152" t="s">
        <v>1071</v>
      </c>
      <c r="L61" s="531" t="s">
        <v>4190</v>
      </c>
      <c r="M61" s="143" t="str">
        <f>VLOOKUP(L61,CódigosRetorno!$A$2:$B$1784,2,FALSE)</f>
        <v>El dato ingresado como atributo @listName es incorrecto.</v>
      </c>
      <c r="N61" s="155" t="s">
        <v>169</v>
      </c>
      <c r="O61" s="288"/>
    </row>
    <row r="62" spans="1:15" ht="48" x14ac:dyDescent="0.35">
      <c r="A62" s="288"/>
      <c r="B62" s="1520">
        <f>B50+1</f>
        <v>14</v>
      </c>
      <c r="C62" s="1543" t="s">
        <v>5713</v>
      </c>
      <c r="D62" s="1520" t="s">
        <v>3</v>
      </c>
      <c r="E62" s="1520" t="s">
        <v>9</v>
      </c>
      <c r="F62" s="142" t="s">
        <v>3884</v>
      </c>
      <c r="G62" s="97"/>
      <c r="H62" s="143" t="s">
        <v>3935</v>
      </c>
      <c r="I62" s="142">
        <v>1</v>
      </c>
      <c r="J62" s="811" t="s">
        <v>6273</v>
      </c>
      <c r="K62" s="793" t="s">
        <v>1071</v>
      </c>
      <c r="L62" s="693" t="s">
        <v>3834</v>
      </c>
      <c r="M62" s="143" t="str">
        <f>VLOOKUP(L62,CódigosRetorno!$A$2:$B$1784,2,FALSE)</f>
        <v>El dato ingresado como direccion completa y detallada no cumple con el formato establecido.</v>
      </c>
      <c r="N62" s="142" t="s">
        <v>169</v>
      </c>
      <c r="O62" s="288"/>
    </row>
    <row r="63" spans="1:15" ht="48" x14ac:dyDescent="0.35">
      <c r="A63" s="288"/>
      <c r="B63" s="1520"/>
      <c r="C63" s="1543"/>
      <c r="D63" s="1520"/>
      <c r="E63" s="1520"/>
      <c r="F63" s="142" t="s">
        <v>48</v>
      </c>
      <c r="G63" s="135"/>
      <c r="H63" s="143" t="s">
        <v>3936</v>
      </c>
      <c r="I63" s="142" t="s">
        <v>3865</v>
      </c>
      <c r="J63" s="811" t="s">
        <v>6274</v>
      </c>
      <c r="K63" s="793" t="s">
        <v>1071</v>
      </c>
      <c r="L63" s="813" t="s">
        <v>3838</v>
      </c>
      <c r="M63" s="143" t="str">
        <f>VLOOKUP(L63,CódigosRetorno!$A$2:$B$1784,2,FALSE)</f>
        <v>El dato ingresado como urbanización no cumple con el formato establecido</v>
      </c>
      <c r="N63" s="142" t="s">
        <v>169</v>
      </c>
      <c r="O63" s="288"/>
    </row>
    <row r="64" spans="1:15" ht="48" x14ac:dyDescent="0.35">
      <c r="A64" s="288"/>
      <c r="B64" s="1520"/>
      <c r="C64" s="1543"/>
      <c r="D64" s="1520"/>
      <c r="E64" s="1520"/>
      <c r="F64" s="142" t="s">
        <v>18</v>
      </c>
      <c r="G64" s="135"/>
      <c r="H64" s="143" t="s">
        <v>3937</v>
      </c>
      <c r="I64" s="142" t="s">
        <v>3865</v>
      </c>
      <c r="J64" s="811" t="s">
        <v>6275</v>
      </c>
      <c r="K64" s="793" t="s">
        <v>1071</v>
      </c>
      <c r="L64" s="813" t="s">
        <v>3840</v>
      </c>
      <c r="M64" s="143" t="str">
        <f>VLOOKUP(L64,CódigosRetorno!$A$2:$B$1784,2,FALSE)</f>
        <v>El dato ingresado como provincia no cumple con el formato establecido</v>
      </c>
      <c r="N64" s="142" t="s">
        <v>169</v>
      </c>
      <c r="O64" s="288"/>
    </row>
    <row r="65" spans="1:15" ht="24" x14ac:dyDescent="0.35">
      <c r="A65" s="288"/>
      <c r="B65" s="1520"/>
      <c r="C65" s="1543"/>
      <c r="D65" s="1520"/>
      <c r="E65" s="1520"/>
      <c r="F65" s="142" t="s">
        <v>47</v>
      </c>
      <c r="G65" s="135" t="s">
        <v>5582</v>
      </c>
      <c r="H65" s="143" t="s">
        <v>3938</v>
      </c>
      <c r="I65" s="142" t="s">
        <v>3865</v>
      </c>
      <c r="J65" s="811" t="s">
        <v>2929</v>
      </c>
      <c r="K65" s="793" t="s">
        <v>1071</v>
      </c>
      <c r="L65" s="813" t="s">
        <v>3239</v>
      </c>
      <c r="M65" s="143" t="str">
        <f>VLOOKUP(L65,CódigosRetorno!$A$2:$B$1784,2,FALSE)</f>
        <v>El código de Ubigeo no existe en el listado.</v>
      </c>
      <c r="N65" s="142" t="s">
        <v>4602</v>
      </c>
      <c r="O65" s="288"/>
    </row>
    <row r="66" spans="1:15" ht="24" x14ac:dyDescent="0.35">
      <c r="A66" s="288"/>
      <c r="B66" s="1520"/>
      <c r="C66" s="1543"/>
      <c r="D66" s="1520"/>
      <c r="E66" s="1520"/>
      <c r="F66" s="1495"/>
      <c r="G66" s="142" t="s">
        <v>3889</v>
      </c>
      <c r="H66" s="96" t="s">
        <v>3880</v>
      </c>
      <c r="I66" s="142" t="s">
        <v>3865</v>
      </c>
      <c r="J66" s="143" t="s">
        <v>4206</v>
      </c>
      <c r="K66" s="135" t="s">
        <v>1071</v>
      </c>
      <c r="L66" s="529" t="s">
        <v>4195</v>
      </c>
      <c r="M66" s="143" t="str">
        <f>VLOOKUP(L66,CódigosRetorno!$A$2:$B$1784,2,FALSE)</f>
        <v>El dato ingresado como atributo @schemeAgencyName es incorrecto.</v>
      </c>
      <c r="N66" s="142" t="s">
        <v>169</v>
      </c>
      <c r="O66" s="288"/>
    </row>
    <row r="67" spans="1:15" ht="24" x14ac:dyDescent="0.35">
      <c r="A67" s="288"/>
      <c r="B67" s="1520"/>
      <c r="C67" s="1543"/>
      <c r="D67" s="1520"/>
      <c r="E67" s="1520"/>
      <c r="F67" s="1495"/>
      <c r="G67" s="142" t="s">
        <v>3890</v>
      </c>
      <c r="H67" s="96" t="s">
        <v>3879</v>
      </c>
      <c r="I67" s="142" t="s">
        <v>3865</v>
      </c>
      <c r="J67" s="143" t="s">
        <v>4207</v>
      </c>
      <c r="K67" s="135" t="s">
        <v>1071</v>
      </c>
      <c r="L67" s="529" t="s">
        <v>4194</v>
      </c>
      <c r="M67" s="143" t="str">
        <f>VLOOKUP(L67,CódigosRetorno!$A$2:$B$1784,2,FALSE)</f>
        <v>El dato ingresado como atributo @schemeName es incorrecto.</v>
      </c>
      <c r="N67" s="155" t="s">
        <v>169</v>
      </c>
      <c r="O67" s="288"/>
    </row>
    <row r="68" spans="1:15" ht="48" x14ac:dyDescent="0.35">
      <c r="A68" s="288"/>
      <c r="B68" s="1520"/>
      <c r="C68" s="1543"/>
      <c r="D68" s="1520"/>
      <c r="E68" s="1520"/>
      <c r="F68" s="142" t="s">
        <v>18</v>
      </c>
      <c r="G68" s="135"/>
      <c r="H68" s="143" t="s">
        <v>3939</v>
      </c>
      <c r="I68" s="142" t="s">
        <v>3865</v>
      </c>
      <c r="J68" s="811" t="s">
        <v>6275</v>
      </c>
      <c r="K68" s="793" t="s">
        <v>1071</v>
      </c>
      <c r="L68" s="813" t="s">
        <v>3842</v>
      </c>
      <c r="M68" s="143" t="str">
        <f>VLOOKUP(L68,CódigosRetorno!$A$2:$B$1784,2,FALSE)</f>
        <v>El dato ingresado como departamento no cumple con el formato establecido</v>
      </c>
      <c r="N68" s="142" t="s">
        <v>169</v>
      </c>
      <c r="O68" s="288"/>
    </row>
    <row r="69" spans="1:15" ht="48" x14ac:dyDescent="0.35">
      <c r="A69" s="288"/>
      <c r="B69" s="1520"/>
      <c r="C69" s="1543"/>
      <c r="D69" s="1520"/>
      <c r="E69" s="1520"/>
      <c r="F69" s="142" t="s">
        <v>18</v>
      </c>
      <c r="G69" s="135"/>
      <c r="H69" s="143" t="s">
        <v>3940</v>
      </c>
      <c r="I69" s="142">
        <v>1</v>
      </c>
      <c r="J69" s="811" t="s">
        <v>6275</v>
      </c>
      <c r="K69" s="793" t="s">
        <v>1071</v>
      </c>
      <c r="L69" s="813" t="s">
        <v>3844</v>
      </c>
      <c r="M69" s="143" t="str">
        <f>VLOOKUP(L69,CódigosRetorno!$A$2:$B$1784,2,FALSE)</f>
        <v>El dato ingresado como distrito no cumple con el formato establecido</v>
      </c>
      <c r="N69" s="142" t="s">
        <v>169</v>
      </c>
      <c r="O69" s="288"/>
    </row>
    <row r="70" spans="1:15" ht="36" x14ac:dyDescent="0.35">
      <c r="A70" s="288"/>
      <c r="B70" s="1520"/>
      <c r="C70" s="1543"/>
      <c r="D70" s="1520"/>
      <c r="E70" s="1520"/>
      <c r="F70" s="142" t="s">
        <v>10</v>
      </c>
      <c r="G70" s="135" t="s">
        <v>5583</v>
      </c>
      <c r="H70" s="143" t="s">
        <v>3941</v>
      </c>
      <c r="I70" s="142" t="s">
        <v>3865</v>
      </c>
      <c r="J70" s="1153" t="s">
        <v>6834</v>
      </c>
      <c r="K70" s="1147" t="s">
        <v>1071</v>
      </c>
      <c r="L70" s="1151" t="s">
        <v>1277</v>
      </c>
      <c r="M70" s="143" t="str">
        <f>VLOOKUP(L70,CódigosRetorno!$A$2:$B$1784,2,FALSE)</f>
        <v>El codigo de pais debe ser PE</v>
      </c>
      <c r="N70" s="142" t="s">
        <v>4603</v>
      </c>
      <c r="O70" s="288"/>
    </row>
    <row r="71" spans="1:15" ht="24" x14ac:dyDescent="0.35">
      <c r="A71" s="288"/>
      <c r="B71" s="1520"/>
      <c r="C71" s="1543"/>
      <c r="D71" s="1520"/>
      <c r="E71" s="1520"/>
      <c r="F71" s="1495"/>
      <c r="G71" s="155" t="s">
        <v>3894</v>
      </c>
      <c r="H71" s="143" t="s">
        <v>3872</v>
      </c>
      <c r="I71" s="142" t="s">
        <v>3865</v>
      </c>
      <c r="J71" s="143" t="s">
        <v>6127</v>
      </c>
      <c r="K71" s="135" t="s">
        <v>1071</v>
      </c>
      <c r="L71" s="529" t="s">
        <v>4193</v>
      </c>
      <c r="M71" s="143" t="str">
        <f>VLOOKUP(L71,CódigosRetorno!$A$2:$B$1784,2,FALSE)</f>
        <v>El dato ingresado como atributo @listID es incorrecto.</v>
      </c>
      <c r="N71" s="142" t="s">
        <v>169</v>
      </c>
      <c r="O71" s="288"/>
    </row>
    <row r="72" spans="1:15" ht="48" x14ac:dyDescent="0.35">
      <c r="A72" s="288"/>
      <c r="B72" s="1520"/>
      <c r="C72" s="1543"/>
      <c r="D72" s="1520"/>
      <c r="E72" s="1520"/>
      <c r="F72" s="1495"/>
      <c r="G72" s="155" t="s">
        <v>3895</v>
      </c>
      <c r="H72" s="143" t="s">
        <v>3864</v>
      </c>
      <c r="I72" s="142" t="s">
        <v>3865</v>
      </c>
      <c r="J72" s="143" t="s">
        <v>6124</v>
      </c>
      <c r="K72" s="135" t="s">
        <v>1071</v>
      </c>
      <c r="L72" s="529" t="s">
        <v>4189</v>
      </c>
      <c r="M72" s="143" t="str">
        <f>VLOOKUP(L72,CódigosRetorno!$A$2:$B$1784,2,FALSE)</f>
        <v>El dato ingresado como atributo @listAgencyName es incorrecto.</v>
      </c>
      <c r="N72" s="155" t="s">
        <v>169</v>
      </c>
      <c r="O72" s="288"/>
    </row>
    <row r="73" spans="1:15" ht="24" x14ac:dyDescent="0.35">
      <c r="A73" s="288"/>
      <c r="B73" s="1520"/>
      <c r="C73" s="1543"/>
      <c r="D73" s="1520"/>
      <c r="E73" s="1520"/>
      <c r="F73" s="1495"/>
      <c r="G73" s="142" t="s">
        <v>3896</v>
      </c>
      <c r="H73" s="143" t="s">
        <v>3867</v>
      </c>
      <c r="I73" s="142" t="s">
        <v>3865</v>
      </c>
      <c r="J73" s="143" t="s">
        <v>6241</v>
      </c>
      <c r="K73" s="152" t="s">
        <v>1071</v>
      </c>
      <c r="L73" s="531" t="s">
        <v>4190</v>
      </c>
      <c r="M73" s="143" t="str">
        <f>VLOOKUP(L73,CódigosRetorno!$A$2:$B$1784,2,FALSE)</f>
        <v>El dato ingresado como atributo @listName es incorrecto.</v>
      </c>
      <c r="N73" s="155" t="s">
        <v>169</v>
      </c>
      <c r="O73" s="288"/>
    </row>
    <row r="74" spans="1:15" ht="24" x14ac:dyDescent="0.35">
      <c r="A74" s="288"/>
      <c r="B74" s="1520">
        <f>B62+1</f>
        <v>15</v>
      </c>
      <c r="C74" s="1543" t="s">
        <v>5714</v>
      </c>
      <c r="D74" s="1520" t="s">
        <v>3</v>
      </c>
      <c r="E74" s="1520" t="s">
        <v>9</v>
      </c>
      <c r="F74" s="1495" t="s">
        <v>10</v>
      </c>
      <c r="G74" s="1520" t="s">
        <v>5583</v>
      </c>
      <c r="H74" s="1489" t="s">
        <v>3941</v>
      </c>
      <c r="I74" s="1495" t="s">
        <v>3865</v>
      </c>
      <c r="J74" s="143" t="s">
        <v>5715</v>
      </c>
      <c r="K74" s="135" t="s">
        <v>177</v>
      </c>
      <c r="L74" s="529" t="s">
        <v>4218</v>
      </c>
      <c r="M74" s="143" t="str">
        <f>VLOOKUP(L74,CódigosRetorno!$A$2:$B$1784,2,FALSE)</f>
        <v>El XML no contiene el tag o no existe información del pais de uso, exploración o aprovechamiento</v>
      </c>
      <c r="N74" s="142" t="s">
        <v>169</v>
      </c>
      <c r="O74" s="288"/>
    </row>
    <row r="75" spans="1:15" ht="24" x14ac:dyDescent="0.35">
      <c r="A75" s="288"/>
      <c r="B75" s="1520"/>
      <c r="C75" s="1543"/>
      <c r="D75" s="1520"/>
      <c r="E75" s="1520"/>
      <c r="F75" s="1495"/>
      <c r="G75" s="1520"/>
      <c r="H75" s="1489"/>
      <c r="I75" s="1495"/>
      <c r="J75" s="811" t="s">
        <v>5716</v>
      </c>
      <c r="K75" s="793" t="s">
        <v>177</v>
      </c>
      <c r="L75" s="813" t="s">
        <v>4219</v>
      </c>
      <c r="M75" s="143" t="str">
        <f>VLOOKUP(L75,CódigosRetorno!$A$2:$B$1784,2,FALSE)</f>
        <v>El dato ingresado como pais de uso, exploracion o aprovechamiento es incorrecto.</v>
      </c>
      <c r="N75" s="142" t="s">
        <v>4603</v>
      </c>
      <c r="O75" s="288"/>
    </row>
    <row r="76" spans="1:15" ht="24" x14ac:dyDescent="0.35">
      <c r="A76" s="288"/>
      <c r="B76" s="1520"/>
      <c r="C76" s="1543"/>
      <c r="D76" s="1520"/>
      <c r="E76" s="1520"/>
      <c r="F76" s="1495"/>
      <c r="G76" s="155" t="s">
        <v>3894</v>
      </c>
      <c r="H76" s="143" t="s">
        <v>3872</v>
      </c>
      <c r="I76" s="142" t="s">
        <v>3865</v>
      </c>
      <c r="J76" s="143" t="s">
        <v>6127</v>
      </c>
      <c r="K76" s="135" t="s">
        <v>1071</v>
      </c>
      <c r="L76" s="529" t="s">
        <v>4193</v>
      </c>
      <c r="M76" s="143" t="str">
        <f>VLOOKUP(L76,CódigosRetorno!$A$2:$B$1784,2,FALSE)</f>
        <v>El dato ingresado como atributo @listID es incorrecto.</v>
      </c>
      <c r="N76" s="142" t="s">
        <v>169</v>
      </c>
      <c r="O76" s="288"/>
    </row>
    <row r="77" spans="1:15" ht="48" x14ac:dyDescent="0.35">
      <c r="A77" s="288"/>
      <c r="B77" s="1520"/>
      <c r="C77" s="1543"/>
      <c r="D77" s="1520"/>
      <c r="E77" s="1520"/>
      <c r="F77" s="1495"/>
      <c r="G77" s="155" t="s">
        <v>3895</v>
      </c>
      <c r="H77" s="143" t="s">
        <v>3864</v>
      </c>
      <c r="I77" s="142" t="s">
        <v>3865</v>
      </c>
      <c r="J77" s="143" t="s">
        <v>6124</v>
      </c>
      <c r="K77" s="135" t="s">
        <v>1071</v>
      </c>
      <c r="L77" s="529" t="s">
        <v>4189</v>
      </c>
      <c r="M77" s="143" t="str">
        <f>VLOOKUP(L77,CódigosRetorno!$A$2:$B$1784,2,FALSE)</f>
        <v>El dato ingresado como atributo @listAgencyName es incorrecto.</v>
      </c>
      <c r="N77" s="155" t="s">
        <v>169</v>
      </c>
      <c r="O77" s="288"/>
    </row>
    <row r="78" spans="1:15" ht="24" x14ac:dyDescent="0.35">
      <c r="A78" s="288"/>
      <c r="B78" s="1520"/>
      <c r="C78" s="1543"/>
      <c r="D78" s="1520"/>
      <c r="E78" s="1520"/>
      <c r="F78" s="1495"/>
      <c r="G78" s="142" t="s">
        <v>3896</v>
      </c>
      <c r="H78" s="143" t="s">
        <v>3867</v>
      </c>
      <c r="I78" s="142" t="s">
        <v>3865</v>
      </c>
      <c r="J78" s="143" t="s">
        <v>6241</v>
      </c>
      <c r="K78" s="152" t="s">
        <v>1071</v>
      </c>
      <c r="L78" s="531" t="s">
        <v>4190</v>
      </c>
      <c r="M78" s="143" t="str">
        <f>VLOOKUP(L78,CódigosRetorno!$A$2:$B$1784,2,FALSE)</f>
        <v>El dato ingresado como atributo @listName es incorrecto.</v>
      </c>
      <c r="N78" s="155" t="s">
        <v>169</v>
      </c>
      <c r="O78" s="288"/>
    </row>
    <row r="79" spans="1:15" ht="24" x14ac:dyDescent="0.35">
      <c r="A79" s="288"/>
      <c r="B79" s="1495">
        <f>B74+1</f>
        <v>16</v>
      </c>
      <c r="C79" s="1543" t="s">
        <v>5718</v>
      </c>
      <c r="D79" s="1520" t="s">
        <v>3</v>
      </c>
      <c r="E79" s="1509" t="s">
        <v>4</v>
      </c>
      <c r="F79" s="1497" t="s">
        <v>43</v>
      </c>
      <c r="G79" s="1509" t="s">
        <v>65</v>
      </c>
      <c r="H79" s="1527" t="s">
        <v>3942</v>
      </c>
      <c r="I79" s="1497">
        <v>1</v>
      </c>
      <c r="J79" s="1382" t="s">
        <v>7983</v>
      </c>
      <c r="K79" s="1374" t="s">
        <v>177</v>
      </c>
      <c r="L79" s="1380" t="s">
        <v>3713</v>
      </c>
      <c r="M79" s="1382" t="str">
        <f>VLOOKUP(L79,CódigosRetorno!$A$2:$B$1784,2,FALSE)</f>
        <v>El XML no contiene el tag o no existe información del código de local anexo del emisor</v>
      </c>
      <c r="N79" s="1378" t="s">
        <v>169</v>
      </c>
      <c r="O79" s="288"/>
    </row>
    <row r="80" spans="1:15" s="910" customFormat="1" ht="24" x14ac:dyDescent="0.35">
      <c r="A80" s="288"/>
      <c r="B80" s="1495"/>
      <c r="C80" s="1543"/>
      <c r="D80" s="1520"/>
      <c r="E80" s="1510"/>
      <c r="F80" s="1515"/>
      <c r="G80" s="1510"/>
      <c r="H80" s="1532"/>
      <c r="I80" s="1515"/>
      <c r="J80" s="1382" t="s">
        <v>7984</v>
      </c>
      <c r="K80" s="1374" t="s">
        <v>1071</v>
      </c>
      <c r="L80" s="1380" t="s">
        <v>7973</v>
      </c>
      <c r="M80" s="1382" t="str">
        <f>VLOOKUP(L80,CódigosRetorno!$A$2:$B$1784,2,FALSE)</f>
        <v>El XML no contiene el tag o no existe información del código de local anexo del emisor</v>
      </c>
      <c r="N80" s="1378" t="s">
        <v>169</v>
      </c>
      <c r="O80" s="288"/>
    </row>
    <row r="81" spans="1:15" s="910" customFormat="1" ht="24" x14ac:dyDescent="0.35">
      <c r="A81" s="288"/>
      <c r="B81" s="1495"/>
      <c r="C81" s="1543"/>
      <c r="D81" s="1520"/>
      <c r="E81" s="1510"/>
      <c r="F81" s="1515"/>
      <c r="G81" s="1510"/>
      <c r="H81" s="1532"/>
      <c r="I81" s="1515"/>
      <c r="J81" s="1382" t="s">
        <v>8028</v>
      </c>
      <c r="K81" s="1374" t="s">
        <v>177</v>
      </c>
      <c r="L81" s="1380" t="s">
        <v>7971</v>
      </c>
      <c r="M81" s="1382" t="str">
        <f>VLOOKUP(L81,CódigosRetorno!$A$2:$B$1784,2,FALSE)</f>
        <v>El código de local anexo consignado no se encuentra declarado en el RUC</v>
      </c>
      <c r="N81" s="1378" t="s">
        <v>7980</v>
      </c>
      <c r="O81" s="288"/>
    </row>
    <row r="82" spans="1:15" s="910" customFormat="1" ht="36" x14ac:dyDescent="0.35">
      <c r="A82" s="288"/>
      <c r="B82" s="1495"/>
      <c r="C82" s="1543"/>
      <c r="D82" s="1520"/>
      <c r="E82" s="1510"/>
      <c r="F82" s="1515"/>
      <c r="G82" s="1510"/>
      <c r="H82" s="1532"/>
      <c r="I82" s="1515"/>
      <c r="J82" s="1382" t="s">
        <v>8029</v>
      </c>
      <c r="K82" s="1374" t="s">
        <v>1071</v>
      </c>
      <c r="L82" s="1380" t="s">
        <v>7978</v>
      </c>
      <c r="M82" s="1382" t="str">
        <f>VLOOKUP(L82,CódigosRetorno!$A$2:$B$1784,2,FALSE)</f>
        <v>El código de local anexo consignado no se encuentra declarado en el RUC</v>
      </c>
      <c r="N82" s="1378" t="s">
        <v>7980</v>
      </c>
      <c r="O82" s="288"/>
    </row>
    <row r="83" spans="1:15" ht="24" x14ac:dyDescent="0.35">
      <c r="A83" s="288"/>
      <c r="B83" s="1495"/>
      <c r="C83" s="1543"/>
      <c r="D83" s="1520"/>
      <c r="E83" s="1511"/>
      <c r="F83" s="1498"/>
      <c r="G83" s="1511"/>
      <c r="H83" s="1528"/>
      <c r="I83" s="1498"/>
      <c r="J83" s="1382" t="s">
        <v>7982</v>
      </c>
      <c r="K83" s="1374" t="s">
        <v>1071</v>
      </c>
      <c r="L83" s="1380" t="s">
        <v>3846</v>
      </c>
      <c r="M83" s="1382" t="str">
        <f>VLOOKUP(L83,CódigosRetorno!$A$2:$B$1784,2,FALSE)</f>
        <v>El dato ingresado como local anexo no cumple con el formato establecido</v>
      </c>
      <c r="N83" s="824" t="s">
        <v>169</v>
      </c>
      <c r="O83" s="288"/>
    </row>
    <row r="84" spans="1:15" ht="24" x14ac:dyDescent="0.35">
      <c r="A84" s="288"/>
      <c r="B84" s="1495"/>
      <c r="C84" s="1543"/>
      <c r="D84" s="1520"/>
      <c r="E84" s="1520" t="s">
        <v>9</v>
      </c>
      <c r="F84" s="1495"/>
      <c r="G84" s="142" t="s">
        <v>3863</v>
      </c>
      <c r="H84" s="96" t="s">
        <v>3864</v>
      </c>
      <c r="I84" s="142" t="s">
        <v>3865</v>
      </c>
      <c r="J84" s="143" t="s">
        <v>4201</v>
      </c>
      <c r="K84" s="135" t="s">
        <v>1071</v>
      </c>
      <c r="L84" s="529" t="s">
        <v>4189</v>
      </c>
      <c r="M84" s="143" t="str">
        <f>VLOOKUP(L84,CódigosRetorno!$A$2:$B$1784,2,FALSE)</f>
        <v>El dato ingresado como atributo @listAgencyName es incorrecto.</v>
      </c>
      <c r="N84" s="142" t="s">
        <v>169</v>
      </c>
      <c r="O84" s="288"/>
    </row>
    <row r="85" spans="1:15" ht="24" x14ac:dyDescent="0.35">
      <c r="A85" s="288"/>
      <c r="B85" s="1495"/>
      <c r="C85" s="1543"/>
      <c r="D85" s="1520"/>
      <c r="E85" s="1520"/>
      <c r="F85" s="1495"/>
      <c r="G85" s="142" t="s">
        <v>3943</v>
      </c>
      <c r="H85" s="96" t="s">
        <v>3867</v>
      </c>
      <c r="I85" s="142" t="s">
        <v>3865</v>
      </c>
      <c r="J85" s="143" t="s">
        <v>4208</v>
      </c>
      <c r="K85" s="135" t="s">
        <v>1071</v>
      </c>
      <c r="L85" s="529" t="s">
        <v>4190</v>
      </c>
      <c r="M85" s="143" t="str">
        <f>VLOOKUP(L85,CódigosRetorno!$A$2:$B$1784,2,FALSE)</f>
        <v>El dato ingresado como atributo @listName es incorrecto.</v>
      </c>
      <c r="N85" s="155" t="s">
        <v>169</v>
      </c>
      <c r="O85" s="288"/>
    </row>
    <row r="86" spans="1:15" x14ac:dyDescent="0.35">
      <c r="A86" s="288"/>
      <c r="B86" s="180" t="s">
        <v>5901</v>
      </c>
      <c r="C86" s="181"/>
      <c r="D86" s="174"/>
      <c r="E86" s="174" t="s">
        <v>169</v>
      </c>
      <c r="F86" s="175" t="s">
        <v>169</v>
      </c>
      <c r="G86" s="175" t="s">
        <v>169</v>
      </c>
      <c r="H86" s="176" t="s">
        <v>169</v>
      </c>
      <c r="I86" s="175"/>
      <c r="J86" s="172" t="s">
        <v>169</v>
      </c>
      <c r="K86" s="177" t="s">
        <v>169</v>
      </c>
      <c r="L86" s="178" t="s">
        <v>169</v>
      </c>
      <c r="M86" s="172" t="str">
        <f>VLOOKUP(L86,CódigosRetorno!$A$2:$B$1784,2,FALSE)</f>
        <v>-</v>
      </c>
      <c r="N86" s="179" t="s">
        <v>169</v>
      </c>
      <c r="O86" s="288"/>
    </row>
    <row r="87" spans="1:15" ht="36" x14ac:dyDescent="0.35">
      <c r="A87" s="288"/>
      <c r="B87" s="1495">
        <f>B79+1</f>
        <v>17</v>
      </c>
      <c r="C87" s="1543" t="s">
        <v>5724</v>
      </c>
      <c r="D87" s="1520" t="s">
        <v>3</v>
      </c>
      <c r="E87" s="1520" t="s">
        <v>4</v>
      </c>
      <c r="F87" s="1495" t="s">
        <v>12</v>
      </c>
      <c r="G87" s="1520"/>
      <c r="H87" s="1489" t="s">
        <v>3898</v>
      </c>
      <c r="I87" s="1495">
        <v>1</v>
      </c>
      <c r="J87" s="143" t="s">
        <v>3946</v>
      </c>
      <c r="K87" s="152" t="s">
        <v>177</v>
      </c>
      <c r="L87" s="531" t="s">
        <v>3813</v>
      </c>
      <c r="M87" s="143" t="str">
        <f>VLOOKUP(L87,CódigosRetorno!$A$2:$B$1784,2,FALSE)</f>
        <v>El XML contiene mas de un tag como elemento de numero de documento del receptor.</v>
      </c>
      <c r="N87" s="142" t="s">
        <v>169</v>
      </c>
      <c r="O87" s="288"/>
    </row>
    <row r="88" spans="1:15" ht="36" x14ac:dyDescent="0.35">
      <c r="A88" s="288"/>
      <c r="B88" s="1495"/>
      <c r="C88" s="1543"/>
      <c r="D88" s="1520"/>
      <c r="E88" s="1520"/>
      <c r="F88" s="1495"/>
      <c r="G88" s="1520"/>
      <c r="H88" s="1489"/>
      <c r="I88" s="1495"/>
      <c r="J88" s="143" t="s">
        <v>2489</v>
      </c>
      <c r="K88" s="152" t="s">
        <v>177</v>
      </c>
      <c r="L88" s="531" t="s">
        <v>698</v>
      </c>
      <c r="M88" s="143" t="str">
        <f>VLOOKUP(L88,CódigosRetorno!$A$2:$B$1784,2,FALSE)</f>
        <v>El XML no contiene el tag o no existe informacion del número de documento de identidad del receptor del documento</v>
      </c>
      <c r="N88" s="142" t="s">
        <v>169</v>
      </c>
      <c r="O88" s="288"/>
    </row>
    <row r="89" spans="1:15" ht="24" x14ac:dyDescent="0.35">
      <c r="A89" s="288"/>
      <c r="B89" s="1495"/>
      <c r="C89" s="1543"/>
      <c r="D89" s="1520"/>
      <c r="E89" s="1520"/>
      <c r="F89" s="1495"/>
      <c r="G89" s="1520"/>
      <c r="H89" s="1489"/>
      <c r="I89" s="1495"/>
      <c r="J89" s="143" t="s">
        <v>5722</v>
      </c>
      <c r="K89" s="152" t="s">
        <v>177</v>
      </c>
      <c r="L89" s="531" t="s">
        <v>699</v>
      </c>
      <c r="M89" s="143" t="str">
        <f>VLOOKUP(L89,CódigosRetorno!$A$2:$B$1784,2,FALSE)</f>
        <v>El numero de documento de identidad del receptor debe ser  RUC</v>
      </c>
      <c r="N89" s="142" t="s">
        <v>169</v>
      </c>
      <c r="O89" s="288"/>
    </row>
    <row r="90" spans="1:15" ht="30" customHeight="1" x14ac:dyDescent="0.35">
      <c r="A90" s="288"/>
      <c r="B90" s="1495"/>
      <c r="C90" s="1543"/>
      <c r="D90" s="1520"/>
      <c r="E90" s="1520"/>
      <c r="F90" s="1495"/>
      <c r="G90" s="1520"/>
      <c r="H90" s="1489"/>
      <c r="I90" s="1495"/>
      <c r="J90" s="1242" t="s">
        <v>5721</v>
      </c>
      <c r="K90" s="1138" t="s">
        <v>177</v>
      </c>
      <c r="L90" s="1255" t="s">
        <v>8099</v>
      </c>
      <c r="M90" s="1225" t="str">
        <f>VLOOKUP(MID(L90,1,4),CódigosRetorno!$A$2:$B$1784,2,FALSE)</f>
        <v>El numero de RUC del receptor no existe.</v>
      </c>
      <c r="N90" s="1222" t="s">
        <v>2500</v>
      </c>
      <c r="O90" s="288"/>
    </row>
    <row r="91" spans="1:15" ht="36" x14ac:dyDescent="0.35">
      <c r="A91" s="288"/>
      <c r="B91" s="1495"/>
      <c r="C91" s="1543"/>
      <c r="D91" s="1520"/>
      <c r="E91" s="1520"/>
      <c r="F91" s="1495"/>
      <c r="G91" s="1520"/>
      <c r="H91" s="1489"/>
      <c r="I91" s="1495"/>
      <c r="J91" s="143" t="s">
        <v>5720</v>
      </c>
      <c r="K91" s="152" t="s">
        <v>1071</v>
      </c>
      <c r="L91" s="531" t="s">
        <v>1316</v>
      </c>
      <c r="M91" s="143" t="str">
        <f>VLOOKUP(L91,CódigosRetorno!$A$2:$B$1784,2,FALSE)</f>
        <v>El RUC  del receptor no esta activo</v>
      </c>
      <c r="N91" s="142" t="s">
        <v>2500</v>
      </c>
      <c r="O91" s="288"/>
    </row>
    <row r="92" spans="1:15" ht="36" x14ac:dyDescent="0.35">
      <c r="A92" s="288"/>
      <c r="B92" s="1495"/>
      <c r="C92" s="1543"/>
      <c r="D92" s="1520"/>
      <c r="E92" s="1520"/>
      <c r="F92" s="1495"/>
      <c r="G92" s="1520"/>
      <c r="H92" s="1489"/>
      <c r="I92" s="1495"/>
      <c r="J92" s="811" t="s">
        <v>5723</v>
      </c>
      <c r="K92" s="813" t="s">
        <v>1071</v>
      </c>
      <c r="L92" s="443" t="s">
        <v>1314</v>
      </c>
      <c r="M92" s="143" t="str">
        <f>VLOOKUP(L92,CódigosRetorno!$A$2:$B$1784,2,FALSE)</f>
        <v>El RUC del receptor no esta habido</v>
      </c>
      <c r="N92" s="142" t="s">
        <v>2500</v>
      </c>
      <c r="O92" s="288"/>
    </row>
    <row r="93" spans="1:15" ht="60" x14ac:dyDescent="0.35">
      <c r="A93" s="288"/>
      <c r="B93" s="1495"/>
      <c r="C93" s="1543"/>
      <c r="D93" s="1520"/>
      <c r="E93" s="1520"/>
      <c r="F93" s="1495"/>
      <c r="G93" s="1520"/>
      <c r="H93" s="1489"/>
      <c r="I93" s="1495"/>
      <c r="J93" s="1137" t="s">
        <v>8232</v>
      </c>
      <c r="K93" s="1138" t="s">
        <v>177</v>
      </c>
      <c r="L93" s="1332" t="s">
        <v>1466</v>
      </c>
      <c r="M93" s="143" t="str">
        <f>VLOOKUP(L93,CódigosRetorno!$A$2:$B$1784,2,FALSE)</f>
        <v>El dato ingresado como numero de documento de identidad del receptor no cumple con el formato establecido</v>
      </c>
      <c r="N93" s="155" t="s">
        <v>169</v>
      </c>
      <c r="O93" s="288"/>
    </row>
    <row r="94" spans="1:15" ht="36" x14ac:dyDescent="0.35">
      <c r="A94" s="288"/>
      <c r="B94" s="1495"/>
      <c r="C94" s="1543"/>
      <c r="D94" s="1520"/>
      <c r="E94" s="1520"/>
      <c r="F94" s="1495"/>
      <c r="G94" s="1520"/>
      <c r="H94" s="1489"/>
      <c r="I94" s="1495"/>
      <c r="J94" s="811" t="s">
        <v>5719</v>
      </c>
      <c r="K94" s="813" t="s">
        <v>177</v>
      </c>
      <c r="L94" s="443" t="s">
        <v>1467</v>
      </c>
      <c r="M94" s="143" t="str">
        <f>VLOOKUP(L94,CódigosRetorno!$A$2:$B$1784,2,FALSE)</f>
        <v>El DNI ingresado no cumple con el estandar.</v>
      </c>
      <c r="N94" s="142" t="s">
        <v>169</v>
      </c>
      <c r="O94" s="288"/>
    </row>
    <row r="95" spans="1:15" ht="24" x14ac:dyDescent="0.35">
      <c r="A95" s="288"/>
      <c r="B95" s="1495"/>
      <c r="C95" s="1543"/>
      <c r="D95" s="1520"/>
      <c r="E95" s="1520"/>
      <c r="F95" s="1495" t="s">
        <v>46</v>
      </c>
      <c r="G95" s="1520" t="s">
        <v>5581</v>
      </c>
      <c r="H95" s="1489" t="s">
        <v>3899</v>
      </c>
      <c r="I95" s="1495">
        <v>1</v>
      </c>
      <c r="J95" s="811" t="s">
        <v>6242</v>
      </c>
      <c r="K95" s="813" t="s">
        <v>177</v>
      </c>
      <c r="L95" s="443" t="s">
        <v>701</v>
      </c>
      <c r="M95" s="143" t="str">
        <f>VLOOKUP(L95,CódigosRetorno!$A$2:$B$1784,2,FALSE)</f>
        <v>El XML no contiene el tag o no existe informacion del tipo de documento de identidad del receptor del documento</v>
      </c>
      <c r="N95" s="155" t="s">
        <v>169</v>
      </c>
      <c r="O95" s="288"/>
    </row>
    <row r="96" spans="1:15" ht="36" x14ac:dyDescent="0.35">
      <c r="A96" s="288"/>
      <c r="B96" s="1495"/>
      <c r="C96" s="1543"/>
      <c r="D96" s="1520"/>
      <c r="E96" s="1520"/>
      <c r="F96" s="1495"/>
      <c r="G96" s="1520"/>
      <c r="H96" s="1489"/>
      <c r="I96" s="1495"/>
      <c r="J96" s="811" t="s">
        <v>6903</v>
      </c>
      <c r="K96" s="813" t="s">
        <v>177</v>
      </c>
      <c r="L96" s="443" t="s">
        <v>1468</v>
      </c>
      <c r="M96" s="143" t="str">
        <f>VLOOKUP(L96,CódigosRetorno!$A$2:$B$1784,2,FALSE)</f>
        <v>El dato ingresado en el tipo de documento de identidad del receptor no esta permitido.</v>
      </c>
      <c r="N96" s="142" t="s">
        <v>2774</v>
      </c>
      <c r="O96" s="288"/>
    </row>
    <row r="97" spans="1:15" ht="36" x14ac:dyDescent="0.35">
      <c r="A97" s="288"/>
      <c r="B97" s="1495"/>
      <c r="C97" s="1543"/>
      <c r="D97" s="1520"/>
      <c r="E97" s="1520"/>
      <c r="F97" s="1495"/>
      <c r="G97" s="1520"/>
      <c r="H97" s="1489"/>
      <c r="I97" s="1495"/>
      <c r="J97" s="811" t="s">
        <v>6862</v>
      </c>
      <c r="K97" s="813" t="s">
        <v>177</v>
      </c>
      <c r="L97" s="443" t="s">
        <v>1468</v>
      </c>
      <c r="M97" s="143" t="str">
        <f>VLOOKUP(L97,CódigosRetorno!$A$2:$B$1784,2,FALSE)</f>
        <v>El dato ingresado en el tipo de documento de identidad del receptor no esta permitido.</v>
      </c>
      <c r="N97" s="142" t="s">
        <v>2774</v>
      </c>
      <c r="O97" s="288"/>
    </row>
    <row r="98" spans="1:15" ht="36" x14ac:dyDescent="0.35">
      <c r="A98" s="288"/>
      <c r="B98" s="1495"/>
      <c r="C98" s="1543"/>
      <c r="D98" s="1520"/>
      <c r="E98" s="1520"/>
      <c r="F98" s="1495"/>
      <c r="G98" s="1520"/>
      <c r="H98" s="1489"/>
      <c r="I98" s="1495"/>
      <c r="J98" s="811" t="s">
        <v>5944</v>
      </c>
      <c r="K98" s="813" t="s">
        <v>177</v>
      </c>
      <c r="L98" s="443" t="s">
        <v>1468</v>
      </c>
      <c r="M98" s="143" t="str">
        <f>VLOOKUP(L98,CódigosRetorno!$A$2:$B$1784,2,FALSE)</f>
        <v>El dato ingresado en el tipo de documento de identidad del receptor no esta permitido.</v>
      </c>
      <c r="N98" s="142" t="s">
        <v>169</v>
      </c>
      <c r="O98" s="288"/>
    </row>
    <row r="99" spans="1:15" s="910" customFormat="1" ht="24" x14ac:dyDescent="0.35">
      <c r="A99" s="288"/>
      <c r="B99" s="1495"/>
      <c r="C99" s="1543"/>
      <c r="D99" s="1520"/>
      <c r="E99" s="1520"/>
      <c r="F99" s="1495"/>
      <c r="G99" s="1520"/>
      <c r="H99" s="1489"/>
      <c r="I99" s="1495"/>
      <c r="J99" s="1137" t="s">
        <v>8132</v>
      </c>
      <c r="K99" s="1138" t="s">
        <v>177</v>
      </c>
      <c r="L99" s="1138" t="s">
        <v>1468</v>
      </c>
      <c r="M99" s="1245" t="str">
        <f>VLOOKUP(L99,CódigosRetorno!$A$2:$B$1784,2,FALSE)</f>
        <v>El dato ingresado en el tipo de documento de identidad del receptor no esta permitido.</v>
      </c>
      <c r="N99" s="1244" t="s">
        <v>169</v>
      </c>
      <c r="O99" s="288"/>
    </row>
    <row r="100" spans="1:15" ht="24" x14ac:dyDescent="0.35">
      <c r="A100" s="288"/>
      <c r="B100" s="1495"/>
      <c r="C100" s="1543"/>
      <c r="D100" s="1520"/>
      <c r="E100" s="1520"/>
      <c r="F100" s="1495"/>
      <c r="G100" s="1520"/>
      <c r="H100" s="1489"/>
      <c r="I100" s="1495"/>
      <c r="J100" s="1137" t="s">
        <v>8133</v>
      </c>
      <c r="K100" s="1138" t="s">
        <v>177</v>
      </c>
      <c r="L100" s="1138" t="s">
        <v>1468</v>
      </c>
      <c r="M100" s="143" t="str">
        <f>VLOOKUP(L100,CódigosRetorno!$A$2:$B$1784,2,FALSE)</f>
        <v>El dato ingresado en el tipo de documento de identidad del receptor no esta permitido.</v>
      </c>
      <c r="N100" s="142" t="s">
        <v>169</v>
      </c>
      <c r="O100" s="288"/>
    </row>
    <row r="101" spans="1:15" ht="24" x14ac:dyDescent="0.35">
      <c r="A101" s="288"/>
      <c r="B101" s="1495"/>
      <c r="C101" s="1543"/>
      <c r="D101" s="1520"/>
      <c r="E101" s="1520" t="s">
        <v>9</v>
      </c>
      <c r="F101" s="1495"/>
      <c r="G101" s="155" t="s">
        <v>3878</v>
      </c>
      <c r="H101" s="143" t="s">
        <v>3879</v>
      </c>
      <c r="I101" s="142" t="s">
        <v>3865</v>
      </c>
      <c r="J101" s="811" t="s">
        <v>6125</v>
      </c>
      <c r="K101" s="793" t="s">
        <v>1071</v>
      </c>
      <c r="L101" s="813" t="s">
        <v>4194</v>
      </c>
      <c r="M101" s="143" t="str">
        <f>VLOOKUP(L101,CódigosRetorno!$A$2:$B$1784,2,FALSE)</f>
        <v>El dato ingresado como atributo @schemeName es incorrecto.</v>
      </c>
      <c r="N101" s="155" t="s">
        <v>169</v>
      </c>
      <c r="O101" s="288"/>
    </row>
    <row r="102" spans="1:15" ht="24" x14ac:dyDescent="0.35">
      <c r="A102" s="288"/>
      <c r="B102" s="1495"/>
      <c r="C102" s="1543"/>
      <c r="D102" s="1520"/>
      <c r="E102" s="1520"/>
      <c r="F102" s="1495"/>
      <c r="G102" s="155" t="s">
        <v>3863</v>
      </c>
      <c r="H102" s="143" t="s">
        <v>3880</v>
      </c>
      <c r="I102" s="142" t="s">
        <v>3865</v>
      </c>
      <c r="J102" s="811" t="s">
        <v>4201</v>
      </c>
      <c r="K102" s="793" t="s">
        <v>1071</v>
      </c>
      <c r="L102" s="813" t="s">
        <v>4195</v>
      </c>
      <c r="M102" s="143" t="str">
        <f>VLOOKUP(L102,CódigosRetorno!$A$2:$B$1784,2,FALSE)</f>
        <v>El dato ingresado como atributo @schemeAgencyName es incorrecto.</v>
      </c>
      <c r="N102" s="155" t="s">
        <v>169</v>
      </c>
      <c r="O102" s="288"/>
    </row>
    <row r="103" spans="1:15" ht="36" x14ac:dyDescent="0.35">
      <c r="A103" s="288"/>
      <c r="B103" s="1495"/>
      <c r="C103" s="1543"/>
      <c r="D103" s="1520"/>
      <c r="E103" s="1520"/>
      <c r="F103" s="1495"/>
      <c r="G103" s="155" t="s">
        <v>3881</v>
      </c>
      <c r="H103" s="143" t="s">
        <v>3882</v>
      </c>
      <c r="I103" s="142" t="s">
        <v>3865</v>
      </c>
      <c r="J103" s="811" t="s">
        <v>6126</v>
      </c>
      <c r="K103" s="813" t="s">
        <v>1071</v>
      </c>
      <c r="L103" s="443" t="s">
        <v>4196</v>
      </c>
      <c r="M103" s="143" t="str">
        <f>VLOOKUP(L103,CódigosRetorno!$A$2:$B$1784,2,FALSE)</f>
        <v>El dato ingresado como atributo @schemeURI es incorrecto.</v>
      </c>
      <c r="N103" s="155" t="s">
        <v>169</v>
      </c>
      <c r="O103" s="288"/>
    </row>
    <row r="104" spans="1:15" ht="24" x14ac:dyDescent="0.35">
      <c r="A104" s="288"/>
      <c r="B104" s="1495">
        <f>B87+1</f>
        <v>18</v>
      </c>
      <c r="C104" s="1489" t="s">
        <v>52</v>
      </c>
      <c r="D104" s="1520" t="s">
        <v>3</v>
      </c>
      <c r="E104" s="1520" t="s">
        <v>4</v>
      </c>
      <c r="F104" s="1495" t="s">
        <v>3883</v>
      </c>
      <c r="G104" s="1520"/>
      <c r="H104" s="1489" t="s">
        <v>36</v>
      </c>
      <c r="I104" s="1495">
        <v>1</v>
      </c>
      <c r="J104" s="811" t="s">
        <v>2837</v>
      </c>
      <c r="K104" s="813" t="s">
        <v>177</v>
      </c>
      <c r="L104" s="443" t="s">
        <v>703</v>
      </c>
      <c r="M104" s="143" t="str">
        <f>VLOOKUP(L104,CódigosRetorno!$A$2:$B$1784,2,FALSE)</f>
        <v>El XML no contiene el tag o no existe informacion de RegistrationName del receptor del documento</v>
      </c>
      <c r="N104" s="142" t="s">
        <v>169</v>
      </c>
      <c r="O104" s="288"/>
    </row>
    <row r="105" spans="1:15" ht="48" x14ac:dyDescent="0.35">
      <c r="A105" s="288"/>
      <c r="B105" s="1495"/>
      <c r="C105" s="1489"/>
      <c r="D105" s="1520"/>
      <c r="E105" s="1520"/>
      <c r="F105" s="1495"/>
      <c r="G105" s="1520"/>
      <c r="H105" s="1489"/>
      <c r="I105" s="1495"/>
      <c r="J105" s="811" t="s">
        <v>6141</v>
      </c>
      <c r="K105" s="813" t="s">
        <v>177</v>
      </c>
      <c r="L105" s="443" t="s">
        <v>704</v>
      </c>
      <c r="M105" s="143" t="str">
        <f>VLOOKUP(L105,CódigosRetorno!$A$2:$B$1784,2,FALSE)</f>
        <v>RegistrationName -  El dato ingresado no cumple con el estandar</v>
      </c>
      <c r="N105" s="142" t="s">
        <v>169</v>
      </c>
      <c r="O105" s="288"/>
    </row>
    <row r="106" spans="1:15" ht="48" x14ac:dyDescent="0.35">
      <c r="A106" s="288"/>
      <c r="B106" s="1520">
        <f>B104+1</f>
        <v>19</v>
      </c>
      <c r="C106" s="1610" t="s">
        <v>5181</v>
      </c>
      <c r="D106" s="1520" t="s">
        <v>3</v>
      </c>
      <c r="E106" s="1520" t="s">
        <v>9</v>
      </c>
      <c r="F106" s="142" t="s">
        <v>3884</v>
      </c>
      <c r="G106" s="135"/>
      <c r="H106" s="143" t="s">
        <v>5175</v>
      </c>
      <c r="I106" s="142">
        <v>1</v>
      </c>
      <c r="J106" s="143" t="s">
        <v>2502</v>
      </c>
      <c r="K106" s="135" t="s">
        <v>169</v>
      </c>
      <c r="L106" s="529" t="s">
        <v>169</v>
      </c>
      <c r="M106" s="143" t="str">
        <f>VLOOKUP(L106,CódigosRetorno!$A$2:$B$1784,2,FALSE)</f>
        <v>-</v>
      </c>
      <c r="N106" s="155" t="s">
        <v>169</v>
      </c>
      <c r="O106" s="288"/>
    </row>
    <row r="107" spans="1:15" ht="36" x14ac:dyDescent="0.35">
      <c r="A107" s="288"/>
      <c r="B107" s="1520"/>
      <c r="C107" s="1610"/>
      <c r="D107" s="1520"/>
      <c r="E107" s="1520"/>
      <c r="F107" s="142" t="s">
        <v>48</v>
      </c>
      <c r="G107" s="135"/>
      <c r="H107" s="143" t="s">
        <v>5176</v>
      </c>
      <c r="I107" s="142" t="s">
        <v>3865</v>
      </c>
      <c r="J107" s="143" t="s">
        <v>2502</v>
      </c>
      <c r="K107" s="135" t="s">
        <v>169</v>
      </c>
      <c r="L107" s="529" t="s">
        <v>169</v>
      </c>
      <c r="M107" s="143" t="str">
        <f>VLOOKUP(L107,CódigosRetorno!$A$2:$B$1784,2,FALSE)</f>
        <v>-</v>
      </c>
      <c r="N107" s="155" t="s">
        <v>169</v>
      </c>
      <c r="O107" s="288"/>
    </row>
    <row r="108" spans="1:15" ht="36" x14ac:dyDescent="0.35">
      <c r="A108" s="288"/>
      <c r="B108" s="1520"/>
      <c r="C108" s="1610"/>
      <c r="D108" s="1520"/>
      <c r="E108" s="1520"/>
      <c r="F108" s="142" t="s">
        <v>18</v>
      </c>
      <c r="G108" s="135"/>
      <c r="H108" s="143" t="s">
        <v>5177</v>
      </c>
      <c r="I108" s="142" t="s">
        <v>3865</v>
      </c>
      <c r="J108" s="143" t="s">
        <v>2502</v>
      </c>
      <c r="K108" s="135" t="s">
        <v>169</v>
      </c>
      <c r="L108" s="529" t="s">
        <v>169</v>
      </c>
      <c r="M108" s="143" t="str">
        <f>VLOOKUP(L108,CódigosRetorno!$A$2:$B$1784,2,FALSE)</f>
        <v>-</v>
      </c>
      <c r="N108" s="155" t="s">
        <v>169</v>
      </c>
      <c r="O108" s="288"/>
    </row>
    <row r="109" spans="1:15" ht="36" x14ac:dyDescent="0.35">
      <c r="A109" s="288"/>
      <c r="B109" s="1520"/>
      <c r="C109" s="1610"/>
      <c r="D109" s="1520"/>
      <c r="E109" s="1520"/>
      <c r="F109" s="142" t="s">
        <v>47</v>
      </c>
      <c r="G109" s="135" t="s">
        <v>5582</v>
      </c>
      <c r="H109" s="143" t="s">
        <v>5178</v>
      </c>
      <c r="I109" s="142">
        <v>1</v>
      </c>
      <c r="J109" s="143" t="s">
        <v>2502</v>
      </c>
      <c r="K109" s="135" t="s">
        <v>169</v>
      </c>
      <c r="L109" s="529" t="s">
        <v>169</v>
      </c>
      <c r="M109" s="143" t="str">
        <f>VLOOKUP(L109,CódigosRetorno!$A$2:$B$1784,2,FALSE)</f>
        <v>-</v>
      </c>
      <c r="N109" s="142" t="s">
        <v>4602</v>
      </c>
      <c r="O109" s="288"/>
    </row>
    <row r="110" spans="1:15" x14ac:dyDescent="0.35">
      <c r="A110" s="288"/>
      <c r="B110" s="1520"/>
      <c r="C110" s="1610"/>
      <c r="D110" s="1520"/>
      <c r="E110" s="1520"/>
      <c r="F110" s="1495"/>
      <c r="G110" s="142" t="s">
        <v>3889</v>
      </c>
      <c r="H110" s="96" t="s">
        <v>3880</v>
      </c>
      <c r="I110" s="142" t="s">
        <v>3865</v>
      </c>
      <c r="J110" s="143" t="s">
        <v>2502</v>
      </c>
      <c r="K110" s="135" t="s">
        <v>169</v>
      </c>
      <c r="L110" s="529" t="s">
        <v>169</v>
      </c>
      <c r="M110" s="143" t="str">
        <f>VLOOKUP(L110,CódigosRetorno!$A$2:$B$1784,2,FALSE)</f>
        <v>-</v>
      </c>
      <c r="N110" s="142" t="s">
        <v>169</v>
      </c>
      <c r="O110" s="288"/>
    </row>
    <row r="111" spans="1:15" x14ac:dyDescent="0.35">
      <c r="A111" s="288"/>
      <c r="B111" s="1520"/>
      <c r="C111" s="1610"/>
      <c r="D111" s="1520"/>
      <c r="E111" s="1520"/>
      <c r="F111" s="1495"/>
      <c r="G111" s="142" t="s">
        <v>3890</v>
      </c>
      <c r="H111" s="96" t="s">
        <v>3879</v>
      </c>
      <c r="I111" s="142" t="s">
        <v>3865</v>
      </c>
      <c r="J111" s="143" t="s">
        <v>2502</v>
      </c>
      <c r="K111" s="135" t="s">
        <v>169</v>
      </c>
      <c r="L111" s="529" t="s">
        <v>169</v>
      </c>
      <c r="M111" s="143" t="str">
        <f>VLOOKUP(L111,CódigosRetorno!$A$2:$B$1784,2,FALSE)</f>
        <v>-</v>
      </c>
      <c r="N111" s="155" t="s">
        <v>169</v>
      </c>
      <c r="O111" s="288"/>
    </row>
    <row r="112" spans="1:15" ht="36" x14ac:dyDescent="0.35">
      <c r="A112" s="288"/>
      <c r="B112" s="1520"/>
      <c r="C112" s="1610"/>
      <c r="D112" s="1520"/>
      <c r="E112" s="1520"/>
      <c r="F112" s="142" t="s">
        <v>18</v>
      </c>
      <c r="G112" s="135"/>
      <c r="H112" s="143" t="s">
        <v>5179</v>
      </c>
      <c r="I112" s="142" t="s">
        <v>3865</v>
      </c>
      <c r="J112" s="143" t="s">
        <v>2502</v>
      </c>
      <c r="K112" s="135" t="s">
        <v>169</v>
      </c>
      <c r="L112" s="529" t="s">
        <v>169</v>
      </c>
      <c r="M112" s="143" t="str">
        <f>VLOOKUP(L112,CódigosRetorno!$A$2:$B$1784,2,FALSE)</f>
        <v>-</v>
      </c>
      <c r="N112" s="155" t="s">
        <v>169</v>
      </c>
      <c r="O112" s="288"/>
    </row>
    <row r="113" spans="1:15" ht="36" x14ac:dyDescent="0.35">
      <c r="A113" s="288"/>
      <c r="B113" s="1520"/>
      <c r="C113" s="1610"/>
      <c r="D113" s="1520"/>
      <c r="E113" s="1520"/>
      <c r="F113" s="142" t="s">
        <v>18</v>
      </c>
      <c r="G113" s="135"/>
      <c r="H113" s="143" t="s">
        <v>5180</v>
      </c>
      <c r="I113" s="142" t="s">
        <v>3865</v>
      </c>
      <c r="J113" s="143" t="s">
        <v>2502</v>
      </c>
      <c r="K113" s="135" t="s">
        <v>169</v>
      </c>
      <c r="L113" s="529" t="s">
        <v>169</v>
      </c>
      <c r="M113" s="143" t="str">
        <f>VLOOKUP(L113,CódigosRetorno!$A$2:$B$1784,2,FALSE)</f>
        <v>-</v>
      </c>
      <c r="N113" s="155" t="s">
        <v>169</v>
      </c>
      <c r="O113" s="288"/>
    </row>
    <row r="114" spans="1:15" ht="36" x14ac:dyDescent="0.35">
      <c r="A114" s="288"/>
      <c r="B114" s="1520"/>
      <c r="C114" s="1610"/>
      <c r="D114" s="1520"/>
      <c r="E114" s="1520"/>
      <c r="F114" s="142" t="s">
        <v>10</v>
      </c>
      <c r="G114" s="135" t="s">
        <v>5583</v>
      </c>
      <c r="H114" s="143" t="s">
        <v>5174</v>
      </c>
      <c r="I114" s="142">
        <v>1</v>
      </c>
      <c r="J114" s="143" t="s">
        <v>2502</v>
      </c>
      <c r="K114" s="135" t="s">
        <v>169</v>
      </c>
      <c r="L114" s="529" t="s">
        <v>169</v>
      </c>
      <c r="M114" s="143" t="str">
        <f>VLOOKUP(L114,CódigosRetorno!$A$2:$B$1784,2,FALSE)</f>
        <v>-</v>
      </c>
      <c r="N114" s="142" t="s">
        <v>4603</v>
      </c>
      <c r="O114" s="288"/>
    </row>
    <row r="115" spans="1:15" x14ac:dyDescent="0.35">
      <c r="A115" s="288"/>
      <c r="B115" s="1520"/>
      <c r="C115" s="1610"/>
      <c r="D115" s="1520"/>
      <c r="E115" s="1520"/>
      <c r="F115" s="1495"/>
      <c r="G115" s="155" t="s">
        <v>3894</v>
      </c>
      <c r="H115" s="143" t="s">
        <v>3872</v>
      </c>
      <c r="I115" s="142" t="s">
        <v>3865</v>
      </c>
      <c r="J115" s="143" t="s">
        <v>2502</v>
      </c>
      <c r="K115" s="135" t="s">
        <v>169</v>
      </c>
      <c r="L115" s="529" t="s">
        <v>169</v>
      </c>
      <c r="M115" s="143" t="str">
        <f>VLOOKUP(L115,CódigosRetorno!$A$2:$B$1784,2,FALSE)</f>
        <v>-</v>
      </c>
      <c r="N115" s="142" t="s">
        <v>169</v>
      </c>
      <c r="O115" s="288"/>
    </row>
    <row r="116" spans="1:15" ht="48" x14ac:dyDescent="0.35">
      <c r="A116" s="288"/>
      <c r="B116" s="1520"/>
      <c r="C116" s="1610"/>
      <c r="D116" s="1520"/>
      <c r="E116" s="1520"/>
      <c r="F116" s="1495"/>
      <c r="G116" s="155" t="s">
        <v>3895</v>
      </c>
      <c r="H116" s="143" t="s">
        <v>3864</v>
      </c>
      <c r="I116" s="142" t="s">
        <v>3865</v>
      </c>
      <c r="J116" s="143" t="s">
        <v>2502</v>
      </c>
      <c r="K116" s="135" t="s">
        <v>169</v>
      </c>
      <c r="L116" s="529" t="s">
        <v>169</v>
      </c>
      <c r="M116" s="143" t="str">
        <f>VLOOKUP(L116,CódigosRetorno!$A$2:$B$1784,2,FALSE)</f>
        <v>-</v>
      </c>
      <c r="N116" s="155" t="s">
        <v>169</v>
      </c>
      <c r="O116" s="288"/>
    </row>
    <row r="117" spans="1:15" x14ac:dyDescent="0.35">
      <c r="A117" s="288"/>
      <c r="B117" s="1520"/>
      <c r="C117" s="1610"/>
      <c r="D117" s="1520"/>
      <c r="E117" s="1520"/>
      <c r="F117" s="1495"/>
      <c r="G117" s="142" t="s">
        <v>3896</v>
      </c>
      <c r="H117" s="143" t="s">
        <v>3867</v>
      </c>
      <c r="I117" s="142" t="s">
        <v>3865</v>
      </c>
      <c r="J117" s="143" t="s">
        <v>2502</v>
      </c>
      <c r="K117" s="135" t="s">
        <v>169</v>
      </c>
      <c r="L117" s="529" t="s">
        <v>169</v>
      </c>
      <c r="M117" s="143" t="str">
        <f>VLOOKUP(L117,CódigosRetorno!$A$2:$B$1784,2,FALSE)</f>
        <v>-</v>
      </c>
      <c r="N117" s="155" t="s">
        <v>169</v>
      </c>
      <c r="O117" s="288"/>
    </row>
    <row r="118" spans="1:15" ht="48" x14ac:dyDescent="0.35">
      <c r="A118" s="288"/>
      <c r="B118" s="1497">
        <f>B106+1</f>
        <v>20</v>
      </c>
      <c r="C118" s="1527" t="s">
        <v>5725</v>
      </c>
      <c r="D118" s="1509" t="s">
        <v>3</v>
      </c>
      <c r="E118" s="1509" t="s">
        <v>9</v>
      </c>
      <c r="F118" s="142" t="s">
        <v>12</v>
      </c>
      <c r="G118" s="135"/>
      <c r="H118" s="143" t="s">
        <v>5120</v>
      </c>
      <c r="I118" s="142">
        <v>1</v>
      </c>
      <c r="J118" s="143" t="s">
        <v>2502</v>
      </c>
      <c r="K118" s="152" t="s">
        <v>169</v>
      </c>
      <c r="L118" s="531" t="s">
        <v>169</v>
      </c>
      <c r="M118" s="143" t="str">
        <f>VLOOKUP(L118,CódigosRetorno!$A$2:$B$1784,2,FALSE)</f>
        <v>-</v>
      </c>
      <c r="N118" s="142" t="s">
        <v>169</v>
      </c>
      <c r="O118" s="288"/>
    </row>
    <row r="119" spans="1:15" ht="48" x14ac:dyDescent="0.35">
      <c r="A119" s="288"/>
      <c r="B119" s="1515"/>
      <c r="C119" s="1532"/>
      <c r="D119" s="1510"/>
      <c r="E119" s="1510"/>
      <c r="F119" s="142" t="s">
        <v>46</v>
      </c>
      <c r="G119" s="135" t="s">
        <v>5581</v>
      </c>
      <c r="H119" s="143" t="s">
        <v>5121</v>
      </c>
      <c r="I119" s="142">
        <v>1</v>
      </c>
      <c r="J119" s="143" t="s">
        <v>2502</v>
      </c>
      <c r="K119" s="152" t="s">
        <v>169</v>
      </c>
      <c r="L119" s="531" t="s">
        <v>169</v>
      </c>
      <c r="M119" s="143" t="str">
        <f>VLOOKUP(L119,CódigosRetorno!$A$2:$B$1784,2,FALSE)</f>
        <v>-</v>
      </c>
      <c r="N119" s="155" t="s">
        <v>169</v>
      </c>
      <c r="O119" s="288"/>
    </row>
    <row r="120" spans="1:15" ht="24" x14ac:dyDescent="0.35">
      <c r="A120" s="288"/>
      <c r="B120" s="1515"/>
      <c r="C120" s="1532"/>
      <c r="D120" s="1510"/>
      <c r="E120" s="1510"/>
      <c r="F120" s="1497"/>
      <c r="G120" s="155" t="s">
        <v>3878</v>
      </c>
      <c r="H120" s="143" t="s">
        <v>3879</v>
      </c>
      <c r="I120" s="142" t="s">
        <v>3865</v>
      </c>
      <c r="J120" s="143" t="s">
        <v>2502</v>
      </c>
      <c r="K120" s="135" t="s">
        <v>169</v>
      </c>
      <c r="L120" s="529" t="s">
        <v>169</v>
      </c>
      <c r="M120" s="143" t="str">
        <f>VLOOKUP(L120,CódigosRetorno!$A$2:$B$1784,2,FALSE)</f>
        <v>-</v>
      </c>
      <c r="N120" s="155" t="s">
        <v>169</v>
      </c>
      <c r="O120" s="288"/>
    </row>
    <row r="121" spans="1:15" x14ac:dyDescent="0.35">
      <c r="A121" s="288"/>
      <c r="B121" s="1515"/>
      <c r="C121" s="1532"/>
      <c r="D121" s="1510"/>
      <c r="E121" s="1510"/>
      <c r="F121" s="1515"/>
      <c r="G121" s="155" t="s">
        <v>3863</v>
      </c>
      <c r="H121" s="143" t="s">
        <v>3880</v>
      </c>
      <c r="I121" s="142" t="s">
        <v>3865</v>
      </c>
      <c r="J121" s="143" t="s">
        <v>2502</v>
      </c>
      <c r="K121" s="135" t="s">
        <v>169</v>
      </c>
      <c r="L121" s="529" t="s">
        <v>169</v>
      </c>
      <c r="M121" s="143" t="str">
        <f>VLOOKUP(L121,CódigosRetorno!$A$2:$B$1784,2,FALSE)</f>
        <v>-</v>
      </c>
      <c r="N121" s="155" t="s">
        <v>169</v>
      </c>
      <c r="O121" s="288"/>
    </row>
    <row r="122" spans="1:15" ht="36" x14ac:dyDescent="0.35">
      <c r="A122" s="288"/>
      <c r="B122" s="1515"/>
      <c r="C122" s="1532"/>
      <c r="D122" s="1510"/>
      <c r="E122" s="1510"/>
      <c r="F122" s="1498"/>
      <c r="G122" s="155" t="s">
        <v>3881</v>
      </c>
      <c r="H122" s="143" t="s">
        <v>3882</v>
      </c>
      <c r="I122" s="142" t="s">
        <v>3865</v>
      </c>
      <c r="J122" s="143" t="s">
        <v>2502</v>
      </c>
      <c r="K122" s="152" t="s">
        <v>169</v>
      </c>
      <c r="L122" s="531" t="s">
        <v>169</v>
      </c>
      <c r="M122" s="143" t="str">
        <f>VLOOKUP(L122,CódigosRetorno!$A$2:$B$1784,2,FALSE)</f>
        <v>-</v>
      </c>
      <c r="N122" s="155" t="s">
        <v>169</v>
      </c>
      <c r="O122" s="288"/>
    </row>
    <row r="123" spans="1:15" ht="48" x14ac:dyDescent="0.35">
      <c r="A123" s="288"/>
      <c r="B123" s="1498"/>
      <c r="C123" s="1528"/>
      <c r="D123" s="1511"/>
      <c r="E123" s="1511"/>
      <c r="F123" s="142" t="s">
        <v>3883</v>
      </c>
      <c r="G123" s="135"/>
      <c r="H123" s="143" t="s">
        <v>5122</v>
      </c>
      <c r="I123" s="142">
        <v>1</v>
      </c>
      <c r="J123" s="143" t="s">
        <v>2502</v>
      </c>
      <c r="K123" s="152" t="s">
        <v>169</v>
      </c>
      <c r="L123" s="531" t="s">
        <v>169</v>
      </c>
      <c r="M123" s="143" t="str">
        <f>VLOOKUP(L123,CódigosRetorno!$A$2:$B$1784,2,FALSE)</f>
        <v>-</v>
      </c>
      <c r="N123" s="142" t="s">
        <v>169</v>
      </c>
      <c r="O123" s="288"/>
    </row>
    <row r="124" spans="1:15" x14ac:dyDescent="0.35">
      <c r="A124" s="288"/>
      <c r="B124" s="180" t="s">
        <v>5726</v>
      </c>
      <c r="C124" s="181"/>
      <c r="D124" s="174"/>
      <c r="E124" s="174"/>
      <c r="F124" s="175"/>
      <c r="G124" s="175"/>
      <c r="H124" s="176" t="s">
        <v>169</v>
      </c>
      <c r="I124" s="175"/>
      <c r="J124" s="172" t="s">
        <v>169</v>
      </c>
      <c r="K124" s="177" t="s">
        <v>169</v>
      </c>
      <c r="L124" s="178" t="s">
        <v>169</v>
      </c>
      <c r="M124" s="172" t="str">
        <f>VLOOKUP(L124,CódigosRetorno!$A$2:$B$1784,2,FALSE)</f>
        <v>-</v>
      </c>
      <c r="N124" s="179" t="s">
        <v>169</v>
      </c>
      <c r="O124" s="288"/>
    </row>
    <row r="125" spans="1:15" ht="24" x14ac:dyDescent="0.35">
      <c r="A125" s="288"/>
      <c r="B125" s="1497">
        <f>B118+1</f>
        <v>21</v>
      </c>
      <c r="C125" s="1543" t="s">
        <v>5727</v>
      </c>
      <c r="D125" s="1520" t="s">
        <v>3</v>
      </c>
      <c r="E125" s="1509" t="s">
        <v>9</v>
      </c>
      <c r="F125" s="142" t="s">
        <v>12</v>
      </c>
      <c r="G125" s="135"/>
      <c r="H125" s="143" t="s">
        <v>5093</v>
      </c>
      <c r="I125" s="142">
        <v>1</v>
      </c>
      <c r="J125" s="143" t="s">
        <v>2502</v>
      </c>
      <c r="K125" s="152" t="s">
        <v>169</v>
      </c>
      <c r="L125" s="531" t="s">
        <v>169</v>
      </c>
      <c r="M125" s="143" t="str">
        <f>VLOOKUP(L125,CódigosRetorno!$A$2:$B$1784,2,FALSE)</f>
        <v>-</v>
      </c>
      <c r="N125" s="142" t="s">
        <v>169</v>
      </c>
      <c r="O125" s="288"/>
    </row>
    <row r="126" spans="1:15" ht="36" x14ac:dyDescent="0.35">
      <c r="A126" s="288"/>
      <c r="B126" s="1515"/>
      <c r="C126" s="1543"/>
      <c r="D126" s="1520"/>
      <c r="E126" s="1510"/>
      <c r="F126" s="142" t="s">
        <v>46</v>
      </c>
      <c r="G126" s="135" t="s">
        <v>5581</v>
      </c>
      <c r="H126" s="143" t="s">
        <v>5094</v>
      </c>
      <c r="I126" s="142">
        <v>1</v>
      </c>
      <c r="J126" s="143" t="s">
        <v>2502</v>
      </c>
      <c r="K126" s="152" t="s">
        <v>169</v>
      </c>
      <c r="L126" s="531" t="s">
        <v>169</v>
      </c>
      <c r="M126" s="143" t="str">
        <f>VLOOKUP(L126,CódigosRetorno!$A$2:$B$1784,2,FALSE)</f>
        <v>-</v>
      </c>
      <c r="N126" s="155" t="s">
        <v>169</v>
      </c>
      <c r="O126" s="288"/>
    </row>
    <row r="127" spans="1:15" ht="24" x14ac:dyDescent="0.35">
      <c r="A127" s="288"/>
      <c r="B127" s="1515"/>
      <c r="C127" s="1543"/>
      <c r="D127" s="1520"/>
      <c r="E127" s="1510"/>
      <c r="F127" s="1495"/>
      <c r="G127" s="155" t="s">
        <v>3878</v>
      </c>
      <c r="H127" s="143" t="s">
        <v>3879</v>
      </c>
      <c r="I127" s="142" t="s">
        <v>3865</v>
      </c>
      <c r="J127" s="143" t="s">
        <v>2502</v>
      </c>
      <c r="K127" s="135" t="s">
        <v>169</v>
      </c>
      <c r="L127" s="529" t="s">
        <v>169</v>
      </c>
      <c r="M127" s="143" t="str">
        <f>VLOOKUP(L127,CódigosRetorno!$A$2:$B$1784,2,FALSE)</f>
        <v>-</v>
      </c>
      <c r="N127" s="155" t="s">
        <v>169</v>
      </c>
      <c r="O127" s="288"/>
    </row>
    <row r="128" spans="1:15" x14ac:dyDescent="0.35">
      <c r="A128" s="288"/>
      <c r="B128" s="1515"/>
      <c r="C128" s="1543"/>
      <c r="D128" s="1520"/>
      <c r="E128" s="1510"/>
      <c r="F128" s="1495"/>
      <c r="G128" s="155" t="s">
        <v>3863</v>
      </c>
      <c r="H128" s="143" t="s">
        <v>3880</v>
      </c>
      <c r="I128" s="142" t="s">
        <v>3865</v>
      </c>
      <c r="J128" s="143" t="s">
        <v>2502</v>
      </c>
      <c r="K128" s="135" t="s">
        <v>169</v>
      </c>
      <c r="L128" s="529" t="s">
        <v>169</v>
      </c>
      <c r="M128" s="143" t="str">
        <f>VLOOKUP(L128,CódigosRetorno!$A$2:$B$1784,2,FALSE)</f>
        <v>-</v>
      </c>
      <c r="N128" s="155" t="s">
        <v>169</v>
      </c>
      <c r="O128" s="288"/>
    </row>
    <row r="129" spans="1:15" ht="36" x14ac:dyDescent="0.35">
      <c r="A129" s="288"/>
      <c r="B129" s="1498"/>
      <c r="C129" s="1543"/>
      <c r="D129" s="1520"/>
      <c r="E129" s="1511"/>
      <c r="F129" s="1495"/>
      <c r="G129" s="155" t="s">
        <v>3881</v>
      </c>
      <c r="H129" s="143" t="s">
        <v>3882</v>
      </c>
      <c r="I129" s="142" t="s">
        <v>3865</v>
      </c>
      <c r="J129" s="143" t="s">
        <v>2502</v>
      </c>
      <c r="K129" s="152" t="s">
        <v>169</v>
      </c>
      <c r="L129" s="531" t="s">
        <v>169</v>
      </c>
      <c r="M129" s="143" t="str">
        <f>VLOOKUP(L129,CódigosRetorno!$A$2:$B$1784,2,FALSE)</f>
        <v>-</v>
      </c>
      <c r="N129" s="155" t="s">
        <v>169</v>
      </c>
      <c r="O129" s="288"/>
    </row>
    <row r="130" spans="1:15" x14ac:dyDescent="0.35">
      <c r="A130" s="288"/>
      <c r="B130" s="180" t="s">
        <v>5616</v>
      </c>
      <c r="C130" s="181"/>
      <c r="D130" s="175"/>
      <c r="E130" s="174"/>
      <c r="F130" s="175" t="s">
        <v>169</v>
      </c>
      <c r="G130" s="175" t="s">
        <v>169</v>
      </c>
      <c r="H130" s="176" t="s">
        <v>169</v>
      </c>
      <c r="I130" s="175"/>
      <c r="J130" s="172" t="s">
        <v>169</v>
      </c>
      <c r="K130" s="177" t="s">
        <v>169</v>
      </c>
      <c r="L130" s="178" t="s">
        <v>169</v>
      </c>
      <c r="M130" s="172" t="str">
        <f>VLOOKUP(L130,CódigosRetorno!$A$2:$B$1784,2,FALSE)</f>
        <v>-</v>
      </c>
      <c r="N130" s="179" t="s">
        <v>169</v>
      </c>
      <c r="O130" s="288"/>
    </row>
    <row r="131" spans="1:15" ht="60" x14ac:dyDescent="0.35">
      <c r="A131" s="288"/>
      <c r="B131" s="1495">
        <f>B125+1</f>
        <v>22</v>
      </c>
      <c r="C131" s="1543" t="s">
        <v>5728</v>
      </c>
      <c r="D131" s="1520" t="s">
        <v>3</v>
      </c>
      <c r="E131" s="1520" t="s">
        <v>9</v>
      </c>
      <c r="F131" s="1495" t="s">
        <v>18</v>
      </c>
      <c r="G131" s="1520"/>
      <c r="H131" s="1489" t="s">
        <v>3948</v>
      </c>
      <c r="I131" s="1495">
        <v>1</v>
      </c>
      <c r="J131" s="145" t="s">
        <v>3051</v>
      </c>
      <c r="K131" s="152" t="s">
        <v>1071</v>
      </c>
      <c r="L131" s="531" t="s">
        <v>682</v>
      </c>
      <c r="M131" s="143" t="str">
        <f>VLOOKUP(L131,CódigosRetorno!$A$2:$B$1784,2,FALSE)</f>
        <v>El ID de las guias debe tener informacion de la SERIE-NUMERO de guia.</v>
      </c>
      <c r="N131" s="142" t="s">
        <v>169</v>
      </c>
      <c r="O131" s="288"/>
    </row>
    <row r="132" spans="1:15" ht="24" x14ac:dyDescent="0.35">
      <c r="A132" s="288"/>
      <c r="B132" s="1495"/>
      <c r="C132" s="1543"/>
      <c r="D132" s="1520"/>
      <c r="E132" s="1520"/>
      <c r="F132" s="1495"/>
      <c r="G132" s="1520"/>
      <c r="H132" s="1489"/>
      <c r="I132" s="1495"/>
      <c r="J132" s="812" t="s">
        <v>6215</v>
      </c>
      <c r="K132" s="813" t="s">
        <v>177</v>
      </c>
      <c r="L132" s="443" t="s">
        <v>707</v>
      </c>
      <c r="M132" s="143" t="str">
        <f>VLOOKUP(L132,CódigosRetorno!$A$2:$B$1784,2,FALSE)</f>
        <v>El comprobante contiene un tipo y número de Guía de Remisión repetido</v>
      </c>
      <c r="N132" s="142" t="s">
        <v>169</v>
      </c>
      <c r="O132" s="288"/>
    </row>
    <row r="133" spans="1:15" ht="24" x14ac:dyDescent="0.35">
      <c r="A133" s="288"/>
      <c r="B133" s="1495"/>
      <c r="C133" s="1543"/>
      <c r="D133" s="1520"/>
      <c r="E133" s="1520"/>
      <c r="F133" s="1495" t="s">
        <v>10</v>
      </c>
      <c r="G133" s="135" t="s">
        <v>5584</v>
      </c>
      <c r="H133" s="143" t="s">
        <v>5729</v>
      </c>
      <c r="I133" s="142">
        <v>1</v>
      </c>
      <c r="J133" s="392" t="s">
        <v>6297</v>
      </c>
      <c r="K133" s="397" t="s">
        <v>1071</v>
      </c>
      <c r="L133" s="443" t="s">
        <v>680</v>
      </c>
      <c r="M133" s="143" t="str">
        <f>VLOOKUP(L133,CódigosRetorno!$A$2:$B$1784,2,FALSE)</f>
        <v>El DocumentTypeCode de las guias debe ser 09 o 31</v>
      </c>
      <c r="N133" s="142" t="s">
        <v>4492</v>
      </c>
      <c r="O133" s="288"/>
    </row>
    <row r="134" spans="1:15" ht="24" x14ac:dyDescent="0.35">
      <c r="A134" s="288"/>
      <c r="B134" s="1495"/>
      <c r="C134" s="1543"/>
      <c r="D134" s="1520"/>
      <c r="E134" s="1520"/>
      <c r="F134" s="1495"/>
      <c r="G134" s="142" t="s">
        <v>3863</v>
      </c>
      <c r="H134" s="143" t="s">
        <v>3864</v>
      </c>
      <c r="I134" s="142" t="s">
        <v>3865</v>
      </c>
      <c r="J134" s="143" t="s">
        <v>4201</v>
      </c>
      <c r="K134" s="135" t="s">
        <v>1071</v>
      </c>
      <c r="L134" s="529" t="s">
        <v>4189</v>
      </c>
      <c r="M134" s="143" t="str">
        <f>VLOOKUP(L134,CódigosRetorno!$A$2:$B$1784,2,FALSE)</f>
        <v>El dato ingresado como atributo @listAgencyName es incorrecto.</v>
      </c>
      <c r="N134" s="155" t="s">
        <v>169</v>
      </c>
      <c r="O134" s="288"/>
    </row>
    <row r="135" spans="1:15" ht="24" x14ac:dyDescent="0.35">
      <c r="A135" s="288"/>
      <c r="B135" s="1495"/>
      <c r="C135" s="1543"/>
      <c r="D135" s="1520"/>
      <c r="E135" s="1520"/>
      <c r="F135" s="1495"/>
      <c r="G135" s="142" t="s">
        <v>4559</v>
      </c>
      <c r="H135" s="143" t="s">
        <v>3867</v>
      </c>
      <c r="I135" s="142" t="s">
        <v>3865</v>
      </c>
      <c r="J135" s="143" t="s">
        <v>4202</v>
      </c>
      <c r="K135" s="152" t="s">
        <v>1071</v>
      </c>
      <c r="L135" s="531" t="s">
        <v>4190</v>
      </c>
      <c r="M135" s="143" t="str">
        <f>VLOOKUP(L135,CódigosRetorno!$A$2:$B$1784,2,FALSE)</f>
        <v>El dato ingresado como atributo @listName es incorrecto.</v>
      </c>
      <c r="N135" s="155" t="s">
        <v>169</v>
      </c>
      <c r="O135" s="288"/>
    </row>
    <row r="136" spans="1:15" ht="36" x14ac:dyDescent="0.35">
      <c r="A136" s="288"/>
      <c r="B136" s="1495"/>
      <c r="C136" s="1543"/>
      <c r="D136" s="1520"/>
      <c r="E136" s="1520"/>
      <c r="F136" s="1495"/>
      <c r="G136" s="142" t="s">
        <v>3868</v>
      </c>
      <c r="H136" s="143" t="s">
        <v>3869</v>
      </c>
      <c r="I136" s="142" t="s">
        <v>3865</v>
      </c>
      <c r="J136" s="143" t="s">
        <v>4203</v>
      </c>
      <c r="K136" s="152" t="s">
        <v>1071</v>
      </c>
      <c r="L136" s="531" t="s">
        <v>4191</v>
      </c>
      <c r="M136" s="143" t="str">
        <f>VLOOKUP(L136,CódigosRetorno!$A$2:$B$1784,2,FALSE)</f>
        <v>El dato ingresado como atributo @listURI es incorrecto.</v>
      </c>
      <c r="N136" s="155" t="s">
        <v>169</v>
      </c>
      <c r="O136" s="288"/>
    </row>
    <row r="137" spans="1:15" ht="48" x14ac:dyDescent="0.35">
      <c r="A137" s="288"/>
      <c r="B137" s="1495">
        <f>B131+1</f>
        <v>23</v>
      </c>
      <c r="C137" s="1543" t="s">
        <v>5730</v>
      </c>
      <c r="D137" s="1520" t="s">
        <v>3</v>
      </c>
      <c r="E137" s="1520" t="s">
        <v>9</v>
      </c>
      <c r="F137" s="1495" t="s">
        <v>18</v>
      </c>
      <c r="G137" s="1520"/>
      <c r="H137" s="1489" t="s">
        <v>6199</v>
      </c>
      <c r="I137" s="1495">
        <v>1</v>
      </c>
      <c r="J137" s="143" t="s">
        <v>3950</v>
      </c>
      <c r="K137" s="152" t="s">
        <v>1071</v>
      </c>
      <c r="L137" s="531" t="s">
        <v>692</v>
      </c>
      <c r="M137" s="143" t="str">
        <f>VLOOKUP(L137,CódigosRetorno!$A$2:$B$1784,2,FALSE)</f>
        <v>El ID de los documentos relacionados no cumplen con el estandar.</v>
      </c>
      <c r="N137" s="142" t="s">
        <v>169</v>
      </c>
      <c r="O137" s="288"/>
    </row>
    <row r="138" spans="1:15" ht="24" x14ac:dyDescent="0.35">
      <c r="A138" s="288"/>
      <c r="B138" s="1495"/>
      <c r="C138" s="1543"/>
      <c r="D138" s="1520"/>
      <c r="E138" s="1520"/>
      <c r="F138" s="1495"/>
      <c r="G138" s="1520"/>
      <c r="H138" s="1489"/>
      <c r="I138" s="1495"/>
      <c r="J138" s="812" t="s">
        <v>6216</v>
      </c>
      <c r="K138" s="813" t="s">
        <v>177</v>
      </c>
      <c r="L138" s="443" t="s">
        <v>705</v>
      </c>
      <c r="M138" s="143" t="str">
        <f>VLOOKUP(L138,CódigosRetorno!$A$2:$B$1784,2,FALSE)</f>
        <v>El comprobante contiene un tipo y número de Documento Relacionado repetido</v>
      </c>
      <c r="N138" s="142" t="s">
        <v>169</v>
      </c>
      <c r="O138" s="288"/>
    </row>
    <row r="139" spans="1:15" ht="36" x14ac:dyDescent="0.35">
      <c r="A139" s="288"/>
      <c r="B139" s="1495"/>
      <c r="C139" s="1543"/>
      <c r="D139" s="1520"/>
      <c r="E139" s="1520"/>
      <c r="F139" s="142" t="s">
        <v>10</v>
      </c>
      <c r="G139" s="135" t="s">
        <v>5585</v>
      </c>
      <c r="H139" s="143" t="s">
        <v>4589</v>
      </c>
      <c r="I139" s="142">
        <v>1</v>
      </c>
      <c r="J139" s="1153" t="s">
        <v>7741</v>
      </c>
      <c r="K139" s="1151" t="s">
        <v>1071</v>
      </c>
      <c r="L139" s="443" t="s">
        <v>690</v>
      </c>
      <c r="M139" s="143" t="str">
        <f>VLOOKUP(L139,CódigosRetorno!$A$2:$B$1784,2,FALSE)</f>
        <v>El DocumentTypeCode de Otros documentos relacionados tiene valores incorrectos.</v>
      </c>
      <c r="N139" s="142" t="s">
        <v>4604</v>
      </c>
      <c r="O139" s="288"/>
    </row>
    <row r="140" spans="1:15" ht="24" x14ac:dyDescent="0.35">
      <c r="A140" s="288"/>
      <c r="B140" s="1495"/>
      <c r="C140" s="1543"/>
      <c r="D140" s="1520"/>
      <c r="E140" s="1520"/>
      <c r="F140" s="1495"/>
      <c r="G140" s="142" t="s">
        <v>3863</v>
      </c>
      <c r="H140" s="143" t="s">
        <v>3864</v>
      </c>
      <c r="I140" s="142" t="s">
        <v>3865</v>
      </c>
      <c r="J140" s="143" t="s">
        <v>4201</v>
      </c>
      <c r="K140" s="135" t="s">
        <v>1071</v>
      </c>
      <c r="L140" s="529" t="s">
        <v>4189</v>
      </c>
      <c r="M140" s="143" t="str">
        <f>VLOOKUP(L140,CódigosRetorno!$A$2:$B$1784,2,FALSE)</f>
        <v>El dato ingresado como atributo @listAgencyName es incorrecto.</v>
      </c>
      <c r="N140" s="155" t="s">
        <v>169</v>
      </c>
      <c r="O140" s="288"/>
    </row>
    <row r="141" spans="1:15" ht="24" x14ac:dyDescent="0.35">
      <c r="A141" s="288"/>
      <c r="B141" s="1495"/>
      <c r="C141" s="1543"/>
      <c r="D141" s="1520"/>
      <c r="E141" s="1520"/>
      <c r="F141" s="1495"/>
      <c r="G141" s="142" t="s">
        <v>3951</v>
      </c>
      <c r="H141" s="143" t="s">
        <v>3867</v>
      </c>
      <c r="I141" s="142" t="s">
        <v>3865</v>
      </c>
      <c r="J141" s="143" t="s">
        <v>4202</v>
      </c>
      <c r="K141" s="152" t="s">
        <v>1071</v>
      </c>
      <c r="L141" s="531" t="s">
        <v>4190</v>
      </c>
      <c r="M141" s="143" t="str">
        <f>VLOOKUP(L141,CódigosRetorno!$A$2:$B$1784,2,FALSE)</f>
        <v>El dato ingresado como atributo @listName es incorrecto.</v>
      </c>
      <c r="N141" s="155" t="s">
        <v>169</v>
      </c>
      <c r="O141" s="288"/>
    </row>
    <row r="142" spans="1:15" ht="36" x14ac:dyDescent="0.35">
      <c r="A142" s="288"/>
      <c r="B142" s="1495"/>
      <c r="C142" s="1543"/>
      <c r="D142" s="1520"/>
      <c r="E142" s="1520"/>
      <c r="F142" s="1495"/>
      <c r="G142" s="142" t="s">
        <v>3952</v>
      </c>
      <c r="H142" s="143" t="s">
        <v>3869</v>
      </c>
      <c r="I142" s="142" t="s">
        <v>3865</v>
      </c>
      <c r="J142" s="143" t="s">
        <v>6243</v>
      </c>
      <c r="K142" s="152" t="s">
        <v>1071</v>
      </c>
      <c r="L142" s="531" t="s">
        <v>4191</v>
      </c>
      <c r="M142" s="143" t="str">
        <f>VLOOKUP(L142,CódigosRetorno!$A$2:$B$1784,2,FALSE)</f>
        <v>El dato ingresado como atributo @listURI es incorrecto.</v>
      </c>
      <c r="N142" s="155" t="s">
        <v>169</v>
      </c>
      <c r="O142" s="288"/>
    </row>
    <row r="143" spans="1:15" x14ac:dyDescent="0.35">
      <c r="A143" s="288"/>
      <c r="B143" s="180" t="s">
        <v>151</v>
      </c>
      <c r="C143" s="172"/>
      <c r="D143" s="175" t="s">
        <v>169</v>
      </c>
      <c r="E143" s="174" t="s">
        <v>169</v>
      </c>
      <c r="F143" s="175" t="s">
        <v>169</v>
      </c>
      <c r="G143" s="175" t="s">
        <v>169</v>
      </c>
      <c r="H143" s="176" t="s">
        <v>169</v>
      </c>
      <c r="I143" s="175"/>
      <c r="J143" s="172" t="s">
        <v>169</v>
      </c>
      <c r="K143" s="177" t="s">
        <v>169</v>
      </c>
      <c r="L143" s="178" t="s">
        <v>169</v>
      </c>
      <c r="M143" s="172" t="str">
        <f>VLOOKUP(L143,CódigosRetorno!$A$2:$B$1784,2,FALSE)</f>
        <v>-</v>
      </c>
      <c r="N143" s="179" t="s">
        <v>169</v>
      </c>
      <c r="O143" s="288"/>
    </row>
    <row r="144" spans="1:15" ht="24" x14ac:dyDescent="0.35">
      <c r="A144" s="288"/>
      <c r="B144" s="1495">
        <f>B137+1</f>
        <v>24</v>
      </c>
      <c r="C144" s="1543" t="s">
        <v>14</v>
      </c>
      <c r="D144" s="1520" t="s">
        <v>15</v>
      </c>
      <c r="E144" s="1520" t="s">
        <v>4</v>
      </c>
      <c r="F144" s="1576" t="s">
        <v>50</v>
      </c>
      <c r="G144" s="1520" t="s">
        <v>66</v>
      </c>
      <c r="H144" s="1489" t="s">
        <v>37</v>
      </c>
      <c r="I144" s="1495">
        <v>1</v>
      </c>
      <c r="J144" s="1382" t="s">
        <v>3104</v>
      </c>
      <c r="K144" s="1380" t="s">
        <v>177</v>
      </c>
      <c r="L144" s="503" t="s">
        <v>2304</v>
      </c>
      <c r="M144" s="143" t="str">
        <f>VLOOKUP(L144,CódigosRetorno!$A$2:$B$1784,2,FALSE)</f>
        <v>El Numero de orden del item no cumple con el formato establecido</v>
      </c>
      <c r="N144" s="142" t="s">
        <v>169</v>
      </c>
      <c r="O144" s="288"/>
    </row>
    <row r="145" spans="1:15" ht="24" x14ac:dyDescent="0.35">
      <c r="A145" s="288"/>
      <c r="B145" s="1495"/>
      <c r="C145" s="1543"/>
      <c r="D145" s="1520"/>
      <c r="E145" s="1520"/>
      <c r="F145" s="1576"/>
      <c r="G145" s="1520"/>
      <c r="H145" s="1489"/>
      <c r="I145" s="1495"/>
      <c r="J145" s="642" t="s">
        <v>6078</v>
      </c>
      <c r="K145" s="813" t="s">
        <v>177</v>
      </c>
      <c r="L145" s="443" t="s">
        <v>1535</v>
      </c>
      <c r="M145" s="143" t="str">
        <f>VLOOKUP(L145,CódigosRetorno!$A$2:$B$1784,2,FALSE)</f>
        <v>El número de ítem no puede estar duplicado.</v>
      </c>
      <c r="N145" s="142" t="s">
        <v>169</v>
      </c>
      <c r="O145" s="288"/>
    </row>
    <row r="146" spans="1:15" x14ac:dyDescent="0.35">
      <c r="A146" s="288"/>
      <c r="B146" s="1495">
        <f>B144+1</f>
        <v>25</v>
      </c>
      <c r="C146" s="1543" t="s">
        <v>53</v>
      </c>
      <c r="D146" s="1520" t="s">
        <v>15</v>
      </c>
      <c r="E146" s="1509" t="s">
        <v>4</v>
      </c>
      <c r="F146" s="1497" t="s">
        <v>17</v>
      </c>
      <c r="G146" s="1509" t="s">
        <v>5586</v>
      </c>
      <c r="H146" s="1527" t="s">
        <v>3953</v>
      </c>
      <c r="I146" s="142">
        <v>1</v>
      </c>
      <c r="J146" s="1153" t="s">
        <v>7634</v>
      </c>
      <c r="K146" s="1147" t="s">
        <v>177</v>
      </c>
      <c r="L146" s="1151" t="s">
        <v>3038</v>
      </c>
      <c r="M146" s="143" t="str">
        <f>VLOOKUP(L146,CódigosRetorno!$A$2:$B$1784,2,FALSE)</f>
        <v>Es obligatorio indicar la unidad de medida del ítem</v>
      </c>
      <c r="N146" s="155" t="s">
        <v>169</v>
      </c>
      <c r="O146" s="288"/>
    </row>
    <row r="147" spans="1:15" ht="24" x14ac:dyDescent="0.35">
      <c r="A147" s="288"/>
      <c r="B147" s="1495"/>
      <c r="C147" s="1543"/>
      <c r="D147" s="1520"/>
      <c r="E147" s="1511"/>
      <c r="F147" s="1498"/>
      <c r="G147" s="1511"/>
      <c r="H147" s="1528"/>
      <c r="I147" s="411"/>
      <c r="J147" s="1153" t="s">
        <v>6115</v>
      </c>
      <c r="K147" s="1147" t="s">
        <v>177</v>
      </c>
      <c r="L147" s="1151" t="s">
        <v>3155</v>
      </c>
      <c r="M147" s="412" t="str">
        <f>VLOOKUP(L147,CódigosRetorno!$A$2:$B$1784,2,FALSE)</f>
        <v>El dato ingresado como unidad de medida no corresponde al valor esperado</v>
      </c>
      <c r="N147" s="416" t="s">
        <v>169</v>
      </c>
      <c r="O147" s="288"/>
    </row>
    <row r="148" spans="1:15" ht="24" x14ac:dyDescent="0.35">
      <c r="A148" s="288"/>
      <c r="B148" s="1495"/>
      <c r="C148" s="1543"/>
      <c r="D148" s="1520"/>
      <c r="E148" s="1520" t="s">
        <v>9</v>
      </c>
      <c r="F148" s="1497"/>
      <c r="G148" s="142" t="s">
        <v>3900</v>
      </c>
      <c r="H148" s="143" t="s">
        <v>3901</v>
      </c>
      <c r="I148" s="142" t="s">
        <v>3865</v>
      </c>
      <c r="J148" s="143" t="s">
        <v>6129</v>
      </c>
      <c r="K148" s="135" t="s">
        <v>1071</v>
      </c>
      <c r="L148" s="529" t="s">
        <v>4214</v>
      </c>
      <c r="M148" s="143" t="str">
        <f>VLOOKUP(L148,CódigosRetorno!$A$2:$B$1784,2,FALSE)</f>
        <v>El dato ingresado como atributo @unitCodeListID es incorrecto.</v>
      </c>
      <c r="N148" s="142" t="s">
        <v>4605</v>
      </c>
      <c r="O148" s="288"/>
    </row>
    <row r="149" spans="1:15" ht="48" x14ac:dyDescent="0.35">
      <c r="A149" s="288"/>
      <c r="B149" s="1495"/>
      <c r="C149" s="1543"/>
      <c r="D149" s="1520"/>
      <c r="E149" s="1520"/>
      <c r="F149" s="1498"/>
      <c r="G149" s="155" t="s">
        <v>3895</v>
      </c>
      <c r="H149" s="143" t="s">
        <v>3902</v>
      </c>
      <c r="I149" s="142" t="s">
        <v>3865</v>
      </c>
      <c r="J149" s="143" t="s">
        <v>6124</v>
      </c>
      <c r="K149" s="152" t="s">
        <v>1071</v>
      </c>
      <c r="L149" s="531" t="s">
        <v>4215</v>
      </c>
      <c r="M149" s="143" t="str">
        <f>VLOOKUP(L149,CódigosRetorno!$A$2:$B$1784,2,FALSE)</f>
        <v>El dato ingresado como atributo @unitCodeListAgencyName es incorrecto.</v>
      </c>
      <c r="N149" s="155" t="s">
        <v>169</v>
      </c>
      <c r="O149" s="288"/>
    </row>
    <row r="150" spans="1:15" ht="24" x14ac:dyDescent="0.35">
      <c r="A150" s="288"/>
      <c r="B150" s="1495">
        <f>B146+1</f>
        <v>26</v>
      </c>
      <c r="C150" s="1543" t="s">
        <v>54</v>
      </c>
      <c r="D150" s="1520" t="s">
        <v>15</v>
      </c>
      <c r="E150" s="1520" t="s">
        <v>4</v>
      </c>
      <c r="F150" s="1495" t="s">
        <v>137</v>
      </c>
      <c r="G150" s="1520" t="s">
        <v>138</v>
      </c>
      <c r="H150" s="1489" t="s">
        <v>38</v>
      </c>
      <c r="I150" s="1495">
        <v>1</v>
      </c>
      <c r="J150" s="143" t="s">
        <v>4825</v>
      </c>
      <c r="K150" s="152" t="s">
        <v>177</v>
      </c>
      <c r="L150" s="531" t="s">
        <v>2303</v>
      </c>
      <c r="M150" s="143" t="str">
        <f>VLOOKUP(L150,CódigosRetorno!$A$2:$B$1784,2,FALSE)</f>
        <v>El XML no contiene el tag InvoicedQuantity en el detalle de los Items o es cero (0)</v>
      </c>
      <c r="N150" s="142" t="s">
        <v>169</v>
      </c>
      <c r="O150" s="288"/>
    </row>
    <row r="151" spans="1:15" ht="24" x14ac:dyDescent="0.35">
      <c r="A151" s="288"/>
      <c r="B151" s="1495"/>
      <c r="C151" s="1543"/>
      <c r="D151" s="1520"/>
      <c r="E151" s="1520"/>
      <c r="F151" s="1495"/>
      <c r="G151" s="1520"/>
      <c r="H151" s="1489"/>
      <c r="I151" s="1495"/>
      <c r="J151" s="143" t="s">
        <v>3103</v>
      </c>
      <c r="K151" s="152" t="s">
        <v>177</v>
      </c>
      <c r="L151" s="531" t="s">
        <v>2302</v>
      </c>
      <c r="M151" s="143" t="str">
        <f>VLOOKUP(L151,CódigosRetorno!$A$2:$B$1784,2,FALSE)</f>
        <v>InvoicedQuantity El dato ingresado no cumple con el estandar</v>
      </c>
      <c r="N151" s="142" t="s">
        <v>169</v>
      </c>
      <c r="O151" s="288"/>
    </row>
    <row r="152" spans="1:15" ht="48" x14ac:dyDescent="0.35">
      <c r="A152" s="288"/>
      <c r="B152" s="142">
        <f>B150+1</f>
        <v>27</v>
      </c>
      <c r="C152" s="1088" t="s">
        <v>28</v>
      </c>
      <c r="D152" s="135" t="s">
        <v>15</v>
      </c>
      <c r="E152" s="135" t="s">
        <v>9</v>
      </c>
      <c r="F152" s="142" t="s">
        <v>18</v>
      </c>
      <c r="G152" s="135"/>
      <c r="H152" s="143" t="s">
        <v>63</v>
      </c>
      <c r="I152" s="142" t="s">
        <v>3865</v>
      </c>
      <c r="J152" s="811" t="s">
        <v>6311</v>
      </c>
      <c r="K152" s="793" t="s">
        <v>1071</v>
      </c>
      <c r="L152" s="813" t="s">
        <v>4297</v>
      </c>
      <c r="M152" s="143" t="str">
        <f>VLOOKUP(L152,CódigosRetorno!$A$2:$B$1784,2,FALSE)</f>
        <v>El dato ingresado como codigo de producto no cumple con el formato establecido.</v>
      </c>
      <c r="N152" s="142" t="s">
        <v>169</v>
      </c>
      <c r="O152" s="288"/>
    </row>
    <row r="153" spans="1:15" ht="48" x14ac:dyDescent="0.35">
      <c r="A153" s="288"/>
      <c r="B153" s="1520">
        <f>B152+1</f>
        <v>28</v>
      </c>
      <c r="C153" s="1543" t="s">
        <v>5565</v>
      </c>
      <c r="D153" s="1520" t="s">
        <v>15</v>
      </c>
      <c r="E153" s="1520" t="s">
        <v>9</v>
      </c>
      <c r="F153" s="1572" t="s">
        <v>101</v>
      </c>
      <c r="G153" s="1520" t="s">
        <v>5587</v>
      </c>
      <c r="H153" s="1489" t="s">
        <v>3954</v>
      </c>
      <c r="I153" s="1495" t="s">
        <v>3865</v>
      </c>
      <c r="J153" s="811" t="s">
        <v>6550</v>
      </c>
      <c r="K153" s="793" t="s">
        <v>1071</v>
      </c>
      <c r="L153" s="813" t="s">
        <v>6375</v>
      </c>
      <c r="M153" s="783" t="str">
        <f>VLOOKUP(L153,CódigosRetorno!$A$2:$B$1784,2,FALSE)</f>
        <v>Debe consignar obligatoriamente Codigo de producto SUNAT o Codigo de producto GTIN</v>
      </c>
      <c r="N153" s="782" t="s">
        <v>4870</v>
      </c>
      <c r="O153" s="288"/>
    </row>
    <row r="154" spans="1:15" ht="24" x14ac:dyDescent="0.35">
      <c r="A154" s="288"/>
      <c r="B154" s="1520"/>
      <c r="C154" s="1543"/>
      <c r="D154" s="1520"/>
      <c r="E154" s="1520"/>
      <c r="F154" s="1572"/>
      <c r="G154" s="1520"/>
      <c r="H154" s="1489"/>
      <c r="I154" s="1495"/>
      <c r="J154" s="811" t="s">
        <v>3955</v>
      </c>
      <c r="K154" s="793" t="s">
        <v>1071</v>
      </c>
      <c r="L154" s="813" t="s">
        <v>6376</v>
      </c>
      <c r="M154" s="481" t="str">
        <f>VLOOKUP(L154,CódigosRetorno!$A$2:$B$1784,2,FALSE)</f>
        <v>El Código producto de SUNAT no es válido</v>
      </c>
      <c r="N154" s="480" t="s">
        <v>4762</v>
      </c>
      <c r="O154" s="288"/>
    </row>
    <row r="155" spans="1:15" ht="36" x14ac:dyDescent="0.35">
      <c r="A155" s="288"/>
      <c r="B155" s="1520"/>
      <c r="C155" s="1543"/>
      <c r="D155" s="1520"/>
      <c r="E155" s="1520"/>
      <c r="F155" s="1572"/>
      <c r="G155" s="1520"/>
      <c r="H155" s="1489"/>
      <c r="I155" s="1495"/>
      <c r="J155" s="811" t="s">
        <v>6548</v>
      </c>
      <c r="K155" s="793" t="s">
        <v>1071</v>
      </c>
      <c r="L155" s="813" t="s">
        <v>6488</v>
      </c>
      <c r="M155" s="459" t="str">
        <f>VLOOKUP(L155,CódigosRetorno!$A$2:$B$1784,2,FALSE)</f>
        <v>El Codigo de producto SUNAT debe especificarse como minimo al tercer nivel jerarquico (a nivel de clase del codigo UNSPSC)</v>
      </c>
      <c r="N155" s="480" t="s">
        <v>4762</v>
      </c>
      <c r="O155" s="288"/>
    </row>
    <row r="156" spans="1:15" ht="48" x14ac:dyDescent="0.35">
      <c r="A156" s="288"/>
      <c r="B156" s="1520"/>
      <c r="C156" s="1543"/>
      <c r="D156" s="1520"/>
      <c r="E156" s="1520"/>
      <c r="F156" s="1572"/>
      <c r="G156" s="1520"/>
      <c r="H156" s="1489"/>
      <c r="I156" s="1495"/>
      <c r="J156" s="143" t="s">
        <v>5824</v>
      </c>
      <c r="K156" s="135" t="s">
        <v>177</v>
      </c>
      <c r="L156" s="529" t="s">
        <v>4461</v>
      </c>
      <c r="M156" s="143" t="str">
        <f>VLOOKUP(L156,CódigosRetorno!$A$2:$B$1784,2,FALSE)</f>
        <v>El dato ingresado como Codigo de producto SUNAT no corresponde al valor esperado para tipo de operación.</v>
      </c>
      <c r="N156" s="155" t="s">
        <v>169</v>
      </c>
      <c r="O156" s="288"/>
    </row>
    <row r="157" spans="1:15" ht="24" x14ac:dyDescent="0.35">
      <c r="A157" s="288"/>
      <c r="B157" s="1520"/>
      <c r="C157" s="1543"/>
      <c r="D157" s="1520"/>
      <c r="E157" s="1520"/>
      <c r="F157" s="1572"/>
      <c r="G157" s="142" t="s">
        <v>3956</v>
      </c>
      <c r="H157" s="143" t="s">
        <v>3872</v>
      </c>
      <c r="I157" s="142" t="s">
        <v>3865</v>
      </c>
      <c r="J157" s="143" t="s">
        <v>6244</v>
      </c>
      <c r="K157" s="135" t="s">
        <v>1071</v>
      </c>
      <c r="L157" s="529" t="s">
        <v>4193</v>
      </c>
      <c r="M157" s="143" t="str">
        <f>VLOOKUP(L157,CódigosRetorno!$A$2:$B$1784,2,FALSE)</f>
        <v>El dato ingresado como atributo @listID es incorrecto.</v>
      </c>
      <c r="N157" s="155" t="s">
        <v>169</v>
      </c>
      <c r="O157" s="288"/>
    </row>
    <row r="158" spans="1:15" ht="24" x14ac:dyDescent="0.35">
      <c r="A158" s="288"/>
      <c r="B158" s="1520"/>
      <c r="C158" s="1543"/>
      <c r="D158" s="1520"/>
      <c r="E158" s="1520"/>
      <c r="F158" s="1572"/>
      <c r="G158" s="142" t="s">
        <v>3957</v>
      </c>
      <c r="H158" s="143" t="s">
        <v>3864</v>
      </c>
      <c r="I158" s="142" t="s">
        <v>3865</v>
      </c>
      <c r="J158" s="143" t="s">
        <v>6245</v>
      </c>
      <c r="K158" s="135" t="s">
        <v>1071</v>
      </c>
      <c r="L158" s="529" t="s">
        <v>4189</v>
      </c>
      <c r="M158" s="143" t="str">
        <f>VLOOKUP(L158,CódigosRetorno!$A$2:$B$1784,2,FALSE)</f>
        <v>El dato ingresado como atributo @listAgencyName es incorrecto.</v>
      </c>
      <c r="N158" s="155" t="s">
        <v>169</v>
      </c>
      <c r="O158" s="288"/>
    </row>
    <row r="159" spans="1:15" ht="24" x14ac:dyDescent="0.35">
      <c r="A159" s="288"/>
      <c r="B159" s="1520"/>
      <c r="C159" s="1543"/>
      <c r="D159" s="1520"/>
      <c r="E159" s="1520"/>
      <c r="F159" s="1572"/>
      <c r="G159" s="142" t="s">
        <v>3958</v>
      </c>
      <c r="H159" s="143" t="s">
        <v>3867</v>
      </c>
      <c r="I159" s="142" t="s">
        <v>3865</v>
      </c>
      <c r="J159" s="143" t="s">
        <v>6246</v>
      </c>
      <c r="K159" s="152" t="s">
        <v>1071</v>
      </c>
      <c r="L159" s="531" t="s">
        <v>4190</v>
      </c>
      <c r="M159" s="143" t="str">
        <f>VLOOKUP(L159,CódigosRetorno!$A$2:$B$1784,2,FALSE)</f>
        <v>El dato ingresado como atributo @listName es incorrecto.</v>
      </c>
      <c r="N159" s="155" t="s">
        <v>169</v>
      </c>
      <c r="O159" s="288"/>
    </row>
    <row r="160" spans="1:15" ht="24" x14ac:dyDescent="0.35">
      <c r="A160" s="288"/>
      <c r="B160" s="1509">
        <f>B153+1</f>
        <v>29</v>
      </c>
      <c r="C160" s="1527" t="s">
        <v>5517</v>
      </c>
      <c r="D160" s="1509" t="s">
        <v>15</v>
      </c>
      <c r="E160" s="1509" t="s">
        <v>9</v>
      </c>
      <c r="F160" s="1573" t="s">
        <v>3959</v>
      </c>
      <c r="G160" s="1497"/>
      <c r="H160" s="1527" t="s">
        <v>5518</v>
      </c>
      <c r="I160" s="1497" t="s">
        <v>3865</v>
      </c>
      <c r="J160" s="811" t="s">
        <v>4681</v>
      </c>
      <c r="K160" s="793" t="s">
        <v>1071</v>
      </c>
      <c r="L160" s="813" t="s">
        <v>6479</v>
      </c>
      <c r="M160" s="783" t="str">
        <f>VLOOKUP(L160,CódigosRetorno!$A$2:$B$1784,2,FALSE)</f>
        <v>El código de producto GS1 no cumple el estandar</v>
      </c>
      <c r="N160" s="782" t="s">
        <v>169</v>
      </c>
      <c r="O160" s="288"/>
    </row>
    <row r="161" spans="1:15" ht="24" x14ac:dyDescent="0.35">
      <c r="A161" s="288"/>
      <c r="B161" s="1510"/>
      <c r="C161" s="1532"/>
      <c r="D161" s="1510"/>
      <c r="E161" s="1510"/>
      <c r="F161" s="1586"/>
      <c r="G161" s="1515"/>
      <c r="H161" s="1532"/>
      <c r="I161" s="1515"/>
      <c r="J161" s="811" t="s">
        <v>5510</v>
      </c>
      <c r="K161" s="793" t="s">
        <v>1071</v>
      </c>
      <c r="L161" s="813" t="s">
        <v>6479</v>
      </c>
      <c r="M161" s="474" t="str">
        <f>VLOOKUP(L161,CódigosRetorno!$A$2:$B$1784,2,FALSE)</f>
        <v>El código de producto GS1 no cumple el estandar</v>
      </c>
      <c r="N161" s="473" t="s">
        <v>169</v>
      </c>
      <c r="O161" s="288"/>
    </row>
    <row r="162" spans="1:15" ht="24" x14ac:dyDescent="0.35">
      <c r="A162" s="288"/>
      <c r="B162" s="1510"/>
      <c r="C162" s="1532"/>
      <c r="D162" s="1510"/>
      <c r="E162" s="1510"/>
      <c r="F162" s="1586"/>
      <c r="G162" s="1515"/>
      <c r="H162" s="1532"/>
      <c r="I162" s="1515"/>
      <c r="J162" s="811" t="s">
        <v>4682</v>
      </c>
      <c r="K162" s="793" t="s">
        <v>1071</v>
      </c>
      <c r="L162" s="813" t="s">
        <v>6479</v>
      </c>
      <c r="M162" s="474" t="str">
        <f>VLOOKUP(L162,CódigosRetorno!$A$2:$B$1784,2,FALSE)</f>
        <v>El código de producto GS1 no cumple el estandar</v>
      </c>
      <c r="N162" s="473" t="s">
        <v>169</v>
      </c>
      <c r="O162" s="288"/>
    </row>
    <row r="163" spans="1:15" ht="24" x14ac:dyDescent="0.35">
      <c r="A163" s="288"/>
      <c r="B163" s="1510"/>
      <c r="C163" s="1532"/>
      <c r="D163" s="1510"/>
      <c r="E163" s="1510"/>
      <c r="F163" s="1586"/>
      <c r="G163" s="1515"/>
      <c r="H163" s="1532"/>
      <c r="I163" s="1515"/>
      <c r="J163" s="811" t="s">
        <v>6480</v>
      </c>
      <c r="K163" s="793" t="s">
        <v>1071</v>
      </c>
      <c r="L163" s="813" t="s">
        <v>6479</v>
      </c>
      <c r="M163" s="474" t="str">
        <f>VLOOKUP(L163,CódigosRetorno!$A$2:$B$1784,2,FALSE)</f>
        <v>El código de producto GS1 no cumple el estandar</v>
      </c>
      <c r="N163" s="473" t="s">
        <v>169</v>
      </c>
      <c r="O163" s="288"/>
    </row>
    <row r="164" spans="1:15" ht="24" x14ac:dyDescent="0.35">
      <c r="A164" s="288"/>
      <c r="B164" s="1510"/>
      <c r="C164" s="1532"/>
      <c r="D164" s="1510"/>
      <c r="E164" s="1510"/>
      <c r="F164" s="1587"/>
      <c r="G164" s="1498"/>
      <c r="H164" s="1528"/>
      <c r="I164" s="1498"/>
      <c r="J164" s="811" t="s">
        <v>4579</v>
      </c>
      <c r="K164" s="793" t="s">
        <v>1071</v>
      </c>
      <c r="L164" s="813" t="s">
        <v>6481</v>
      </c>
      <c r="M164" s="474" t="str">
        <f>VLOOKUP(L164,CódigosRetorno!$A$2:$B$1784,2,FALSE)</f>
        <v>Si utiliza el estandar GS1 debe especificar el tipo de estructura GTIN</v>
      </c>
      <c r="N164" s="142" t="s">
        <v>169</v>
      </c>
      <c r="O164" s="288"/>
    </row>
    <row r="165" spans="1:15" ht="24" x14ac:dyDescent="0.35">
      <c r="A165" s="288"/>
      <c r="B165" s="1511"/>
      <c r="C165" s="1528"/>
      <c r="D165" s="1511"/>
      <c r="E165" s="1511"/>
      <c r="F165" s="801"/>
      <c r="G165" s="780"/>
      <c r="H165" s="1091" t="s">
        <v>4578</v>
      </c>
      <c r="I165" s="472"/>
      <c r="J165" s="811" t="s">
        <v>6482</v>
      </c>
      <c r="K165" s="793" t="s">
        <v>1071</v>
      </c>
      <c r="L165" s="813" t="s">
        <v>6483</v>
      </c>
      <c r="M165" s="474" t="str">
        <f>VLOOKUP(L165,CódigosRetorno!$A$2:$B$1784,2,FALSE)</f>
        <v>El tipo de estructura GS1 no tiene un valor permitido</v>
      </c>
      <c r="N165" s="475" t="s">
        <v>169</v>
      </c>
      <c r="O165" s="288"/>
    </row>
    <row r="166" spans="1:15" ht="24" x14ac:dyDescent="0.35">
      <c r="A166" s="288"/>
      <c r="B166" s="1520">
        <f>B160+1</f>
        <v>30</v>
      </c>
      <c r="C166" s="1543" t="s">
        <v>5731</v>
      </c>
      <c r="D166" s="1520" t="s">
        <v>15</v>
      </c>
      <c r="E166" s="1520" t="s">
        <v>9</v>
      </c>
      <c r="F166" s="152" t="s">
        <v>5</v>
      </c>
      <c r="G166" s="135" t="s">
        <v>5594</v>
      </c>
      <c r="H166" s="143" t="s">
        <v>3960</v>
      </c>
      <c r="I166" s="142" t="s">
        <v>3865</v>
      </c>
      <c r="J166" s="143" t="s">
        <v>4690</v>
      </c>
      <c r="K166" s="135" t="s">
        <v>1071</v>
      </c>
      <c r="L166" s="532" t="s">
        <v>3833</v>
      </c>
      <c r="M166" s="143" t="str">
        <f>VLOOKUP(L166,CódigosRetorno!$A$2:$B$1784,2,FALSE)</f>
        <v>No existe información en el nombre del concepto.</v>
      </c>
      <c r="N166" s="142" t="s">
        <v>169</v>
      </c>
      <c r="O166" s="288"/>
    </row>
    <row r="167" spans="1:15" ht="24" x14ac:dyDescent="0.35">
      <c r="A167" s="288"/>
      <c r="B167" s="1520"/>
      <c r="C167" s="1543"/>
      <c r="D167" s="1520"/>
      <c r="E167" s="1520"/>
      <c r="F167" s="152" t="s">
        <v>65</v>
      </c>
      <c r="G167" s="135" t="s">
        <v>5594</v>
      </c>
      <c r="H167" s="143" t="s">
        <v>3961</v>
      </c>
      <c r="I167" s="142" t="s">
        <v>3865</v>
      </c>
      <c r="J167" s="143" t="s">
        <v>2502</v>
      </c>
      <c r="K167" s="135" t="s">
        <v>169</v>
      </c>
      <c r="L167" s="527" t="s">
        <v>169</v>
      </c>
      <c r="M167" s="143" t="str">
        <f>VLOOKUP(L167,CódigosRetorno!$A$2:$B$1784,2,FALSE)</f>
        <v>-</v>
      </c>
      <c r="N167" s="142" t="s">
        <v>4606</v>
      </c>
      <c r="O167" s="288"/>
    </row>
    <row r="168" spans="1:15" ht="24" x14ac:dyDescent="0.35">
      <c r="A168" s="288"/>
      <c r="B168" s="1520"/>
      <c r="C168" s="1543"/>
      <c r="D168" s="1520"/>
      <c r="E168" s="1520"/>
      <c r="F168" s="1572"/>
      <c r="G168" s="142" t="s">
        <v>3962</v>
      </c>
      <c r="H168" s="143" t="s">
        <v>3867</v>
      </c>
      <c r="I168" s="142" t="s">
        <v>3865</v>
      </c>
      <c r="J168" s="143" t="s">
        <v>6247</v>
      </c>
      <c r="K168" s="152" t="s">
        <v>1071</v>
      </c>
      <c r="L168" s="531" t="s">
        <v>4190</v>
      </c>
      <c r="M168" s="143" t="str">
        <f>VLOOKUP(L168,CódigosRetorno!$A$2:$B$1784,2,FALSE)</f>
        <v>El dato ingresado como atributo @listName es incorrecto.</v>
      </c>
      <c r="N168" s="155" t="s">
        <v>169</v>
      </c>
      <c r="O168" s="288"/>
    </row>
    <row r="169" spans="1:15" ht="24" x14ac:dyDescent="0.35">
      <c r="A169" s="288"/>
      <c r="B169" s="1520"/>
      <c r="C169" s="1543"/>
      <c r="D169" s="1520"/>
      <c r="E169" s="1520"/>
      <c r="F169" s="1572"/>
      <c r="G169" s="142" t="s">
        <v>3863</v>
      </c>
      <c r="H169" s="143" t="s">
        <v>3864</v>
      </c>
      <c r="I169" s="142" t="s">
        <v>3865</v>
      </c>
      <c r="J169" s="143" t="s">
        <v>4201</v>
      </c>
      <c r="K169" s="135" t="s">
        <v>1071</v>
      </c>
      <c r="L169" s="529" t="s">
        <v>4189</v>
      </c>
      <c r="M169" s="143" t="str">
        <f>VLOOKUP(L169,CódigosRetorno!$A$2:$B$1784,2,FALSE)</f>
        <v>El dato ingresado como atributo @listAgencyName es incorrecto.</v>
      </c>
      <c r="N169" s="155" t="s">
        <v>169</v>
      </c>
      <c r="O169" s="288"/>
    </row>
    <row r="170" spans="1:15" ht="36" x14ac:dyDescent="0.35">
      <c r="A170" s="288"/>
      <c r="B170" s="1520"/>
      <c r="C170" s="1543"/>
      <c r="D170" s="1520"/>
      <c r="E170" s="1520"/>
      <c r="F170" s="1572"/>
      <c r="G170" s="155" t="s">
        <v>3963</v>
      </c>
      <c r="H170" s="96" t="s">
        <v>3869</v>
      </c>
      <c r="I170" s="142" t="s">
        <v>3865</v>
      </c>
      <c r="J170" s="143" t="s">
        <v>6248</v>
      </c>
      <c r="K170" s="152" t="s">
        <v>1071</v>
      </c>
      <c r="L170" s="531" t="s">
        <v>4191</v>
      </c>
      <c r="M170" s="143" t="str">
        <f>VLOOKUP(L170,CódigosRetorno!$A$2:$B$1784,2,FALSE)</f>
        <v>El dato ingresado como atributo @listURI es incorrecto.</v>
      </c>
      <c r="N170" s="155" t="s">
        <v>169</v>
      </c>
      <c r="O170" s="288"/>
    </row>
    <row r="171" spans="1:15" ht="24" x14ac:dyDescent="0.35">
      <c r="A171" s="288"/>
      <c r="B171" s="1520"/>
      <c r="C171" s="1543"/>
      <c r="D171" s="1520"/>
      <c r="E171" s="1520"/>
      <c r="F171" s="813" t="s">
        <v>140</v>
      </c>
      <c r="G171" s="152"/>
      <c r="H171" s="143" t="s">
        <v>3964</v>
      </c>
      <c r="I171" s="142" t="s">
        <v>3865</v>
      </c>
      <c r="J171" s="143" t="s">
        <v>5898</v>
      </c>
      <c r="K171" s="135" t="s">
        <v>177</v>
      </c>
      <c r="L171" s="532" t="s">
        <v>3765</v>
      </c>
      <c r="M171" s="143" t="str">
        <f>VLOOKUP(L171,CódigosRetorno!$A$2:$B$1784,2,FALSE)</f>
        <v>El XML no contiene tag o no existe información del valor del concepto por linea.</v>
      </c>
      <c r="N171" s="142" t="s">
        <v>169</v>
      </c>
      <c r="O171" s="288"/>
    </row>
    <row r="172" spans="1:15" ht="24" x14ac:dyDescent="0.35">
      <c r="A172" s="288"/>
      <c r="B172" s="1495">
        <f>B166+1</f>
        <v>31</v>
      </c>
      <c r="C172" s="1489" t="s">
        <v>5628</v>
      </c>
      <c r="D172" s="1520" t="s">
        <v>15</v>
      </c>
      <c r="E172" s="1520" t="s">
        <v>4</v>
      </c>
      <c r="F172" s="1495" t="s">
        <v>3903</v>
      </c>
      <c r="G172" s="1520"/>
      <c r="H172" s="1489" t="s">
        <v>39</v>
      </c>
      <c r="I172" s="1495">
        <v>1</v>
      </c>
      <c r="J172" s="143" t="s">
        <v>2837</v>
      </c>
      <c r="K172" s="152" t="s">
        <v>177</v>
      </c>
      <c r="L172" s="531" t="s">
        <v>540</v>
      </c>
      <c r="M172" s="143" t="str">
        <f>VLOOKUP(L172,CódigosRetorno!$A$2:$B$1784,2,FALSE)</f>
        <v>El XML no contiene el tag cac:Item/cbc:Description en el detalle de los Items</v>
      </c>
      <c r="N172" s="142" t="s">
        <v>169</v>
      </c>
      <c r="O172" s="288"/>
    </row>
    <row r="173" spans="1:15" ht="48" x14ac:dyDescent="0.35">
      <c r="A173" s="288"/>
      <c r="B173" s="1495"/>
      <c r="C173" s="1489"/>
      <c r="D173" s="1520"/>
      <c r="E173" s="1520"/>
      <c r="F173" s="1495"/>
      <c r="G173" s="1520"/>
      <c r="H173" s="1489"/>
      <c r="I173" s="1495"/>
      <c r="J173" s="143" t="s">
        <v>3965</v>
      </c>
      <c r="K173" s="152" t="s">
        <v>177</v>
      </c>
      <c r="L173" s="531" t="s">
        <v>541</v>
      </c>
      <c r="M173" s="143" t="str">
        <f>VLOOKUP(L173,CódigosRetorno!$A$2:$B$1784,2,FALSE)</f>
        <v>El XML no contiene el tag o no existe informacion de cac:Item/cbc:Description del item</v>
      </c>
      <c r="N173" s="142" t="s">
        <v>169</v>
      </c>
      <c r="O173" s="288"/>
    </row>
    <row r="174" spans="1:15" ht="24" x14ac:dyDescent="0.35">
      <c r="A174" s="288"/>
      <c r="B174" s="1495">
        <f>B172+1</f>
        <v>32</v>
      </c>
      <c r="C174" s="1543" t="s">
        <v>64</v>
      </c>
      <c r="D174" s="1520" t="s">
        <v>15</v>
      </c>
      <c r="E174" s="1520" t="s">
        <v>4</v>
      </c>
      <c r="F174" s="1495" t="s">
        <v>137</v>
      </c>
      <c r="G174" s="1520" t="s">
        <v>138</v>
      </c>
      <c r="H174" s="1489" t="s">
        <v>2738</v>
      </c>
      <c r="I174" s="1495">
        <v>1</v>
      </c>
      <c r="J174" s="143" t="s">
        <v>2489</v>
      </c>
      <c r="K174" s="152" t="s">
        <v>177</v>
      </c>
      <c r="L174" s="531" t="s">
        <v>2257</v>
      </c>
      <c r="M174" s="143" t="str">
        <f>VLOOKUP(L174,CódigosRetorno!$A$2:$B$1784,2,FALSE)</f>
        <v>El XML no contiene el tag cac:Price/cbc:PriceAmount en el detalle de los Items</v>
      </c>
      <c r="N174" s="142" t="s">
        <v>169</v>
      </c>
      <c r="O174" s="288"/>
    </row>
    <row r="175" spans="1:15" ht="24" x14ac:dyDescent="0.35">
      <c r="A175" s="288"/>
      <c r="B175" s="1495"/>
      <c r="C175" s="1543"/>
      <c r="D175" s="1520"/>
      <c r="E175" s="1520"/>
      <c r="F175" s="1495"/>
      <c r="G175" s="1520"/>
      <c r="H175" s="1489"/>
      <c r="I175" s="1495"/>
      <c r="J175" s="143" t="s">
        <v>4982</v>
      </c>
      <c r="K175" s="152" t="s">
        <v>177</v>
      </c>
      <c r="L175" s="531" t="s">
        <v>1945</v>
      </c>
      <c r="M175" s="143" t="str">
        <f>VLOOKUP(L175,CódigosRetorno!$A$2:$B$1784,2,FALSE)</f>
        <v>El dato ingresado en PriceAmount del Valor de venta unitario por item no cumple con el formato establecido</v>
      </c>
      <c r="N175" s="142" t="s">
        <v>169</v>
      </c>
      <c r="O175" s="288"/>
    </row>
    <row r="176" spans="1:15" ht="48" x14ac:dyDescent="0.35">
      <c r="A176" s="288"/>
      <c r="B176" s="1495"/>
      <c r="C176" s="1543"/>
      <c r="D176" s="1520"/>
      <c r="E176" s="1520"/>
      <c r="F176" s="1495"/>
      <c r="G176" s="1520"/>
      <c r="H176" s="1489"/>
      <c r="I176" s="1495"/>
      <c r="J176" s="145" t="s">
        <v>6368</v>
      </c>
      <c r="K176" s="152" t="s">
        <v>177</v>
      </c>
      <c r="L176" s="531" t="s">
        <v>1668</v>
      </c>
      <c r="M176" s="143" t="str">
        <f>VLOOKUP(L176,CódigosRetorno!$A$2:$B$1784,2,FALSE)</f>
        <v>Operacion gratuita, solo debe consignar un monto referencial</v>
      </c>
      <c r="N176" s="142" t="s">
        <v>169</v>
      </c>
      <c r="O176" s="288"/>
    </row>
    <row r="177" spans="1:15" ht="24" x14ac:dyDescent="0.35">
      <c r="A177" s="288"/>
      <c r="B177" s="1495"/>
      <c r="C177" s="1543"/>
      <c r="D177" s="1520"/>
      <c r="E177" s="1520"/>
      <c r="F177" s="142" t="s">
        <v>13</v>
      </c>
      <c r="G177" s="135" t="s">
        <v>5580</v>
      </c>
      <c r="H177" s="96" t="s">
        <v>3906</v>
      </c>
      <c r="I177" s="142">
        <v>1</v>
      </c>
      <c r="J177" s="145" t="s">
        <v>4688</v>
      </c>
      <c r="K177" s="152" t="s">
        <v>177</v>
      </c>
      <c r="L177" s="531" t="s">
        <v>694</v>
      </c>
      <c r="M177" s="143" t="str">
        <f>VLOOKUP(L177,CódigosRetorno!$A$2:$B$1784,2,FALSE)</f>
        <v>La moneda debe ser la misma en todo el documento. Salvo las percepciones que sólo son en moneda nacional</v>
      </c>
      <c r="N177" s="142" t="s">
        <v>4493</v>
      </c>
      <c r="O177" s="288"/>
    </row>
    <row r="178" spans="1:15" x14ac:dyDescent="0.35">
      <c r="A178" s="288"/>
      <c r="B178" s="1495">
        <f>B174+1</f>
        <v>33</v>
      </c>
      <c r="C178" s="1543" t="s">
        <v>3966</v>
      </c>
      <c r="D178" s="1520" t="s">
        <v>15</v>
      </c>
      <c r="E178" s="1495" t="s">
        <v>4</v>
      </c>
      <c r="F178" s="1497" t="s">
        <v>137</v>
      </c>
      <c r="G178" s="1509" t="s">
        <v>138</v>
      </c>
      <c r="H178" s="1527" t="s">
        <v>3967</v>
      </c>
      <c r="I178" s="1497">
        <v>1</v>
      </c>
      <c r="J178" s="143" t="s">
        <v>2489</v>
      </c>
      <c r="K178" s="135" t="s">
        <v>177</v>
      </c>
      <c r="L178" s="531" t="s">
        <v>2301</v>
      </c>
      <c r="M178" s="143" t="str">
        <f>VLOOKUP(L178,CódigosRetorno!$A$2:$B$1784,2,FALSE)</f>
        <v>Debe existir el tag cac:AlternativeConditionPrice</v>
      </c>
      <c r="N178" s="142" t="s">
        <v>169</v>
      </c>
      <c r="O178" s="288"/>
    </row>
    <row r="179" spans="1:15" ht="24" x14ac:dyDescent="0.35">
      <c r="A179" s="288"/>
      <c r="B179" s="1495"/>
      <c r="C179" s="1543"/>
      <c r="D179" s="1520"/>
      <c r="E179" s="1495"/>
      <c r="F179" s="1515"/>
      <c r="G179" s="1510"/>
      <c r="H179" s="1532"/>
      <c r="I179" s="1515"/>
      <c r="J179" s="143" t="s">
        <v>4982</v>
      </c>
      <c r="K179" s="152" t="s">
        <v>177</v>
      </c>
      <c r="L179" s="531" t="s">
        <v>1947</v>
      </c>
      <c r="M179" s="143" t="str">
        <f>VLOOKUP(L179,CódigosRetorno!$A$2:$B$1784,2,FALSE)</f>
        <v>El dato ingresado en PriceAmount del Precio de venta unitario por item no cumple con el formato establecido</v>
      </c>
      <c r="N179" s="142" t="s">
        <v>169</v>
      </c>
      <c r="O179" s="288"/>
    </row>
    <row r="180" spans="1:15" ht="132" x14ac:dyDescent="0.35">
      <c r="A180" s="288"/>
      <c r="B180" s="1495"/>
      <c r="C180" s="1543"/>
      <c r="D180" s="1520"/>
      <c r="E180" s="1495"/>
      <c r="F180" s="1498"/>
      <c r="G180" s="1511"/>
      <c r="H180" s="1528"/>
      <c r="I180" s="1498"/>
      <c r="J180" s="1225" t="s">
        <v>6363</v>
      </c>
      <c r="K180" s="1255" t="s">
        <v>8113</v>
      </c>
      <c r="L180" s="1255" t="s">
        <v>8114</v>
      </c>
      <c r="M180" s="1225" t="str">
        <f>VLOOKUP(MID(L180,1,4),CódigosRetorno!$A$2:$B$1784,2,FALSE)</f>
        <v>El precio unitario de la operación que está informando difiere de los cálculos realizados en base a la información remitida</v>
      </c>
      <c r="N180" s="1222" t="s">
        <v>169</v>
      </c>
      <c r="O180" s="288"/>
    </row>
    <row r="181" spans="1:15" ht="24" x14ac:dyDescent="0.35">
      <c r="A181" s="288"/>
      <c r="B181" s="1495"/>
      <c r="C181" s="1543"/>
      <c r="D181" s="1520"/>
      <c r="E181" s="1495"/>
      <c r="F181" s="142" t="s">
        <v>13</v>
      </c>
      <c r="G181" s="135" t="s">
        <v>5580</v>
      </c>
      <c r="H181" s="96" t="s">
        <v>3906</v>
      </c>
      <c r="I181" s="142">
        <v>1</v>
      </c>
      <c r="J181" s="145" t="s">
        <v>4688</v>
      </c>
      <c r="K181" s="152" t="s">
        <v>177</v>
      </c>
      <c r="L181" s="531" t="s">
        <v>694</v>
      </c>
      <c r="M181" s="143" t="str">
        <f>VLOOKUP(L181,CódigosRetorno!$A$2:$B$1784,2,FALSE)</f>
        <v>La moneda debe ser la misma en todo el documento. Salvo las percepciones que sólo son en moneda nacional</v>
      </c>
      <c r="N181" s="142" t="s">
        <v>4493</v>
      </c>
      <c r="O181" s="288"/>
    </row>
    <row r="182" spans="1:15" ht="24" x14ac:dyDescent="0.35">
      <c r="A182" s="288"/>
      <c r="B182" s="1495"/>
      <c r="C182" s="1543"/>
      <c r="D182" s="1520"/>
      <c r="E182" s="1495"/>
      <c r="F182" s="1495" t="s">
        <v>10</v>
      </c>
      <c r="G182" s="1495" t="s">
        <v>5603</v>
      </c>
      <c r="H182" s="1489" t="s">
        <v>3968</v>
      </c>
      <c r="I182" s="1495">
        <v>1</v>
      </c>
      <c r="J182" s="143" t="s">
        <v>2872</v>
      </c>
      <c r="K182" s="152" t="s">
        <v>177</v>
      </c>
      <c r="L182" s="531" t="s">
        <v>545</v>
      </c>
      <c r="M182" s="143" t="str">
        <f>VLOOKUP(L182,CódigosRetorno!$A$2:$B$1784,2,FALSE)</f>
        <v>Se ha consignado un valor invalido en el campo cbc:PriceTypeCode</v>
      </c>
      <c r="N182" s="920" t="s">
        <v>4607</v>
      </c>
      <c r="O182" s="288"/>
    </row>
    <row r="183" spans="1:15" ht="24" x14ac:dyDescent="0.35">
      <c r="A183" s="288"/>
      <c r="B183" s="1495"/>
      <c r="C183" s="1543"/>
      <c r="D183" s="1520"/>
      <c r="E183" s="1495"/>
      <c r="F183" s="1495"/>
      <c r="G183" s="1520"/>
      <c r="H183" s="1489"/>
      <c r="I183" s="1495"/>
      <c r="J183" s="642" t="s">
        <v>6079</v>
      </c>
      <c r="K183" s="813" t="s">
        <v>177</v>
      </c>
      <c r="L183" s="443" t="s">
        <v>544</v>
      </c>
      <c r="M183" s="143" t="str">
        <f>VLOOKUP(L183,CódigosRetorno!$A$2:$B$1784,2,FALSE)</f>
        <v>Existe mas de un tag cac:AlternativeConditionPrice con el mismo cbc:PriceTypeCode</v>
      </c>
      <c r="N183" s="142" t="s">
        <v>169</v>
      </c>
      <c r="O183" s="288"/>
    </row>
    <row r="184" spans="1:15" ht="24" x14ac:dyDescent="0.35">
      <c r="A184" s="288"/>
      <c r="B184" s="1495"/>
      <c r="C184" s="1543"/>
      <c r="D184" s="1520"/>
      <c r="E184" s="1520" t="s">
        <v>9</v>
      </c>
      <c r="F184" s="1495"/>
      <c r="G184" s="155" t="s">
        <v>3904</v>
      </c>
      <c r="H184" s="96" t="s">
        <v>3867</v>
      </c>
      <c r="I184" s="142" t="s">
        <v>3865</v>
      </c>
      <c r="J184" s="143" t="s">
        <v>6130</v>
      </c>
      <c r="K184" s="152" t="s">
        <v>1071</v>
      </c>
      <c r="L184" s="531" t="s">
        <v>4190</v>
      </c>
      <c r="M184" s="143" t="str">
        <f>VLOOKUP(L184,CódigosRetorno!$A$2:$B$1784,2,FALSE)</f>
        <v>El dato ingresado como atributo @listName es incorrecto.</v>
      </c>
      <c r="N184" s="155" t="s">
        <v>169</v>
      </c>
      <c r="O184" s="288"/>
    </row>
    <row r="185" spans="1:15" ht="24" x14ac:dyDescent="0.35">
      <c r="A185" s="288"/>
      <c r="B185" s="1495"/>
      <c r="C185" s="1543"/>
      <c r="D185" s="1520"/>
      <c r="E185" s="1520"/>
      <c r="F185" s="1495"/>
      <c r="G185" s="155" t="s">
        <v>3863</v>
      </c>
      <c r="H185" s="96" t="s">
        <v>3864</v>
      </c>
      <c r="I185" s="142" t="s">
        <v>3865</v>
      </c>
      <c r="J185" s="143" t="s">
        <v>4201</v>
      </c>
      <c r="K185" s="135" t="s">
        <v>1071</v>
      </c>
      <c r="L185" s="529" t="s">
        <v>4189</v>
      </c>
      <c r="M185" s="143" t="str">
        <f>VLOOKUP(L185,CódigosRetorno!$A$2:$B$1784,2,FALSE)</f>
        <v>El dato ingresado como atributo @listAgencyName es incorrecto.</v>
      </c>
      <c r="N185" s="155" t="s">
        <v>169</v>
      </c>
      <c r="O185" s="288"/>
    </row>
    <row r="186" spans="1:15" ht="36" x14ac:dyDescent="0.35">
      <c r="A186" s="288"/>
      <c r="B186" s="1495"/>
      <c r="C186" s="1543"/>
      <c r="D186" s="1520"/>
      <c r="E186" s="1520"/>
      <c r="F186" s="1495"/>
      <c r="G186" s="155" t="s">
        <v>3905</v>
      </c>
      <c r="H186" s="96" t="s">
        <v>3869</v>
      </c>
      <c r="I186" s="142" t="s">
        <v>3865</v>
      </c>
      <c r="J186" s="143" t="s">
        <v>6131</v>
      </c>
      <c r="K186" s="152" t="s">
        <v>1071</v>
      </c>
      <c r="L186" s="531" t="s">
        <v>4191</v>
      </c>
      <c r="M186" s="143" t="str">
        <f>VLOOKUP(L186,CódigosRetorno!$A$2:$B$1784,2,FALSE)</f>
        <v>El dato ingresado como atributo @listURI es incorrecto.</v>
      </c>
      <c r="N186" s="155" t="s">
        <v>169</v>
      </c>
      <c r="O186" s="288"/>
    </row>
    <row r="187" spans="1:15" ht="24" x14ac:dyDescent="0.35">
      <c r="A187" s="288"/>
      <c r="B187" s="1495">
        <f>B178+1</f>
        <v>34</v>
      </c>
      <c r="C187" s="1543" t="s">
        <v>5701</v>
      </c>
      <c r="D187" s="1520" t="s">
        <v>15</v>
      </c>
      <c r="E187" s="1495" t="s">
        <v>9</v>
      </c>
      <c r="F187" s="1497" t="s">
        <v>137</v>
      </c>
      <c r="G187" s="1509" t="s">
        <v>138</v>
      </c>
      <c r="H187" s="1527" t="s">
        <v>3967</v>
      </c>
      <c r="I187" s="1497">
        <v>1</v>
      </c>
      <c r="J187" s="143" t="s">
        <v>4982</v>
      </c>
      <c r="K187" s="152" t="s">
        <v>177</v>
      </c>
      <c r="L187" s="531" t="s">
        <v>1947</v>
      </c>
      <c r="M187" s="143" t="str">
        <f>VLOOKUP(L187,CódigosRetorno!$A$2:$B$1784,2,FALSE)</f>
        <v>El dato ingresado en PriceAmount del Precio de venta unitario por item no cumple con el formato establecido</v>
      </c>
      <c r="N187" s="142" t="s">
        <v>169</v>
      </c>
      <c r="O187" s="288"/>
    </row>
    <row r="188" spans="1:15" ht="60" x14ac:dyDescent="0.35">
      <c r="A188" s="288"/>
      <c r="B188" s="1495"/>
      <c r="C188" s="1543"/>
      <c r="D188" s="1520"/>
      <c r="E188" s="1520"/>
      <c r="F188" s="1498"/>
      <c r="G188" s="1511"/>
      <c r="H188" s="1528"/>
      <c r="I188" s="1498"/>
      <c r="J188" s="143" t="s">
        <v>6364</v>
      </c>
      <c r="K188" s="152" t="s">
        <v>177</v>
      </c>
      <c r="L188" s="531" t="s">
        <v>4827</v>
      </c>
      <c r="M188" s="143" t="str">
        <f>VLOOKUP(L188,CódigosRetorno!$A$2:$B$1784,2,FALSE)</f>
        <v>Si existe 'Valor referencial unitario en operac. no onerosas' con monto mayor a cero, la operacion debe ser gratuita (codigo de tributo 9996)</v>
      </c>
      <c r="N188" s="155" t="s">
        <v>169</v>
      </c>
      <c r="O188" s="288"/>
    </row>
    <row r="189" spans="1:15" ht="60" x14ac:dyDescent="0.35">
      <c r="A189" s="288"/>
      <c r="B189" s="1495"/>
      <c r="C189" s="1543"/>
      <c r="D189" s="1520"/>
      <c r="E189" s="1520"/>
      <c r="F189" s="138"/>
      <c r="G189" s="141"/>
      <c r="H189" s="347"/>
      <c r="I189" s="138"/>
      <c r="J189" s="143" t="s">
        <v>6365</v>
      </c>
      <c r="K189" s="152" t="s">
        <v>177</v>
      </c>
      <c r="L189" s="531" t="s">
        <v>5100</v>
      </c>
      <c r="M189" s="143" t="str">
        <f>VLOOKUP(L189,CódigosRetorno!$A$2:$B$1784,2,FALSE)</f>
        <v>El código de precio '02' es sólo para operaciones gratuitas</v>
      </c>
      <c r="N189" s="155" t="s">
        <v>169</v>
      </c>
      <c r="O189" s="288"/>
    </row>
    <row r="190" spans="1:15" ht="24" x14ac:dyDescent="0.35">
      <c r="A190" s="288"/>
      <c r="B190" s="1495"/>
      <c r="C190" s="1543"/>
      <c r="D190" s="1520"/>
      <c r="E190" s="1520"/>
      <c r="F190" s="142" t="s">
        <v>13</v>
      </c>
      <c r="G190" s="135" t="s">
        <v>5580</v>
      </c>
      <c r="H190" s="96" t="s">
        <v>3906</v>
      </c>
      <c r="I190" s="142">
        <v>1</v>
      </c>
      <c r="J190" s="145" t="s">
        <v>4689</v>
      </c>
      <c r="K190" s="152" t="s">
        <v>177</v>
      </c>
      <c r="L190" s="531" t="s">
        <v>694</v>
      </c>
      <c r="M190" s="143" t="str">
        <f>VLOOKUP(L190,CódigosRetorno!$A$2:$B$1784,2,FALSE)</f>
        <v>La moneda debe ser la misma en todo el documento. Salvo las percepciones que sólo son en moneda nacional</v>
      </c>
      <c r="N190" s="142" t="s">
        <v>4493</v>
      </c>
      <c r="O190" s="288"/>
    </row>
    <row r="191" spans="1:15" ht="24" x14ac:dyDescent="0.35">
      <c r="A191" s="288"/>
      <c r="B191" s="1495"/>
      <c r="C191" s="1543"/>
      <c r="D191" s="1520"/>
      <c r="E191" s="1520"/>
      <c r="F191" s="1495" t="s">
        <v>10</v>
      </c>
      <c r="G191" s="1497" t="s">
        <v>5604</v>
      </c>
      <c r="H191" s="1507" t="s">
        <v>3968</v>
      </c>
      <c r="I191" s="1495">
        <v>1</v>
      </c>
      <c r="J191" s="143" t="s">
        <v>2872</v>
      </c>
      <c r="K191" s="152" t="s">
        <v>177</v>
      </c>
      <c r="L191" s="531" t="s">
        <v>545</v>
      </c>
      <c r="M191" s="143" t="str">
        <f>VLOOKUP(L191,CódigosRetorno!$A$2:$B$1784,2,FALSE)</f>
        <v>Se ha consignado un valor invalido en el campo cbc:PriceTypeCode</v>
      </c>
      <c r="N191" s="142" t="s">
        <v>4607</v>
      </c>
      <c r="O191" s="288"/>
    </row>
    <row r="192" spans="1:15" ht="24" x14ac:dyDescent="0.35">
      <c r="A192" s="288"/>
      <c r="B192" s="1495"/>
      <c r="C192" s="1543"/>
      <c r="D192" s="1520"/>
      <c r="E192" s="1520"/>
      <c r="F192" s="1495"/>
      <c r="G192" s="1511"/>
      <c r="H192" s="1508"/>
      <c r="I192" s="1495"/>
      <c r="J192" s="642" t="s">
        <v>6079</v>
      </c>
      <c r="K192" s="813" t="s">
        <v>177</v>
      </c>
      <c r="L192" s="443" t="s">
        <v>544</v>
      </c>
      <c r="M192" s="143" t="str">
        <f>VLOOKUP(L192,CódigosRetorno!$A$2:$B$1784,2,FALSE)</f>
        <v>Existe mas de un tag cac:AlternativeConditionPrice con el mismo cbc:PriceTypeCode</v>
      </c>
      <c r="N192" s="142" t="s">
        <v>169</v>
      </c>
      <c r="O192" s="288"/>
    </row>
    <row r="193" spans="1:15" ht="24" x14ac:dyDescent="0.35">
      <c r="A193" s="288"/>
      <c r="B193" s="1495"/>
      <c r="C193" s="1543"/>
      <c r="D193" s="1520"/>
      <c r="E193" s="1520"/>
      <c r="F193" s="1495"/>
      <c r="G193" s="155" t="s">
        <v>3904</v>
      </c>
      <c r="H193" s="96" t="s">
        <v>3867</v>
      </c>
      <c r="I193" s="142" t="s">
        <v>3865</v>
      </c>
      <c r="J193" s="143" t="s">
        <v>6130</v>
      </c>
      <c r="K193" s="152" t="s">
        <v>1071</v>
      </c>
      <c r="L193" s="531" t="s">
        <v>4190</v>
      </c>
      <c r="M193" s="143" t="str">
        <f>VLOOKUP(L193,CódigosRetorno!$A$2:$B$1784,2,FALSE)</f>
        <v>El dato ingresado como atributo @listName es incorrecto.</v>
      </c>
      <c r="N193" s="155" t="s">
        <v>169</v>
      </c>
      <c r="O193" s="288"/>
    </row>
    <row r="194" spans="1:15" ht="24" x14ac:dyDescent="0.35">
      <c r="A194" s="288"/>
      <c r="B194" s="1495"/>
      <c r="C194" s="1543"/>
      <c r="D194" s="1520"/>
      <c r="E194" s="1520"/>
      <c r="F194" s="1495"/>
      <c r="G194" s="155" t="s">
        <v>3863</v>
      </c>
      <c r="H194" s="96" t="s">
        <v>3864</v>
      </c>
      <c r="I194" s="142" t="s">
        <v>3865</v>
      </c>
      <c r="J194" s="143" t="s">
        <v>4201</v>
      </c>
      <c r="K194" s="135" t="s">
        <v>1071</v>
      </c>
      <c r="L194" s="529" t="s">
        <v>4189</v>
      </c>
      <c r="M194" s="143" t="str">
        <f>VLOOKUP(L194,CódigosRetorno!$A$2:$B$1784,2,FALSE)</f>
        <v>El dato ingresado como atributo @listAgencyName es incorrecto.</v>
      </c>
      <c r="N194" s="155" t="s">
        <v>169</v>
      </c>
      <c r="O194" s="288"/>
    </row>
    <row r="195" spans="1:15" ht="36" x14ac:dyDescent="0.35">
      <c r="A195" s="288"/>
      <c r="B195" s="1495"/>
      <c r="C195" s="1543"/>
      <c r="D195" s="1520"/>
      <c r="E195" s="1520"/>
      <c r="F195" s="1495"/>
      <c r="G195" s="155" t="s">
        <v>3905</v>
      </c>
      <c r="H195" s="96" t="s">
        <v>3869</v>
      </c>
      <c r="I195" s="142" t="s">
        <v>3865</v>
      </c>
      <c r="J195" s="143" t="s">
        <v>6131</v>
      </c>
      <c r="K195" s="152" t="s">
        <v>1071</v>
      </c>
      <c r="L195" s="531" t="s">
        <v>4191</v>
      </c>
      <c r="M195" s="143" t="str">
        <f>VLOOKUP(L195,CódigosRetorno!$A$2:$B$1784,2,FALSE)</f>
        <v>El dato ingresado como atributo @listURI es incorrecto.</v>
      </c>
      <c r="N195" s="155" t="s">
        <v>169</v>
      </c>
      <c r="O195" s="288"/>
    </row>
    <row r="196" spans="1:15" x14ac:dyDescent="0.35">
      <c r="A196" s="288"/>
      <c r="B196" s="1495">
        <f>B187+1</f>
        <v>35</v>
      </c>
      <c r="C196" s="1543" t="s">
        <v>5732</v>
      </c>
      <c r="D196" s="1520" t="s">
        <v>15</v>
      </c>
      <c r="E196" s="1520" t="s">
        <v>4</v>
      </c>
      <c r="F196" s="1497" t="s">
        <v>12</v>
      </c>
      <c r="G196" s="1497" t="s">
        <v>16</v>
      </c>
      <c r="H196" s="1527" t="s">
        <v>5770</v>
      </c>
      <c r="I196" s="1497">
        <v>1</v>
      </c>
      <c r="J196" s="143" t="s">
        <v>4865</v>
      </c>
      <c r="K196" s="135" t="s">
        <v>177</v>
      </c>
      <c r="L196" s="529" t="s">
        <v>4508</v>
      </c>
      <c r="M196" s="143" t="str">
        <f>VLOOKUP(L196,CódigosRetorno!$A$2:$B$1784,2,FALSE)</f>
        <v>El xml no contiene el tag de impuesto por linea (TaxtTotal).</v>
      </c>
      <c r="N196" s="155" t="s">
        <v>169</v>
      </c>
      <c r="O196" s="288"/>
    </row>
    <row r="197" spans="1:15" ht="36" x14ac:dyDescent="0.35">
      <c r="A197" s="288"/>
      <c r="B197" s="1495"/>
      <c r="C197" s="1543"/>
      <c r="D197" s="1520"/>
      <c r="E197" s="1520"/>
      <c r="F197" s="1515"/>
      <c r="G197" s="1515"/>
      <c r="H197" s="1532"/>
      <c r="I197" s="1515"/>
      <c r="J197" s="143" t="s">
        <v>4981</v>
      </c>
      <c r="K197" s="135" t="s">
        <v>177</v>
      </c>
      <c r="L197" s="529" t="s">
        <v>3695</v>
      </c>
      <c r="M197" s="143" t="str">
        <f>VLOOKUP(L197,CódigosRetorno!$A$2:$B$1784,2,FALSE)</f>
        <v>El dato ingresado en el monto total de impuestos por línea no cumple con el formato establecido</v>
      </c>
      <c r="N197" s="155" t="s">
        <v>169</v>
      </c>
      <c r="O197" s="288"/>
    </row>
    <row r="198" spans="1:15" ht="48" x14ac:dyDescent="0.35">
      <c r="A198" s="288"/>
      <c r="B198" s="1495"/>
      <c r="C198" s="1543"/>
      <c r="D198" s="1520"/>
      <c r="E198" s="1520"/>
      <c r="F198" s="1515"/>
      <c r="G198" s="1515"/>
      <c r="H198" s="1532"/>
      <c r="I198" s="1515"/>
      <c r="J198" s="1328" t="s">
        <v>5772</v>
      </c>
      <c r="K198" s="1258" t="s">
        <v>8127</v>
      </c>
      <c r="L198" s="1138" t="s">
        <v>8163</v>
      </c>
      <c r="M198" s="1328" t="str">
        <f>VLOOKUP(MID(L198,1,4),CódigosRetorno!$A$2:$B$1784,2,FALSE)</f>
        <v>El importe total de impuestos por línea no coincide con la sumatoria de los impuestos por línea.</v>
      </c>
      <c r="N198" s="155" t="s">
        <v>169</v>
      </c>
      <c r="O198" s="288"/>
    </row>
    <row r="199" spans="1:15" x14ac:dyDescent="0.35">
      <c r="A199" s="288"/>
      <c r="B199" s="1495"/>
      <c r="C199" s="1543"/>
      <c r="D199" s="1520"/>
      <c r="E199" s="1520"/>
      <c r="F199" s="1515"/>
      <c r="G199" s="1515"/>
      <c r="H199" s="1532"/>
      <c r="I199" s="1515"/>
      <c r="J199" s="675" t="s">
        <v>6069</v>
      </c>
      <c r="K199" s="793" t="s">
        <v>177</v>
      </c>
      <c r="L199" s="693" t="s">
        <v>3705</v>
      </c>
      <c r="M199" s="143" t="str">
        <f>VLOOKUP(L199,CódigosRetorno!$A$2:$B$1784,2,FALSE)</f>
        <v>El tag cac:TaxTotal no debe repetirse a nivel de Item</v>
      </c>
      <c r="N199" s="80" t="s">
        <v>169</v>
      </c>
      <c r="O199" s="288"/>
    </row>
    <row r="200" spans="1:15" ht="24" x14ac:dyDescent="0.35">
      <c r="A200" s="288"/>
      <c r="B200" s="1495"/>
      <c r="C200" s="1543"/>
      <c r="D200" s="1520"/>
      <c r="E200" s="1520"/>
      <c r="F200" s="142" t="s">
        <v>13</v>
      </c>
      <c r="G200" s="142" t="s">
        <v>5580</v>
      </c>
      <c r="H200" s="96" t="s">
        <v>3906</v>
      </c>
      <c r="I200" s="142">
        <v>1</v>
      </c>
      <c r="J200" s="145" t="s">
        <v>4689</v>
      </c>
      <c r="K200" s="152" t="s">
        <v>177</v>
      </c>
      <c r="L200" s="531" t="s">
        <v>694</v>
      </c>
      <c r="M200" s="143" t="str">
        <f>VLOOKUP(L200,CódigosRetorno!$A$2:$B$1784,2,FALSE)</f>
        <v>La moneda debe ser la misma en todo el documento. Salvo las percepciones que sólo son en moneda nacional</v>
      </c>
      <c r="N200" s="142" t="s">
        <v>4493</v>
      </c>
      <c r="O200" s="288"/>
    </row>
    <row r="201" spans="1:15" ht="36" x14ac:dyDescent="0.35">
      <c r="A201" s="288"/>
      <c r="B201" s="1495">
        <f>B196+1</f>
        <v>36</v>
      </c>
      <c r="C201" s="1543" t="s">
        <v>5702</v>
      </c>
      <c r="D201" s="1520" t="s">
        <v>15</v>
      </c>
      <c r="E201" s="1520" t="s">
        <v>4</v>
      </c>
      <c r="F201" s="1497" t="s">
        <v>12</v>
      </c>
      <c r="G201" s="1509" t="s">
        <v>16</v>
      </c>
      <c r="H201" s="1527" t="s">
        <v>3969</v>
      </c>
      <c r="I201" s="1497">
        <v>1</v>
      </c>
      <c r="J201" s="143" t="s">
        <v>4981</v>
      </c>
      <c r="K201" s="135" t="s">
        <v>177</v>
      </c>
      <c r="L201" s="531" t="s">
        <v>3715</v>
      </c>
      <c r="M201" s="143" t="str">
        <f>VLOOKUP(L201,CódigosRetorno!$A$2:$B$1784,2,FALSE)</f>
        <v>El dato ingresado en TaxableAmount de la linea no cumple con el formato establecido</v>
      </c>
      <c r="N201" s="142" t="s">
        <v>169</v>
      </c>
      <c r="O201" s="288"/>
    </row>
    <row r="202" spans="1:15" ht="72" x14ac:dyDescent="0.35">
      <c r="A202" s="288"/>
      <c r="B202" s="1495"/>
      <c r="C202" s="1543"/>
      <c r="D202" s="1520"/>
      <c r="E202" s="1520"/>
      <c r="F202" s="1515"/>
      <c r="G202" s="1510"/>
      <c r="H202" s="1532"/>
      <c r="I202" s="1515"/>
      <c r="J202" s="1225" t="s">
        <v>6362</v>
      </c>
      <c r="K202" s="1255" t="s">
        <v>8113</v>
      </c>
      <c r="L202" s="1255" t="s">
        <v>8116</v>
      </c>
      <c r="M202" s="1251" t="str">
        <f>VLOOKUP(MID(L202,1,4),CódigosRetorno!$A$2:$B$1784,2,FALSE)</f>
        <v>La base imponible a nivel de línea difiere de la información consignada en el comprobante</v>
      </c>
      <c r="N202" s="1222" t="s">
        <v>169</v>
      </c>
      <c r="O202" s="288"/>
    </row>
    <row r="203" spans="1:15" s="910" customFormat="1" ht="48" x14ac:dyDescent="0.35">
      <c r="A203" s="288"/>
      <c r="B203" s="1495"/>
      <c r="C203" s="1543"/>
      <c r="D203" s="1520"/>
      <c r="E203" s="1520"/>
      <c r="F203" s="1515"/>
      <c r="G203" s="1510"/>
      <c r="H203" s="1532"/>
      <c r="I203" s="1515"/>
      <c r="J203" s="1225" t="s">
        <v>6361</v>
      </c>
      <c r="K203" s="1255" t="s">
        <v>8113</v>
      </c>
      <c r="L203" s="1255" t="s">
        <v>8116</v>
      </c>
      <c r="M203" s="1251" t="str">
        <f>VLOOKUP(MID(L203,1,4),CódigosRetorno!$A$2:$B$1784,2,FALSE)</f>
        <v>La base imponible a nivel de línea difiere de la información consignada en el comprobante</v>
      </c>
      <c r="N203" s="1222" t="s">
        <v>169</v>
      </c>
      <c r="O203" s="288"/>
    </row>
    <row r="204" spans="1:15" ht="24" x14ac:dyDescent="0.35">
      <c r="A204" s="288"/>
      <c r="B204" s="1495"/>
      <c r="C204" s="1543"/>
      <c r="D204" s="1520"/>
      <c r="E204" s="1520"/>
      <c r="F204" s="142" t="s">
        <v>13</v>
      </c>
      <c r="G204" s="135" t="s">
        <v>5580</v>
      </c>
      <c r="H204" s="96" t="s">
        <v>3970</v>
      </c>
      <c r="I204" s="142">
        <v>1</v>
      </c>
      <c r="J204" s="145" t="s">
        <v>4689</v>
      </c>
      <c r="K204" s="152" t="s">
        <v>177</v>
      </c>
      <c r="L204" s="531" t="s">
        <v>694</v>
      </c>
      <c r="M204" s="143" t="str">
        <f>VLOOKUP(L204,CódigosRetorno!$A$2:$B$1784,2,FALSE)</f>
        <v>La moneda debe ser la misma en todo el documento. Salvo las percepciones que sólo son en moneda nacional</v>
      </c>
      <c r="N204" s="142" t="s">
        <v>169</v>
      </c>
      <c r="O204" s="288"/>
    </row>
    <row r="205" spans="1:15" ht="24" x14ac:dyDescent="0.35">
      <c r="A205" s="288"/>
      <c r="B205" s="1495"/>
      <c r="C205" s="1543"/>
      <c r="D205" s="1520"/>
      <c r="E205" s="1520"/>
      <c r="F205" s="1495" t="s">
        <v>12</v>
      </c>
      <c r="G205" s="1520" t="s">
        <v>16</v>
      </c>
      <c r="H205" s="1543" t="s">
        <v>5771</v>
      </c>
      <c r="I205" s="1495">
        <v>1</v>
      </c>
      <c r="J205" s="143" t="s">
        <v>4984</v>
      </c>
      <c r="K205" s="152" t="s">
        <v>177</v>
      </c>
      <c r="L205" s="531" t="s">
        <v>2294</v>
      </c>
      <c r="M205" s="143" t="str">
        <f>VLOOKUP(L205,CódigosRetorno!$A$2:$B$1784,2,FALSE)</f>
        <v>El dato ingresado en TaxAmount de la linea no cumple con el formato establecido</v>
      </c>
      <c r="N205" s="142" t="s">
        <v>169</v>
      </c>
      <c r="O205" s="288"/>
    </row>
    <row r="206" spans="1:15" ht="36" x14ac:dyDescent="0.35">
      <c r="A206" s="288"/>
      <c r="B206" s="1495"/>
      <c r="C206" s="1543"/>
      <c r="D206" s="1520"/>
      <c r="E206" s="1520"/>
      <c r="F206" s="1495"/>
      <c r="G206" s="1520"/>
      <c r="H206" s="1543"/>
      <c r="I206" s="1495"/>
      <c r="J206" s="143" t="s">
        <v>4702</v>
      </c>
      <c r="K206" s="152" t="s">
        <v>177</v>
      </c>
      <c r="L206" s="531" t="s">
        <v>4246</v>
      </c>
      <c r="M206" s="143" t="str">
        <f>VLOOKUP(L206,CódigosRetorno!$A$2:$B$1784,2,FALSE)</f>
        <v>El monto de afectacion de IGV por linea debe ser igual a 0.00 para Exoneradas, Inafectas, Exportación, Gratuitas de exoneradas o Gratuitas de inafectas.</v>
      </c>
      <c r="N206" s="155" t="s">
        <v>169</v>
      </c>
      <c r="O206" s="288"/>
    </row>
    <row r="207" spans="1:15" ht="48" x14ac:dyDescent="0.35">
      <c r="A207" s="288"/>
      <c r="B207" s="1495"/>
      <c r="C207" s="1543"/>
      <c r="D207" s="1520"/>
      <c r="E207" s="1520"/>
      <c r="F207" s="1495"/>
      <c r="G207" s="1520"/>
      <c r="H207" s="1543"/>
      <c r="I207" s="1495"/>
      <c r="J207" s="811" t="s">
        <v>6230</v>
      </c>
      <c r="K207" s="813" t="s">
        <v>177</v>
      </c>
      <c r="L207" s="443" t="s">
        <v>4251</v>
      </c>
      <c r="M207" s="143" t="str">
        <f>VLOOKUP(L207,CódigosRetorno!$A$2:$B$1784,2,FALSE)</f>
        <v>El monto de afectación de IGV por linea debe ser diferente a 0.00.</v>
      </c>
      <c r="N207" s="155" t="s">
        <v>169</v>
      </c>
      <c r="O207" s="288"/>
    </row>
    <row r="208" spans="1:15" ht="48" x14ac:dyDescent="0.35">
      <c r="A208" s="288"/>
      <c r="B208" s="1495"/>
      <c r="C208" s="1543"/>
      <c r="D208" s="1520"/>
      <c r="E208" s="1520"/>
      <c r="F208" s="1495"/>
      <c r="G208" s="1520"/>
      <c r="H208" s="1543"/>
      <c r="I208" s="1495"/>
      <c r="J208" s="811" t="s">
        <v>5706</v>
      </c>
      <c r="K208" s="813" t="s">
        <v>177</v>
      </c>
      <c r="L208" s="443" t="s">
        <v>4246</v>
      </c>
      <c r="M208" s="143" t="str">
        <f>VLOOKUP(L208,CódigosRetorno!$A$2:$B$1784,2,FALSE)</f>
        <v>El monto de afectacion de IGV por linea debe ser igual a 0.00 para Exoneradas, Inafectas, Exportación, Gratuitas de exoneradas o Gratuitas de inafectas.</v>
      </c>
      <c r="N208" s="155" t="s">
        <v>169</v>
      </c>
      <c r="O208" s="288"/>
    </row>
    <row r="209" spans="1:15" ht="36" x14ac:dyDescent="0.35">
      <c r="A209" s="288"/>
      <c r="B209" s="1495"/>
      <c r="C209" s="1543"/>
      <c r="D209" s="1520"/>
      <c r="E209" s="1520"/>
      <c r="F209" s="1495"/>
      <c r="G209" s="1520"/>
      <c r="H209" s="1543"/>
      <c r="I209" s="1495"/>
      <c r="J209" s="811" t="s">
        <v>6228</v>
      </c>
      <c r="K209" s="813" t="s">
        <v>177</v>
      </c>
      <c r="L209" s="443" t="s">
        <v>4251</v>
      </c>
      <c r="M209" s="143" t="str">
        <f>VLOOKUP(L209,CódigosRetorno!$A$2:$B$1784,2,FALSE)</f>
        <v>El monto de afectación de IGV por linea debe ser diferente a 0.00.</v>
      </c>
      <c r="N209" s="155" t="s">
        <v>169</v>
      </c>
      <c r="O209" s="288"/>
    </row>
    <row r="210" spans="1:15" ht="48" x14ac:dyDescent="0.35">
      <c r="A210" s="288"/>
      <c r="B210" s="1495"/>
      <c r="C210" s="1543"/>
      <c r="D210" s="1520"/>
      <c r="E210" s="1520"/>
      <c r="F210" s="1495"/>
      <c r="G210" s="1520"/>
      <c r="H210" s="1543"/>
      <c r="I210" s="1495"/>
      <c r="J210" s="143" t="s">
        <v>5705</v>
      </c>
      <c r="K210" s="152" t="s">
        <v>177</v>
      </c>
      <c r="L210" s="531" t="s">
        <v>4228</v>
      </c>
      <c r="M210" s="143" t="str">
        <f>VLOOKUP(L210,CódigosRetorno!$A$2:$B$1784,2,FALSE)</f>
        <v>El producto del factor y monto base de la afectación del IGV/IVAP no corresponde al monto de afectacion de linea.</v>
      </c>
      <c r="N210" s="142" t="s">
        <v>169</v>
      </c>
      <c r="O210" s="288"/>
    </row>
    <row r="211" spans="1:15" ht="24" x14ac:dyDescent="0.35">
      <c r="A211" s="288"/>
      <c r="B211" s="1495"/>
      <c r="C211" s="1543"/>
      <c r="D211" s="1520"/>
      <c r="E211" s="1520"/>
      <c r="F211" s="142" t="s">
        <v>13</v>
      </c>
      <c r="G211" s="135" t="s">
        <v>5580</v>
      </c>
      <c r="H211" s="96" t="s">
        <v>3906</v>
      </c>
      <c r="I211" s="142">
        <v>1</v>
      </c>
      <c r="J211" s="145" t="s">
        <v>4689</v>
      </c>
      <c r="K211" s="152" t="s">
        <v>177</v>
      </c>
      <c r="L211" s="531" t="s">
        <v>694</v>
      </c>
      <c r="M211" s="143" t="str">
        <f>VLOOKUP(L211,CódigosRetorno!$A$2:$B$1784,2,FALSE)</f>
        <v>La moneda debe ser la misma en todo el documento. Salvo las percepciones que sólo son en moneda nacional</v>
      </c>
      <c r="N211" s="142" t="s">
        <v>4493</v>
      </c>
      <c r="O211" s="288"/>
    </row>
    <row r="212" spans="1:15" ht="24" x14ac:dyDescent="0.35">
      <c r="A212" s="288"/>
      <c r="B212" s="1495"/>
      <c r="C212" s="1543"/>
      <c r="D212" s="1520"/>
      <c r="E212" s="1520"/>
      <c r="F212" s="1495" t="s">
        <v>3907</v>
      </c>
      <c r="G212" s="1495" t="s">
        <v>3908</v>
      </c>
      <c r="H212" s="1543" t="s">
        <v>3971</v>
      </c>
      <c r="I212" s="1495">
        <v>1</v>
      </c>
      <c r="J212" s="812" t="s">
        <v>6101</v>
      </c>
      <c r="K212" s="813" t="s">
        <v>177</v>
      </c>
      <c r="L212" s="443" t="s">
        <v>3651</v>
      </c>
      <c r="M212" s="143" t="str">
        <f>VLOOKUP(L212,CódigosRetorno!$A$2:$B$1784,2,FALSE)</f>
        <v>El XML no contiene el tag de la tasa del tributo de la línea</v>
      </c>
      <c r="N212" s="155" t="s">
        <v>169</v>
      </c>
      <c r="O212" s="288"/>
    </row>
    <row r="213" spans="1:15" ht="36" x14ac:dyDescent="0.35">
      <c r="A213" s="288"/>
      <c r="B213" s="1495"/>
      <c r="C213" s="1543"/>
      <c r="D213" s="1520"/>
      <c r="E213" s="1520"/>
      <c r="F213" s="1495"/>
      <c r="G213" s="1495"/>
      <c r="H213" s="1543"/>
      <c r="I213" s="1495"/>
      <c r="J213" s="143" t="s">
        <v>4985</v>
      </c>
      <c r="K213" s="152" t="s">
        <v>177</v>
      </c>
      <c r="L213" s="531" t="s">
        <v>4227</v>
      </c>
      <c r="M213" s="143" t="str">
        <f>VLOOKUP(L213,CódigosRetorno!$A$2:$B$1784,2,FALSE)</f>
        <v>El dato ingresado como factor de afectacion por linea no cumple con el formato establecido.</v>
      </c>
      <c r="N213" s="155" t="s">
        <v>169</v>
      </c>
      <c r="O213" s="288"/>
    </row>
    <row r="214" spans="1:15" ht="48" x14ac:dyDescent="0.35">
      <c r="A214" s="288"/>
      <c r="B214" s="1495"/>
      <c r="C214" s="1543"/>
      <c r="D214" s="1520"/>
      <c r="E214" s="1520"/>
      <c r="F214" s="1495"/>
      <c r="G214" s="1495"/>
      <c r="H214" s="1543"/>
      <c r="I214" s="1495"/>
      <c r="J214" s="143" t="s">
        <v>5704</v>
      </c>
      <c r="K214" s="152" t="s">
        <v>177</v>
      </c>
      <c r="L214" s="531" t="s">
        <v>3652</v>
      </c>
      <c r="M214" s="143" t="str">
        <f>VLOOKUP(L214,CódigosRetorno!$A$2:$B$1784,2,FALSE)</f>
        <v>El factor de afectación de IGV por linea debe ser diferente a 0.00.</v>
      </c>
      <c r="N214" s="155" t="s">
        <v>169</v>
      </c>
      <c r="O214" s="288"/>
    </row>
    <row r="215" spans="1:15" ht="36" x14ac:dyDescent="0.35">
      <c r="A215" s="288"/>
      <c r="B215" s="1495"/>
      <c r="C215" s="1543"/>
      <c r="D215" s="1520"/>
      <c r="E215" s="1520"/>
      <c r="F215" s="1495"/>
      <c r="G215" s="1495"/>
      <c r="H215" s="1543"/>
      <c r="I215" s="1495"/>
      <c r="J215" s="143" t="s">
        <v>4850</v>
      </c>
      <c r="K215" s="152" t="s">
        <v>177</v>
      </c>
      <c r="L215" s="531" t="s">
        <v>3652</v>
      </c>
      <c r="M215" s="143" t="str">
        <f>VLOOKUP(L215,CódigosRetorno!$A$2:$B$1784,2,FALSE)</f>
        <v>El factor de afectación de IGV por linea debe ser diferente a 0.00.</v>
      </c>
      <c r="N215" s="155" t="s">
        <v>169</v>
      </c>
      <c r="O215" s="288"/>
    </row>
    <row r="216" spans="1:15" ht="36" x14ac:dyDescent="0.35">
      <c r="A216" s="288"/>
      <c r="B216" s="1495"/>
      <c r="C216" s="1543"/>
      <c r="D216" s="1520"/>
      <c r="E216" s="1520"/>
      <c r="F216" s="1495" t="s">
        <v>10</v>
      </c>
      <c r="G216" s="1520" t="s">
        <v>5589</v>
      </c>
      <c r="H216" s="1489" t="s">
        <v>4540</v>
      </c>
      <c r="I216" s="1495">
        <v>1</v>
      </c>
      <c r="J216" s="143" t="s">
        <v>4858</v>
      </c>
      <c r="K216" s="152" t="s">
        <v>177</v>
      </c>
      <c r="L216" s="531" t="s">
        <v>1943</v>
      </c>
      <c r="M216" s="143" t="str">
        <f>VLOOKUP(L216,CódigosRetorno!$A$2:$B$1784,2,FALSE)</f>
        <v>El XML no contiene el tag cbc:TaxExemptionReasonCode de Afectacion al IGV</v>
      </c>
      <c r="N216" s="155" t="s">
        <v>169</v>
      </c>
      <c r="O216" s="288"/>
    </row>
    <row r="217" spans="1:15" ht="24" x14ac:dyDescent="0.35">
      <c r="A217" s="288"/>
      <c r="B217" s="1495"/>
      <c r="C217" s="1543"/>
      <c r="D217" s="1520"/>
      <c r="E217" s="1520"/>
      <c r="F217" s="1495"/>
      <c r="G217" s="1520"/>
      <c r="H217" s="1489"/>
      <c r="I217" s="1495"/>
      <c r="J217" s="143" t="s">
        <v>4711</v>
      </c>
      <c r="K217" s="152" t="s">
        <v>177</v>
      </c>
      <c r="L217" s="531" t="s">
        <v>3540</v>
      </c>
      <c r="M217" s="143" t="str">
        <f>VLOOKUP(L217,CódigosRetorno!$A$2:$B$1784,2,FALSE)</f>
        <v>Afectación de IGV no corresponde al código de tributo de la linea.</v>
      </c>
      <c r="N217" s="142" t="s">
        <v>169</v>
      </c>
      <c r="O217" s="288"/>
    </row>
    <row r="218" spans="1:15" ht="48" x14ac:dyDescent="0.35">
      <c r="A218" s="288"/>
      <c r="B218" s="1495"/>
      <c r="C218" s="1543"/>
      <c r="D218" s="1520"/>
      <c r="E218" s="1520"/>
      <c r="F218" s="1495"/>
      <c r="G218" s="1520"/>
      <c r="H218" s="1489"/>
      <c r="I218" s="1495"/>
      <c r="J218" s="143" t="s">
        <v>4859</v>
      </c>
      <c r="K218" s="152" t="s">
        <v>177</v>
      </c>
      <c r="L218" s="531" t="s">
        <v>2286</v>
      </c>
      <c r="M218" s="143" t="str">
        <f>VLOOKUP(L218,CódigosRetorno!$A$2:$B$1784,2,FALSE)</f>
        <v>El tipo de afectacion del IGV es incorrecto</v>
      </c>
      <c r="N218" s="142" t="s">
        <v>4608</v>
      </c>
      <c r="O218" s="288"/>
    </row>
    <row r="219" spans="1:15" ht="36" x14ac:dyDescent="0.35">
      <c r="A219" s="288"/>
      <c r="B219" s="1495"/>
      <c r="C219" s="1543"/>
      <c r="D219" s="1520"/>
      <c r="E219" s="1520"/>
      <c r="F219" s="1495"/>
      <c r="G219" s="1520"/>
      <c r="H219" s="1489"/>
      <c r="I219" s="1495"/>
      <c r="J219" s="143" t="s">
        <v>4712</v>
      </c>
      <c r="K219" s="152" t="s">
        <v>177</v>
      </c>
      <c r="L219" s="531" t="s">
        <v>1666</v>
      </c>
      <c r="M219" s="143" t="str">
        <f>VLOOKUP(L219,CódigosRetorno!$A$2:$B$1784,2,FALSE)</f>
        <v>Operaciones de exportacion, deben consignar Tipo Afectacion igual a 40</v>
      </c>
      <c r="N219" s="142" t="s">
        <v>169</v>
      </c>
      <c r="O219" s="288"/>
    </row>
    <row r="220" spans="1:15" ht="36" x14ac:dyDescent="0.35">
      <c r="A220" s="288"/>
      <c r="B220" s="1495"/>
      <c r="C220" s="1543"/>
      <c r="D220" s="1520"/>
      <c r="E220" s="1520"/>
      <c r="F220" s="1495"/>
      <c r="G220" s="1520"/>
      <c r="H220" s="1489"/>
      <c r="I220" s="1495"/>
      <c r="J220" s="143" t="s">
        <v>5703</v>
      </c>
      <c r="K220" s="152" t="s">
        <v>177</v>
      </c>
      <c r="L220" s="531" t="s">
        <v>1664</v>
      </c>
      <c r="M220" s="143" t="str">
        <f>VLOOKUP(L220,CódigosRetorno!$A$2:$B$1784,2,FALSE)</f>
        <v>Comprobante operacion sujeta IVAP solo debe tener ítems con código de afectación del IGV igual a 17</v>
      </c>
      <c r="N220" s="142" t="s">
        <v>169</v>
      </c>
      <c r="O220" s="288"/>
    </row>
    <row r="221" spans="1:15" ht="24" x14ac:dyDescent="0.35">
      <c r="A221" s="288"/>
      <c r="B221" s="1495"/>
      <c r="C221" s="1543"/>
      <c r="D221" s="1520"/>
      <c r="E221" s="1520" t="s">
        <v>9</v>
      </c>
      <c r="F221" s="1495"/>
      <c r="G221" s="155" t="s">
        <v>3863</v>
      </c>
      <c r="H221" s="96" t="s">
        <v>3864</v>
      </c>
      <c r="I221" s="142" t="s">
        <v>3865</v>
      </c>
      <c r="J221" s="143" t="s">
        <v>4201</v>
      </c>
      <c r="K221" s="152" t="s">
        <v>1071</v>
      </c>
      <c r="L221" s="531" t="s">
        <v>4189</v>
      </c>
      <c r="M221" s="143" t="str">
        <f>VLOOKUP(L221,CódigosRetorno!$A$2:$B$1784,2,FALSE)</f>
        <v>El dato ingresado como atributo @listAgencyName es incorrecto.</v>
      </c>
      <c r="N221" s="155" t="s">
        <v>169</v>
      </c>
      <c r="O221" s="288"/>
    </row>
    <row r="222" spans="1:15" ht="24" x14ac:dyDescent="0.35">
      <c r="A222" s="288"/>
      <c r="B222" s="1495"/>
      <c r="C222" s="1543"/>
      <c r="D222" s="1520"/>
      <c r="E222" s="1520"/>
      <c r="F222" s="1495"/>
      <c r="G222" s="155" t="s">
        <v>3972</v>
      </c>
      <c r="H222" s="96" t="s">
        <v>3867</v>
      </c>
      <c r="I222" s="142" t="s">
        <v>3865</v>
      </c>
      <c r="J222" s="143" t="s">
        <v>6132</v>
      </c>
      <c r="K222" s="135" t="s">
        <v>1071</v>
      </c>
      <c r="L222" s="529" t="s">
        <v>4190</v>
      </c>
      <c r="M222" s="143" t="str">
        <f>VLOOKUP(L222,CódigosRetorno!$A$2:$B$1784,2,FALSE)</f>
        <v>El dato ingresado como atributo @listName es incorrecto.</v>
      </c>
      <c r="N222" s="155" t="s">
        <v>169</v>
      </c>
      <c r="O222" s="288"/>
    </row>
    <row r="223" spans="1:15" ht="36" x14ac:dyDescent="0.35">
      <c r="A223" s="288"/>
      <c r="B223" s="1495"/>
      <c r="C223" s="1543"/>
      <c r="D223" s="1520"/>
      <c r="E223" s="1520"/>
      <c r="F223" s="1495"/>
      <c r="G223" s="142" t="s">
        <v>3973</v>
      </c>
      <c r="H223" s="96" t="s">
        <v>3869</v>
      </c>
      <c r="I223" s="142" t="s">
        <v>3865</v>
      </c>
      <c r="J223" s="143" t="s">
        <v>6133</v>
      </c>
      <c r="K223" s="152" t="s">
        <v>1071</v>
      </c>
      <c r="L223" s="531" t="s">
        <v>4191</v>
      </c>
      <c r="M223" s="143" t="str">
        <f>VLOOKUP(L223,CódigosRetorno!$A$2:$B$1784,2,FALSE)</f>
        <v>El dato ingresado como atributo @listURI es incorrecto.</v>
      </c>
      <c r="N223" s="155" t="s">
        <v>169</v>
      </c>
      <c r="O223" s="288"/>
    </row>
    <row r="224" spans="1:15" ht="24" x14ac:dyDescent="0.35">
      <c r="A224" s="288"/>
      <c r="B224" s="1495"/>
      <c r="C224" s="1543"/>
      <c r="D224" s="1520"/>
      <c r="E224" s="1520" t="s">
        <v>4</v>
      </c>
      <c r="F224" s="1495" t="s">
        <v>43</v>
      </c>
      <c r="G224" s="1520" t="s">
        <v>5590</v>
      </c>
      <c r="H224" s="1489" t="s">
        <v>4684</v>
      </c>
      <c r="I224" s="1495">
        <v>1</v>
      </c>
      <c r="J224" s="143" t="s">
        <v>2837</v>
      </c>
      <c r="K224" s="152" t="s">
        <v>177</v>
      </c>
      <c r="L224" s="531" t="s">
        <v>2290</v>
      </c>
      <c r="M224" s="143" t="str">
        <f>VLOOKUP(L224,CódigosRetorno!$A$2:$B$1784,2,FALSE)</f>
        <v>El XML no contiene el tag cac:TaxCategory/cac:TaxScheme/cbc:ID del Item</v>
      </c>
      <c r="N224" s="155" t="s">
        <v>169</v>
      </c>
      <c r="O224" s="288"/>
    </row>
    <row r="225" spans="1:15" ht="24" x14ac:dyDescent="0.35">
      <c r="A225" s="288"/>
      <c r="B225" s="1495"/>
      <c r="C225" s="1543"/>
      <c r="D225" s="1520"/>
      <c r="E225" s="1520"/>
      <c r="F225" s="1495"/>
      <c r="G225" s="1520"/>
      <c r="H225" s="1489"/>
      <c r="I225" s="1495"/>
      <c r="J225" s="143" t="s">
        <v>2872</v>
      </c>
      <c r="K225" s="152" t="s">
        <v>177</v>
      </c>
      <c r="L225" s="531" t="s">
        <v>2291</v>
      </c>
      <c r="M225" s="143" t="str">
        <f>VLOOKUP(L225,CódigosRetorno!$A$2:$B$1784,2,FALSE)</f>
        <v>El codigo del tributo es invalido</v>
      </c>
      <c r="N225" s="142" t="s">
        <v>4609</v>
      </c>
      <c r="O225" s="288"/>
    </row>
    <row r="226" spans="1:15" ht="24" x14ac:dyDescent="0.35">
      <c r="A226" s="288"/>
      <c r="B226" s="1495"/>
      <c r="C226" s="1543"/>
      <c r="D226" s="1520"/>
      <c r="E226" s="1520"/>
      <c r="F226" s="1495"/>
      <c r="G226" s="1520"/>
      <c r="H226" s="1489"/>
      <c r="I226" s="1495"/>
      <c r="J226" s="579" t="s">
        <v>6070</v>
      </c>
      <c r="K226" s="813" t="s">
        <v>177</v>
      </c>
      <c r="L226" s="443" t="s">
        <v>3770</v>
      </c>
      <c r="M226" s="143" t="str">
        <f>VLOOKUP(L226,CódigosRetorno!$A$2:$B$1784,2,FALSE)</f>
        <v>El código de tributo no debe repetirse a nivel de item</v>
      </c>
      <c r="N226" s="155" t="s">
        <v>169</v>
      </c>
      <c r="O226" s="288"/>
    </row>
    <row r="227" spans="1:15" ht="72" x14ac:dyDescent="0.35">
      <c r="A227" s="288"/>
      <c r="B227" s="1495"/>
      <c r="C227" s="1543"/>
      <c r="D227" s="1520"/>
      <c r="E227" s="1520"/>
      <c r="F227" s="1495"/>
      <c r="G227" s="1520"/>
      <c r="H227" s="1489"/>
      <c r="I227" s="1495"/>
      <c r="J227" s="1339" t="s">
        <v>8212</v>
      </c>
      <c r="K227" s="1138" t="s">
        <v>177</v>
      </c>
      <c r="L227" s="1332" t="s">
        <v>4234</v>
      </c>
      <c r="M227" s="1328" t="str">
        <f>VLOOKUP(L227,CódigosRetorno!$A$2:$B$1784,2,FALSE)</f>
        <v>El XML debe contener al menos un tributo por linea de afectacion por IGV</v>
      </c>
      <c r="N227" s="155" t="s">
        <v>169</v>
      </c>
      <c r="O227" s="288"/>
    </row>
    <row r="228" spans="1:15" s="910" customFormat="1" ht="123" customHeight="1" x14ac:dyDescent="0.35">
      <c r="A228" s="288"/>
      <c r="B228" s="1495"/>
      <c r="C228" s="1543"/>
      <c r="D228" s="1520"/>
      <c r="E228" s="1520"/>
      <c r="F228" s="1495"/>
      <c r="G228" s="1520"/>
      <c r="H228" s="1489"/>
      <c r="I228" s="1495"/>
      <c r="J228" s="1169" t="s">
        <v>4842</v>
      </c>
      <c r="K228" s="1173" t="s">
        <v>177</v>
      </c>
      <c r="L228" s="1178" t="s">
        <v>4829</v>
      </c>
      <c r="M228" s="1172" t="str">
        <f>VLOOKUP(L228,CódigosRetorno!$A$2:$B$1784,2,FALSE)</f>
        <v>La combinación de tributos no es permitida</v>
      </c>
      <c r="N228" s="1184" t="s">
        <v>169</v>
      </c>
      <c r="O228" s="288"/>
    </row>
    <row r="229" spans="1:15" ht="24" x14ac:dyDescent="0.35">
      <c r="A229" s="288"/>
      <c r="B229" s="1495"/>
      <c r="C229" s="1543"/>
      <c r="D229" s="1520"/>
      <c r="E229" s="1520" t="s">
        <v>9</v>
      </c>
      <c r="F229" s="1495"/>
      <c r="G229" s="142" t="s">
        <v>3910</v>
      </c>
      <c r="H229" s="143" t="s">
        <v>3879</v>
      </c>
      <c r="I229" s="142" t="s">
        <v>3865</v>
      </c>
      <c r="J229" s="143" t="s">
        <v>6134</v>
      </c>
      <c r="K229" s="135" t="s">
        <v>1071</v>
      </c>
      <c r="L229" s="529" t="s">
        <v>4194</v>
      </c>
      <c r="M229" s="143" t="str">
        <f>VLOOKUP(L229,CódigosRetorno!$A$2:$B$1784,2,FALSE)</f>
        <v>El dato ingresado como atributo @schemeName es incorrecto.</v>
      </c>
      <c r="N229" s="155" t="s">
        <v>169</v>
      </c>
      <c r="O229" s="288"/>
    </row>
    <row r="230" spans="1:15" ht="24" x14ac:dyDescent="0.35">
      <c r="A230" s="288"/>
      <c r="B230" s="1495"/>
      <c r="C230" s="1543"/>
      <c r="D230" s="1520"/>
      <c r="E230" s="1520"/>
      <c r="F230" s="1495"/>
      <c r="G230" s="142" t="s">
        <v>3863</v>
      </c>
      <c r="H230" s="143" t="s">
        <v>3880</v>
      </c>
      <c r="I230" s="142" t="s">
        <v>3865</v>
      </c>
      <c r="J230" s="143" t="s">
        <v>4201</v>
      </c>
      <c r="K230" s="135" t="s">
        <v>1071</v>
      </c>
      <c r="L230" s="529" t="s">
        <v>4195</v>
      </c>
      <c r="M230" s="143" t="str">
        <f>VLOOKUP(L230,CódigosRetorno!$A$2:$B$1784,2,FALSE)</f>
        <v>El dato ingresado como atributo @schemeAgencyName es incorrecto.</v>
      </c>
      <c r="N230" s="155" t="s">
        <v>169</v>
      </c>
      <c r="O230" s="288"/>
    </row>
    <row r="231" spans="1:15" ht="36" x14ac:dyDescent="0.35">
      <c r="A231" s="288"/>
      <c r="B231" s="1495"/>
      <c r="C231" s="1543"/>
      <c r="D231" s="1520"/>
      <c r="E231" s="1520"/>
      <c r="F231" s="1495"/>
      <c r="G231" s="155" t="s">
        <v>4510</v>
      </c>
      <c r="H231" s="96" t="s">
        <v>3882</v>
      </c>
      <c r="I231" s="142" t="s">
        <v>3865</v>
      </c>
      <c r="J231" s="143" t="s">
        <v>6135</v>
      </c>
      <c r="K231" s="152" t="s">
        <v>1071</v>
      </c>
      <c r="L231" s="531" t="s">
        <v>4196</v>
      </c>
      <c r="M231" s="143" t="str">
        <f>VLOOKUP(L231,CódigosRetorno!$A$2:$B$1784,2,FALSE)</f>
        <v>El dato ingresado como atributo @schemeURI es incorrecto.</v>
      </c>
      <c r="N231" s="155" t="s">
        <v>169</v>
      </c>
      <c r="O231" s="288"/>
    </row>
    <row r="232" spans="1:15" ht="24" x14ac:dyDescent="0.35">
      <c r="A232" s="288"/>
      <c r="B232" s="1495"/>
      <c r="C232" s="1543"/>
      <c r="D232" s="1520"/>
      <c r="E232" s="1520" t="s">
        <v>4</v>
      </c>
      <c r="F232" s="1495" t="s">
        <v>45</v>
      </c>
      <c r="G232" s="1520" t="s">
        <v>5590</v>
      </c>
      <c r="H232" s="1489" t="s">
        <v>3912</v>
      </c>
      <c r="I232" s="1495">
        <v>1</v>
      </c>
      <c r="J232" s="143" t="s">
        <v>2837</v>
      </c>
      <c r="K232" s="152" t="s">
        <v>177</v>
      </c>
      <c r="L232" s="531" t="s">
        <v>3657</v>
      </c>
      <c r="M232" s="143" t="str">
        <f>VLOOKUP(L232,CódigosRetorno!$A$2:$B$1784,2,FALSE)</f>
        <v>El XML no contiene el tag o no existe información del nombre de tributo de la línea</v>
      </c>
      <c r="N232" s="155" t="s">
        <v>169</v>
      </c>
      <c r="O232" s="288"/>
    </row>
    <row r="233" spans="1:15" ht="24" x14ac:dyDescent="0.35">
      <c r="A233" s="288"/>
      <c r="B233" s="1495"/>
      <c r="C233" s="1543"/>
      <c r="D233" s="1520"/>
      <c r="E233" s="1520"/>
      <c r="F233" s="1495"/>
      <c r="G233" s="1520"/>
      <c r="H233" s="1489"/>
      <c r="I233" s="1495"/>
      <c r="J233" s="145" t="s">
        <v>4819</v>
      </c>
      <c r="K233" s="152" t="s">
        <v>177</v>
      </c>
      <c r="L233" s="531" t="s">
        <v>3542</v>
      </c>
      <c r="M233" s="143" t="str">
        <f>VLOOKUP(L233,CódigosRetorno!$A$2:$B$1784,2,FALSE)</f>
        <v>Nombre de tributo no corresponde al código de tributo de la linea.</v>
      </c>
      <c r="N233" s="142" t="s">
        <v>4609</v>
      </c>
      <c r="O233" s="288"/>
    </row>
    <row r="234" spans="1:15" ht="36" x14ac:dyDescent="0.35">
      <c r="A234" s="288"/>
      <c r="B234" s="1495"/>
      <c r="C234" s="1543"/>
      <c r="D234" s="1520"/>
      <c r="E234" s="1520"/>
      <c r="F234" s="142" t="s">
        <v>13</v>
      </c>
      <c r="G234" s="135"/>
      <c r="H234" s="145" t="s">
        <v>3976</v>
      </c>
      <c r="I234" s="142">
        <v>1</v>
      </c>
      <c r="J234" s="145" t="s">
        <v>4817</v>
      </c>
      <c r="K234" s="152" t="s">
        <v>177</v>
      </c>
      <c r="L234" s="529" t="s">
        <v>726</v>
      </c>
      <c r="M234" s="143" t="str">
        <f>VLOOKUP(L234,CódigosRetorno!$A$2:$B$1784,2,FALSE)</f>
        <v>El Name o TaxTypeCode debe corresponder al codigo de tributo del item</v>
      </c>
      <c r="N234" s="142" t="s">
        <v>4609</v>
      </c>
      <c r="O234" s="288"/>
    </row>
    <row r="235" spans="1:15" ht="36" x14ac:dyDescent="0.35">
      <c r="A235" s="288"/>
      <c r="B235" s="1495">
        <f>B201+1</f>
        <v>37</v>
      </c>
      <c r="C235" s="1543" t="s">
        <v>5832</v>
      </c>
      <c r="D235" s="1520" t="s">
        <v>15</v>
      </c>
      <c r="E235" s="1520" t="s">
        <v>9</v>
      </c>
      <c r="F235" s="142" t="s">
        <v>12</v>
      </c>
      <c r="G235" s="135" t="s">
        <v>16</v>
      </c>
      <c r="H235" s="143" t="s">
        <v>3969</v>
      </c>
      <c r="I235" s="142" t="s">
        <v>3865</v>
      </c>
      <c r="J235" s="143" t="s">
        <v>4981</v>
      </c>
      <c r="K235" s="135" t="s">
        <v>177</v>
      </c>
      <c r="L235" s="531" t="s">
        <v>3715</v>
      </c>
      <c r="M235" s="143" t="str">
        <f>VLOOKUP(L235,CódigosRetorno!$A$2:$B$1784,2,FALSE)</f>
        <v>El dato ingresado en TaxableAmount de la linea no cumple con el formato establecido</v>
      </c>
      <c r="N235" s="142" t="s">
        <v>169</v>
      </c>
      <c r="O235" s="288"/>
    </row>
    <row r="236" spans="1:15" ht="24" x14ac:dyDescent="0.35">
      <c r="A236" s="288"/>
      <c r="B236" s="1495"/>
      <c r="C236" s="1543"/>
      <c r="D236" s="1520"/>
      <c r="E236" s="1520"/>
      <c r="F236" s="142" t="s">
        <v>13</v>
      </c>
      <c r="G236" s="135" t="s">
        <v>5580</v>
      </c>
      <c r="H236" s="96" t="s">
        <v>3906</v>
      </c>
      <c r="I236" s="142">
        <v>1</v>
      </c>
      <c r="J236" s="145" t="s">
        <v>4689</v>
      </c>
      <c r="K236" s="152" t="s">
        <v>177</v>
      </c>
      <c r="L236" s="531" t="s">
        <v>694</v>
      </c>
      <c r="M236" s="143" t="str">
        <f>VLOOKUP(L236,CódigosRetorno!$A$2:$B$1784,2,FALSE)</f>
        <v>La moneda debe ser la misma en todo el documento. Salvo las percepciones que sólo son en moneda nacional</v>
      </c>
      <c r="N236" s="142" t="s">
        <v>4493</v>
      </c>
      <c r="O236" s="288"/>
    </row>
    <row r="237" spans="1:15" ht="24" x14ac:dyDescent="0.35">
      <c r="A237" s="288"/>
      <c r="B237" s="1495"/>
      <c r="C237" s="1543"/>
      <c r="D237" s="1520"/>
      <c r="E237" s="1520"/>
      <c r="F237" s="1495" t="s">
        <v>12</v>
      </c>
      <c r="G237" s="1520" t="s">
        <v>16</v>
      </c>
      <c r="H237" s="1489" t="s">
        <v>4665</v>
      </c>
      <c r="I237" s="1495">
        <v>1</v>
      </c>
      <c r="J237" s="143" t="s">
        <v>4984</v>
      </c>
      <c r="K237" s="152" t="s">
        <v>177</v>
      </c>
      <c r="L237" s="531" t="s">
        <v>2294</v>
      </c>
      <c r="M237" s="143" t="str">
        <f>VLOOKUP(L237,CódigosRetorno!$A$2:$B$1784,2,FALSE)</f>
        <v>El dato ingresado en TaxAmount de la linea no cumple con el formato establecido</v>
      </c>
      <c r="N237" s="155" t="s">
        <v>169</v>
      </c>
      <c r="O237" s="288"/>
    </row>
    <row r="238" spans="1:15" ht="48" x14ac:dyDescent="0.35">
      <c r="A238" s="288"/>
      <c r="B238" s="1495"/>
      <c r="C238" s="1543"/>
      <c r="D238" s="1520"/>
      <c r="E238" s="1520"/>
      <c r="F238" s="1495"/>
      <c r="G238" s="1520"/>
      <c r="H238" s="1489"/>
      <c r="I238" s="1495"/>
      <c r="J238" s="143" t="s">
        <v>4860</v>
      </c>
      <c r="K238" s="152" t="s">
        <v>177</v>
      </c>
      <c r="L238" s="531" t="s">
        <v>4244</v>
      </c>
      <c r="M238" s="143" t="str">
        <f>VLOOKUP(L238,CódigosRetorno!$A$2:$B$1784,2,FALSE)</f>
        <v>El producto del factor y monto base de la afectación del ISC no corresponde al monto de afectacion de linea.</v>
      </c>
      <c r="N238" s="155" t="s">
        <v>169</v>
      </c>
      <c r="O238" s="288"/>
    </row>
    <row r="239" spans="1:15" ht="48" x14ac:dyDescent="0.35">
      <c r="A239" s="288"/>
      <c r="B239" s="1495"/>
      <c r="C239" s="1543"/>
      <c r="D239" s="1520"/>
      <c r="E239" s="1520"/>
      <c r="F239" s="1495"/>
      <c r="G239" s="1520"/>
      <c r="H239" s="1489"/>
      <c r="I239" s="1495"/>
      <c r="J239" s="143" t="s">
        <v>4861</v>
      </c>
      <c r="K239" s="152" t="s">
        <v>177</v>
      </c>
      <c r="L239" s="531" t="s">
        <v>4245</v>
      </c>
      <c r="M239" s="143" t="str">
        <f>VLOOKUP(L239,CódigosRetorno!$A$2:$B$1784,2,FALSE)</f>
        <v>El producto del factor y monto base de la afectación de otros tributos no corresponde al monto de afectacion de linea.</v>
      </c>
      <c r="N239" s="155" t="s">
        <v>169</v>
      </c>
      <c r="O239" s="288"/>
    </row>
    <row r="240" spans="1:15" ht="24" x14ac:dyDescent="0.35">
      <c r="A240" s="288"/>
      <c r="B240" s="1495"/>
      <c r="C240" s="1543"/>
      <c r="D240" s="1520"/>
      <c r="E240" s="1520"/>
      <c r="F240" s="142" t="s">
        <v>13</v>
      </c>
      <c r="G240" s="135" t="s">
        <v>5580</v>
      </c>
      <c r="H240" s="96" t="s">
        <v>3906</v>
      </c>
      <c r="I240" s="142">
        <v>1</v>
      </c>
      <c r="J240" s="145" t="s">
        <v>4689</v>
      </c>
      <c r="K240" s="152" t="s">
        <v>177</v>
      </c>
      <c r="L240" s="531" t="s">
        <v>694</v>
      </c>
      <c r="M240" s="143" t="str">
        <f>VLOOKUP(L240,CódigosRetorno!$A$2:$B$1784,2,FALSE)</f>
        <v>La moneda debe ser la misma en todo el documento. Salvo las percepciones que sólo son en moneda nacional</v>
      </c>
      <c r="N240" s="142" t="s">
        <v>4493</v>
      </c>
      <c r="O240" s="288"/>
    </row>
    <row r="241" spans="1:15" ht="24" x14ac:dyDescent="0.35">
      <c r="A241" s="288"/>
      <c r="B241" s="1495"/>
      <c r="C241" s="1543"/>
      <c r="D241" s="1520"/>
      <c r="E241" s="1520"/>
      <c r="F241" s="1495" t="s">
        <v>3907</v>
      </c>
      <c r="G241" s="1495" t="s">
        <v>3908</v>
      </c>
      <c r="H241" s="1489" t="s">
        <v>3974</v>
      </c>
      <c r="I241" s="1495">
        <v>1</v>
      </c>
      <c r="J241" s="812" t="s">
        <v>6101</v>
      </c>
      <c r="K241" s="813" t="s">
        <v>177</v>
      </c>
      <c r="L241" s="443" t="s">
        <v>3651</v>
      </c>
      <c r="M241" s="143" t="str">
        <f>VLOOKUP(L241,CódigosRetorno!$A$2:$B$1784,2,FALSE)</f>
        <v>El XML no contiene el tag de la tasa del tributo de la línea</v>
      </c>
      <c r="N241" s="155" t="s">
        <v>169</v>
      </c>
      <c r="O241" s="288"/>
    </row>
    <row r="242" spans="1:15" ht="36" x14ac:dyDescent="0.35">
      <c r="A242" s="288"/>
      <c r="B242" s="1495"/>
      <c r="C242" s="1543"/>
      <c r="D242" s="1520"/>
      <c r="E242" s="1520"/>
      <c r="F242" s="1495"/>
      <c r="G242" s="1495"/>
      <c r="H242" s="1489"/>
      <c r="I242" s="1495"/>
      <c r="J242" s="143" t="s">
        <v>4985</v>
      </c>
      <c r="K242" s="152" t="s">
        <v>177</v>
      </c>
      <c r="L242" s="531" t="s">
        <v>4227</v>
      </c>
      <c r="M242" s="143" t="str">
        <f>VLOOKUP(L242,CódigosRetorno!$A$2:$B$1784,2,FALSE)</f>
        <v>El dato ingresado como factor de afectacion por linea no cumple con el formato establecido.</v>
      </c>
      <c r="N242" s="155" t="s">
        <v>169</v>
      </c>
      <c r="O242" s="288"/>
    </row>
    <row r="243" spans="1:15" ht="36" x14ac:dyDescent="0.35">
      <c r="A243" s="288"/>
      <c r="B243" s="1495"/>
      <c r="C243" s="1543"/>
      <c r="D243" s="1520"/>
      <c r="E243" s="1520"/>
      <c r="F243" s="1495"/>
      <c r="G243" s="1495"/>
      <c r="H243" s="1489"/>
      <c r="I243" s="1495"/>
      <c r="J243" s="143" t="s">
        <v>4862</v>
      </c>
      <c r="K243" s="152" t="s">
        <v>177</v>
      </c>
      <c r="L243" s="531" t="s">
        <v>4230</v>
      </c>
      <c r="M243" s="143" t="str">
        <f>VLOOKUP(L243,CódigosRetorno!$A$2:$B$1784,2,FALSE)</f>
        <v>El factor de afectación de ISC por linea debe ser diferente a 0.00.</v>
      </c>
      <c r="N243" s="155" t="s">
        <v>169</v>
      </c>
      <c r="O243" s="288"/>
    </row>
    <row r="244" spans="1:15" ht="36" x14ac:dyDescent="0.35">
      <c r="A244" s="288"/>
      <c r="B244" s="1495"/>
      <c r="C244" s="1543"/>
      <c r="D244" s="1520"/>
      <c r="E244" s="1520"/>
      <c r="F244" s="1495" t="s">
        <v>10</v>
      </c>
      <c r="G244" s="1520" t="s">
        <v>5591</v>
      </c>
      <c r="H244" s="1489" t="s">
        <v>3975</v>
      </c>
      <c r="I244" s="1495">
        <v>1</v>
      </c>
      <c r="J244" s="143" t="s">
        <v>4863</v>
      </c>
      <c r="K244" s="152" t="s">
        <v>177</v>
      </c>
      <c r="L244" s="531" t="s">
        <v>1941</v>
      </c>
      <c r="M244" s="143" t="str">
        <f>VLOOKUP(L244,CódigosRetorno!$A$2:$B$1784,2,FALSE)</f>
        <v>Si existe monto de ISC en el ITEM debe especificar el sistema de calculo</v>
      </c>
      <c r="N244" s="80" t="s">
        <v>169</v>
      </c>
      <c r="O244" s="288"/>
    </row>
    <row r="245" spans="1:15" ht="24" x14ac:dyDescent="0.35">
      <c r="A245" s="288"/>
      <c r="B245" s="1495"/>
      <c r="C245" s="1543"/>
      <c r="D245" s="1520"/>
      <c r="E245" s="1520"/>
      <c r="F245" s="1495"/>
      <c r="G245" s="1520"/>
      <c r="H245" s="1489"/>
      <c r="I245" s="1495"/>
      <c r="J245" s="143" t="s">
        <v>4811</v>
      </c>
      <c r="K245" s="152" t="s">
        <v>177</v>
      </c>
      <c r="L245" s="531" t="s">
        <v>4723</v>
      </c>
      <c r="M245" s="143" t="str">
        <f>VLOOKUP(L245,CódigosRetorno!$A$2:$B$1784,2,FALSE)</f>
        <v>Solo debe consignar sistema de calculo si el tributo es ISC</v>
      </c>
      <c r="N245" s="155" t="s">
        <v>169</v>
      </c>
      <c r="O245" s="288"/>
    </row>
    <row r="246" spans="1:15" ht="36" x14ac:dyDescent="0.35">
      <c r="A246" s="288"/>
      <c r="B246" s="1495"/>
      <c r="C246" s="1543"/>
      <c r="D246" s="1520"/>
      <c r="E246" s="1520"/>
      <c r="F246" s="1495"/>
      <c r="G246" s="1520"/>
      <c r="H246" s="1489"/>
      <c r="I246" s="1495"/>
      <c r="J246" s="143" t="s">
        <v>4864</v>
      </c>
      <c r="K246" s="152" t="s">
        <v>177</v>
      </c>
      <c r="L246" s="531" t="s">
        <v>2285</v>
      </c>
      <c r="M246" s="143" t="str">
        <f>VLOOKUP(L246,CódigosRetorno!$A$2:$B$1784,2,FALSE)</f>
        <v>El sistema de calculo del ISC es incorrecto</v>
      </c>
      <c r="N246" s="142" t="s">
        <v>4610</v>
      </c>
      <c r="O246" s="288"/>
    </row>
    <row r="247" spans="1:15" ht="24" x14ac:dyDescent="0.35">
      <c r="A247" s="288"/>
      <c r="B247" s="1495"/>
      <c r="C247" s="1543"/>
      <c r="D247" s="1520"/>
      <c r="E247" s="1520"/>
      <c r="F247" s="1495" t="s">
        <v>43</v>
      </c>
      <c r="G247" s="1520" t="s">
        <v>5590</v>
      </c>
      <c r="H247" s="1489" t="s">
        <v>4684</v>
      </c>
      <c r="I247" s="1495">
        <v>1</v>
      </c>
      <c r="J247" s="143" t="s">
        <v>2837</v>
      </c>
      <c r="K247" s="152" t="s">
        <v>177</v>
      </c>
      <c r="L247" s="531" t="s">
        <v>2290</v>
      </c>
      <c r="M247" s="143" t="str">
        <f>VLOOKUP(L247,CódigosRetorno!$A$2:$B$1784,2,FALSE)</f>
        <v>El XML no contiene el tag cac:TaxCategory/cac:TaxScheme/cbc:ID del Item</v>
      </c>
      <c r="N247" s="155" t="s">
        <v>169</v>
      </c>
      <c r="O247" s="288"/>
    </row>
    <row r="248" spans="1:15" ht="24" x14ac:dyDescent="0.35">
      <c r="A248" s="288"/>
      <c r="B248" s="1495"/>
      <c r="C248" s="1543"/>
      <c r="D248" s="1520"/>
      <c r="E248" s="1520"/>
      <c r="F248" s="1495"/>
      <c r="G248" s="1520"/>
      <c r="H248" s="1489"/>
      <c r="I248" s="1495"/>
      <c r="J248" s="143" t="s">
        <v>2872</v>
      </c>
      <c r="K248" s="152" t="s">
        <v>177</v>
      </c>
      <c r="L248" s="531" t="s">
        <v>2291</v>
      </c>
      <c r="M248" s="143" t="str">
        <f>VLOOKUP(L248,CódigosRetorno!$A$2:$B$1784,2,FALSE)</f>
        <v>El codigo del tributo es invalido</v>
      </c>
      <c r="N248" s="142" t="s">
        <v>4609</v>
      </c>
      <c r="O248" s="288"/>
    </row>
    <row r="249" spans="1:15" ht="24" x14ac:dyDescent="0.35">
      <c r="A249" s="288"/>
      <c r="B249" s="1495"/>
      <c r="C249" s="1543"/>
      <c r="D249" s="1520"/>
      <c r="E249" s="1520"/>
      <c r="F249" s="1495"/>
      <c r="G249" s="1520"/>
      <c r="H249" s="1489"/>
      <c r="I249" s="1495"/>
      <c r="J249" s="821" t="s">
        <v>6070</v>
      </c>
      <c r="K249" s="813" t="s">
        <v>177</v>
      </c>
      <c r="L249" s="443" t="s">
        <v>3770</v>
      </c>
      <c r="M249" s="143" t="str">
        <f>VLOOKUP(L249,CódigosRetorno!$A$2:$B$1784,2,FALSE)</f>
        <v>El código de tributo no debe repetirse a nivel de item</v>
      </c>
      <c r="N249" s="155" t="s">
        <v>169</v>
      </c>
      <c r="O249" s="288"/>
    </row>
    <row r="250" spans="1:15" ht="24" x14ac:dyDescent="0.35">
      <c r="A250" s="288"/>
      <c r="B250" s="1495"/>
      <c r="C250" s="1543"/>
      <c r="D250" s="1520"/>
      <c r="E250" s="1520"/>
      <c r="F250" s="1495"/>
      <c r="G250" s="142" t="s">
        <v>3910</v>
      </c>
      <c r="H250" s="143" t="s">
        <v>3879</v>
      </c>
      <c r="I250" s="142" t="s">
        <v>3865</v>
      </c>
      <c r="J250" s="143" t="s">
        <v>6134</v>
      </c>
      <c r="K250" s="135" t="s">
        <v>1071</v>
      </c>
      <c r="L250" s="529" t="s">
        <v>4194</v>
      </c>
      <c r="M250" s="143" t="str">
        <f>VLOOKUP(L250,CódigosRetorno!$A$2:$B$1784,2,FALSE)</f>
        <v>El dato ingresado como atributo @schemeName es incorrecto.</v>
      </c>
      <c r="N250" s="155" t="s">
        <v>169</v>
      </c>
      <c r="O250" s="288"/>
    </row>
    <row r="251" spans="1:15" ht="24" x14ac:dyDescent="0.35">
      <c r="A251" s="288"/>
      <c r="B251" s="1495"/>
      <c r="C251" s="1543"/>
      <c r="D251" s="1520"/>
      <c r="E251" s="1520"/>
      <c r="F251" s="1495"/>
      <c r="G251" s="142" t="s">
        <v>3863</v>
      </c>
      <c r="H251" s="143" t="s">
        <v>3880</v>
      </c>
      <c r="I251" s="142" t="s">
        <v>3865</v>
      </c>
      <c r="J251" s="143" t="s">
        <v>4201</v>
      </c>
      <c r="K251" s="135" t="s">
        <v>1071</v>
      </c>
      <c r="L251" s="529" t="s">
        <v>4195</v>
      </c>
      <c r="M251" s="143" t="str">
        <f>VLOOKUP(L251,CódigosRetorno!$A$2:$B$1784,2,FALSE)</f>
        <v>El dato ingresado como atributo @schemeAgencyName es incorrecto.</v>
      </c>
      <c r="N251" s="155" t="s">
        <v>169</v>
      </c>
      <c r="O251" s="288"/>
    </row>
    <row r="252" spans="1:15" ht="36" x14ac:dyDescent="0.35">
      <c r="A252" s="288"/>
      <c r="B252" s="1495"/>
      <c r="C252" s="1543"/>
      <c r="D252" s="1520"/>
      <c r="E252" s="1520"/>
      <c r="F252" s="1495"/>
      <c r="G252" s="142" t="s">
        <v>4237</v>
      </c>
      <c r="H252" s="96" t="s">
        <v>3882</v>
      </c>
      <c r="I252" s="142" t="s">
        <v>3865</v>
      </c>
      <c r="J252" s="143" t="s">
        <v>6135</v>
      </c>
      <c r="K252" s="152" t="s">
        <v>1071</v>
      </c>
      <c r="L252" s="531" t="s">
        <v>4196</v>
      </c>
      <c r="M252" s="143" t="str">
        <f>VLOOKUP(L252,CódigosRetorno!$A$2:$B$1784,2,FALSE)</f>
        <v>El dato ingresado como atributo @schemeURI es incorrecto.</v>
      </c>
      <c r="N252" s="155" t="s">
        <v>169</v>
      </c>
      <c r="O252" s="288"/>
    </row>
    <row r="253" spans="1:15" ht="24" x14ac:dyDescent="0.35">
      <c r="A253" s="288"/>
      <c r="B253" s="1495"/>
      <c r="C253" s="1543"/>
      <c r="D253" s="1520"/>
      <c r="E253" s="1520"/>
      <c r="F253" s="1495" t="s">
        <v>45</v>
      </c>
      <c r="G253" s="1520" t="s">
        <v>5590</v>
      </c>
      <c r="H253" s="1489" t="s">
        <v>3912</v>
      </c>
      <c r="I253" s="1495">
        <v>1</v>
      </c>
      <c r="J253" s="143" t="s">
        <v>2837</v>
      </c>
      <c r="K253" s="152" t="s">
        <v>177</v>
      </c>
      <c r="L253" s="531" t="s">
        <v>3657</v>
      </c>
      <c r="M253" s="143" t="str">
        <f>VLOOKUP(L253,CódigosRetorno!$A$2:$B$1784,2,FALSE)</f>
        <v>El XML no contiene el tag o no existe información del nombre de tributo de la línea</v>
      </c>
      <c r="N253" s="155" t="s">
        <v>169</v>
      </c>
      <c r="O253" s="288"/>
    </row>
    <row r="254" spans="1:15" ht="24" x14ac:dyDescent="0.35">
      <c r="A254" s="288"/>
      <c r="B254" s="1495"/>
      <c r="C254" s="1543"/>
      <c r="D254" s="1520"/>
      <c r="E254" s="1520"/>
      <c r="F254" s="1495"/>
      <c r="G254" s="1520"/>
      <c r="H254" s="1489"/>
      <c r="I254" s="1495"/>
      <c r="J254" s="145" t="s">
        <v>4819</v>
      </c>
      <c r="K254" s="152" t="s">
        <v>177</v>
      </c>
      <c r="L254" s="531" t="s">
        <v>3542</v>
      </c>
      <c r="M254" s="143" t="str">
        <f>VLOOKUP(L254,CódigosRetorno!$A$2:$B$1784,2,FALSE)</f>
        <v>Nombre de tributo no corresponde al código de tributo de la linea.</v>
      </c>
      <c r="N254" s="142" t="s">
        <v>4609</v>
      </c>
      <c r="O254" s="288"/>
    </row>
    <row r="255" spans="1:15" ht="36" x14ac:dyDescent="0.35">
      <c r="A255" s="288"/>
      <c r="B255" s="1495"/>
      <c r="C255" s="1543"/>
      <c r="D255" s="1520"/>
      <c r="E255" s="1520"/>
      <c r="F255" s="142" t="s">
        <v>13</v>
      </c>
      <c r="G255" s="135" t="s">
        <v>5590</v>
      </c>
      <c r="H255" s="143" t="s">
        <v>3976</v>
      </c>
      <c r="I255" s="142">
        <v>1</v>
      </c>
      <c r="J255" s="145" t="s">
        <v>4817</v>
      </c>
      <c r="K255" s="152" t="s">
        <v>177</v>
      </c>
      <c r="L255" s="529" t="s">
        <v>726</v>
      </c>
      <c r="M255" s="143" t="str">
        <f>VLOOKUP(L255,CódigosRetorno!$A$2:$B$1784,2,FALSE)</f>
        <v>El Name o TaxTypeCode debe corresponder al codigo de tributo del item</v>
      </c>
      <c r="N255" s="142" t="s">
        <v>4609</v>
      </c>
      <c r="O255" s="288"/>
    </row>
    <row r="256" spans="1:15" ht="24" x14ac:dyDescent="0.35">
      <c r="A256" s="288"/>
      <c r="B256" s="1576" t="s">
        <v>7534</v>
      </c>
      <c r="C256" s="1577" t="s">
        <v>5780</v>
      </c>
      <c r="D256" s="1551" t="s">
        <v>15</v>
      </c>
      <c r="E256" s="1551" t="s">
        <v>9</v>
      </c>
      <c r="F256" s="1576" t="s">
        <v>12</v>
      </c>
      <c r="G256" s="1551" t="s">
        <v>16</v>
      </c>
      <c r="H256" s="1608" t="s">
        <v>4665</v>
      </c>
      <c r="I256" s="1547">
        <v>1</v>
      </c>
      <c r="J256" s="811" t="s">
        <v>4984</v>
      </c>
      <c r="K256" s="813" t="s">
        <v>177</v>
      </c>
      <c r="L256" s="443" t="s">
        <v>2294</v>
      </c>
      <c r="M256" s="811" t="str">
        <f>VLOOKUP(L256,CódigosRetorno!$A$2:$B$1784,2,FALSE)</f>
        <v>El dato ingresado en TaxAmount de la linea no cumple con el formato establecido</v>
      </c>
      <c r="N256" s="647" t="s">
        <v>169</v>
      </c>
      <c r="O256" s="288"/>
    </row>
    <row r="257" spans="1:15" ht="60" x14ac:dyDescent="0.35">
      <c r="A257" s="288"/>
      <c r="B257" s="1576"/>
      <c r="C257" s="1577"/>
      <c r="D257" s="1551"/>
      <c r="E257" s="1551"/>
      <c r="F257" s="1576"/>
      <c r="G257" s="1551"/>
      <c r="H257" s="1608"/>
      <c r="I257" s="1549"/>
      <c r="J257" s="811" t="s">
        <v>5937</v>
      </c>
      <c r="K257" s="813" t="s">
        <v>1071</v>
      </c>
      <c r="L257" s="443" t="s">
        <v>5665</v>
      </c>
      <c r="M257" s="811" t="str">
        <f>VLOOKUP(L257,CódigosRetorno!$A$2:$B$1784,2,FALSE)</f>
        <v>El dato ingresado en el campo cac:TaxSubtotal/cbc:TaxAmount del ítem no coincide con el valor calculado</v>
      </c>
      <c r="N257" s="647" t="s">
        <v>169</v>
      </c>
      <c r="O257" s="288"/>
    </row>
    <row r="258" spans="1:15" ht="24" x14ac:dyDescent="0.35">
      <c r="A258" s="288"/>
      <c r="B258" s="1576"/>
      <c r="C258" s="1577"/>
      <c r="D258" s="1551"/>
      <c r="E258" s="1551"/>
      <c r="F258" s="787" t="s">
        <v>13</v>
      </c>
      <c r="G258" s="804" t="s">
        <v>5580</v>
      </c>
      <c r="H258" s="670" t="s">
        <v>3906</v>
      </c>
      <c r="I258" s="810">
        <v>1</v>
      </c>
      <c r="J258" s="812" t="s">
        <v>4689</v>
      </c>
      <c r="K258" s="813" t="s">
        <v>177</v>
      </c>
      <c r="L258" s="443" t="s">
        <v>694</v>
      </c>
      <c r="M258" s="811" t="str">
        <f>VLOOKUP(L258,CódigosRetorno!$A$2:$B$1784,2,FALSE)</f>
        <v>La moneda debe ser la misma en todo el documento. Salvo las percepciones que sólo son en moneda nacional</v>
      </c>
      <c r="N258" s="810" t="s">
        <v>4493</v>
      </c>
      <c r="O258" s="288"/>
    </row>
    <row r="259" spans="1:15" ht="24" x14ac:dyDescent="0.35">
      <c r="A259" s="288"/>
      <c r="B259" s="1576"/>
      <c r="C259" s="1577"/>
      <c r="D259" s="1551"/>
      <c r="E259" s="1551"/>
      <c r="F259" s="1547" t="s">
        <v>139</v>
      </c>
      <c r="G259" s="1583" t="s">
        <v>5662</v>
      </c>
      <c r="H259" s="1491" t="s">
        <v>5935</v>
      </c>
      <c r="I259" s="1547">
        <v>1</v>
      </c>
      <c r="J259" s="811" t="s">
        <v>5663</v>
      </c>
      <c r="K259" s="813" t="s">
        <v>177</v>
      </c>
      <c r="L259" s="443" t="s">
        <v>2814</v>
      </c>
      <c r="M259" s="811" t="str">
        <f>VLOOKUP(L259,CódigosRetorno!$A$2:$B$1784,2,FALSE)</f>
        <v>El valor del tag no cumple con el formato establecido</v>
      </c>
      <c r="N259" s="810" t="s">
        <v>169</v>
      </c>
      <c r="O259" s="288"/>
    </row>
    <row r="260" spans="1:15" ht="24" x14ac:dyDescent="0.35">
      <c r="A260" s="288"/>
      <c r="B260" s="1576"/>
      <c r="C260" s="1577"/>
      <c r="D260" s="1551"/>
      <c r="E260" s="1551"/>
      <c r="F260" s="1548"/>
      <c r="G260" s="1584"/>
      <c r="H260" s="1550"/>
      <c r="I260" s="1548"/>
      <c r="J260" s="811" t="s">
        <v>5769</v>
      </c>
      <c r="K260" s="813" t="s">
        <v>177</v>
      </c>
      <c r="L260" s="443" t="s">
        <v>5670</v>
      </c>
      <c r="M260" s="811" t="str">
        <f>VLOOKUP(L260,CódigosRetorno!$A$2:$B$1784,2,FALSE)</f>
        <v>Debe consignar el campo cac:TaxSubtotal/cbc:BaseUnitMeasure a nivel de ítem</v>
      </c>
      <c r="N260" s="810" t="s">
        <v>169</v>
      </c>
      <c r="O260" s="288"/>
    </row>
    <row r="261" spans="1:15" ht="36" x14ac:dyDescent="0.35">
      <c r="A261" s="288"/>
      <c r="B261" s="1576"/>
      <c r="C261" s="1577"/>
      <c r="D261" s="1551"/>
      <c r="E261" s="1551"/>
      <c r="F261" s="1549"/>
      <c r="G261" s="1585"/>
      <c r="H261" s="1492"/>
      <c r="I261" s="1549"/>
      <c r="J261" s="811" t="s">
        <v>6170</v>
      </c>
      <c r="K261" s="813" t="s">
        <v>177</v>
      </c>
      <c r="L261" s="443" t="s">
        <v>5669</v>
      </c>
      <c r="M261" s="811" t="str">
        <f>VLOOKUP(L261,CódigosRetorno!$A$2:$B$1784,2,FALSE)</f>
        <v>El valor ingresado en el campo cac:TaxSubtotal/cbc:BaseUnitMeasure no corresponde al valor esperado</v>
      </c>
      <c r="N261" s="810" t="s">
        <v>169</v>
      </c>
      <c r="O261" s="288"/>
    </row>
    <row r="262" spans="1:15" ht="24" x14ac:dyDescent="0.35">
      <c r="A262" s="288"/>
      <c r="B262" s="1576"/>
      <c r="C262" s="1577"/>
      <c r="D262" s="1551"/>
      <c r="E262" s="1551"/>
      <c r="F262" s="787" t="s">
        <v>13</v>
      </c>
      <c r="G262" s="804" t="s">
        <v>5664</v>
      </c>
      <c r="H262" s="675" t="s">
        <v>4078</v>
      </c>
      <c r="I262" s="810">
        <v>1</v>
      </c>
      <c r="J262" s="812" t="s">
        <v>6261</v>
      </c>
      <c r="K262" s="813" t="s">
        <v>1071</v>
      </c>
      <c r="L262" s="443" t="s">
        <v>5666</v>
      </c>
      <c r="M262" s="811" t="str">
        <f>VLOOKUP(L262,CódigosRetorno!$A$2:$B$1784,2,FALSE)</f>
        <v>El dato ingresado como unidad de medida no corresponde al valor esperado</v>
      </c>
      <c r="N262" s="810" t="s">
        <v>169</v>
      </c>
      <c r="O262" s="288"/>
    </row>
    <row r="263" spans="1:15" ht="36" x14ac:dyDescent="0.35">
      <c r="A263" s="288"/>
      <c r="B263" s="1576"/>
      <c r="C263" s="1577"/>
      <c r="D263" s="1551"/>
      <c r="E263" s="1551"/>
      <c r="F263" s="1576" t="s">
        <v>3907</v>
      </c>
      <c r="G263" s="1576" t="s">
        <v>3908</v>
      </c>
      <c r="H263" s="1608" t="s">
        <v>5650</v>
      </c>
      <c r="I263" s="1547">
        <v>1</v>
      </c>
      <c r="J263" s="811" t="s">
        <v>4985</v>
      </c>
      <c r="K263" s="813" t="s">
        <v>177</v>
      </c>
      <c r="L263" s="443" t="s">
        <v>2814</v>
      </c>
      <c r="M263" s="811" t="str">
        <f>VLOOKUP(L263,CódigosRetorno!$A$2:$B$1784,2,FALSE)</f>
        <v>El valor del tag no cumple con el formato establecido</v>
      </c>
      <c r="N263" s="647" t="s">
        <v>169</v>
      </c>
      <c r="O263" s="288"/>
    </row>
    <row r="264" spans="1:15" ht="48" x14ac:dyDescent="0.35">
      <c r="A264" s="288"/>
      <c r="B264" s="1576"/>
      <c r="C264" s="1577"/>
      <c r="D264" s="1551"/>
      <c r="E264" s="1551"/>
      <c r="F264" s="1576"/>
      <c r="G264" s="1576"/>
      <c r="H264" s="1608"/>
      <c r="I264" s="1548"/>
      <c r="J264" s="811" t="s">
        <v>6143</v>
      </c>
      <c r="K264" s="813" t="s">
        <v>177</v>
      </c>
      <c r="L264" s="443" t="s">
        <v>5671</v>
      </c>
      <c r="M264" s="811" t="str">
        <f>VLOOKUP(L264,CódigosRetorno!$A$2:$B$1784,2,FALSE)</f>
        <v>El valor ingresado en el campo cac:TaxSubtotal/cbc:PerUnitAmount del ítem no corresponde al valor esperado</v>
      </c>
      <c r="N264" s="647" t="s">
        <v>169</v>
      </c>
      <c r="O264" s="288"/>
    </row>
    <row r="265" spans="1:15" ht="72" x14ac:dyDescent="0.35">
      <c r="A265" s="288"/>
      <c r="B265" s="1576"/>
      <c r="C265" s="1577"/>
      <c r="D265" s="1551"/>
      <c r="E265" s="1551"/>
      <c r="F265" s="1576"/>
      <c r="G265" s="1576"/>
      <c r="H265" s="1608"/>
      <c r="I265" s="1549"/>
      <c r="J265" s="811" t="s">
        <v>6151</v>
      </c>
      <c r="K265" s="813" t="s">
        <v>1071</v>
      </c>
      <c r="L265" s="443" t="s">
        <v>3836</v>
      </c>
      <c r="M265" s="811" t="str">
        <f>VLOOKUP(L265,CódigosRetorno!$A$2:$B$1784,2,FALSE)</f>
        <v>La tasa del tributo de la línea no corresponde al valor esperado</v>
      </c>
      <c r="N265" s="647" t="s">
        <v>169</v>
      </c>
      <c r="O265" s="288"/>
    </row>
    <row r="266" spans="1:15" ht="24" x14ac:dyDescent="0.35">
      <c r="A266" s="288"/>
      <c r="B266" s="1576"/>
      <c r="C266" s="1577"/>
      <c r="D266" s="1551"/>
      <c r="E266" s="1551"/>
      <c r="F266" s="1576" t="s">
        <v>43</v>
      </c>
      <c r="G266" s="1551" t="s">
        <v>5590</v>
      </c>
      <c r="H266" s="1608" t="s">
        <v>4684</v>
      </c>
      <c r="I266" s="1547">
        <v>1</v>
      </c>
      <c r="J266" s="811" t="s">
        <v>2837</v>
      </c>
      <c r="K266" s="813" t="s">
        <v>177</v>
      </c>
      <c r="L266" s="443" t="s">
        <v>2290</v>
      </c>
      <c r="M266" s="811" t="str">
        <f>VLOOKUP(L266,CódigosRetorno!$A$2:$B$1784,2,FALSE)</f>
        <v>El XML no contiene el tag cac:TaxCategory/cac:TaxScheme/cbc:ID del Item</v>
      </c>
      <c r="N266" s="647" t="s">
        <v>169</v>
      </c>
      <c r="O266" s="288"/>
    </row>
    <row r="267" spans="1:15" ht="24" x14ac:dyDescent="0.35">
      <c r="A267" s="288"/>
      <c r="B267" s="1576"/>
      <c r="C267" s="1577"/>
      <c r="D267" s="1551"/>
      <c r="E267" s="1551"/>
      <c r="F267" s="1576"/>
      <c r="G267" s="1551"/>
      <c r="H267" s="1608"/>
      <c r="I267" s="1548"/>
      <c r="J267" s="811" t="s">
        <v>2872</v>
      </c>
      <c r="K267" s="813" t="s">
        <v>177</v>
      </c>
      <c r="L267" s="443" t="s">
        <v>2291</v>
      </c>
      <c r="M267" s="811" t="str">
        <f>VLOOKUP(L267,CódigosRetorno!$A$2:$B$1784,2,FALSE)</f>
        <v>El codigo del tributo es invalido</v>
      </c>
      <c r="N267" s="810" t="s">
        <v>4609</v>
      </c>
      <c r="O267" s="288"/>
    </row>
    <row r="268" spans="1:15" ht="24" x14ac:dyDescent="0.35">
      <c r="A268" s="288"/>
      <c r="B268" s="1576"/>
      <c r="C268" s="1577"/>
      <c r="D268" s="1551"/>
      <c r="E268" s="1551"/>
      <c r="F268" s="1576"/>
      <c r="G268" s="1551"/>
      <c r="H268" s="1608"/>
      <c r="I268" s="1549"/>
      <c r="J268" s="642" t="s">
        <v>6070</v>
      </c>
      <c r="K268" s="813" t="s">
        <v>177</v>
      </c>
      <c r="L268" s="443" t="s">
        <v>3770</v>
      </c>
      <c r="M268" s="811" t="str">
        <f>VLOOKUP(L268,CódigosRetorno!$A$2:$B$1784,2,FALSE)</f>
        <v>El código de tributo no debe repetirse a nivel de item</v>
      </c>
      <c r="N268" s="647" t="s">
        <v>169</v>
      </c>
      <c r="O268" s="288"/>
    </row>
    <row r="269" spans="1:15" ht="24" x14ac:dyDescent="0.35">
      <c r="A269" s="288"/>
      <c r="B269" s="1576"/>
      <c r="C269" s="1577"/>
      <c r="D269" s="1551"/>
      <c r="E269" s="1551"/>
      <c r="F269" s="1576"/>
      <c r="G269" s="810" t="s">
        <v>3910</v>
      </c>
      <c r="H269" s="811" t="s">
        <v>3879</v>
      </c>
      <c r="I269" s="810" t="s">
        <v>3865</v>
      </c>
      <c r="J269" s="811" t="s">
        <v>6134</v>
      </c>
      <c r="K269" s="793" t="s">
        <v>1071</v>
      </c>
      <c r="L269" s="813" t="s">
        <v>4194</v>
      </c>
      <c r="M269" s="811" t="str">
        <f>VLOOKUP(L269,CódigosRetorno!$A$2:$B$1784,2,FALSE)</f>
        <v>El dato ingresado como atributo @schemeName es incorrecto.</v>
      </c>
      <c r="N269" s="647" t="s">
        <v>169</v>
      </c>
      <c r="O269" s="288"/>
    </row>
    <row r="270" spans="1:15" ht="24" x14ac:dyDescent="0.35">
      <c r="A270" s="288"/>
      <c r="B270" s="1576"/>
      <c r="C270" s="1577"/>
      <c r="D270" s="1551"/>
      <c r="E270" s="1551"/>
      <c r="F270" s="1576"/>
      <c r="G270" s="810" t="s">
        <v>3863</v>
      </c>
      <c r="H270" s="811" t="s">
        <v>3880</v>
      </c>
      <c r="I270" s="810" t="s">
        <v>3865</v>
      </c>
      <c r="J270" s="811" t="s">
        <v>4201</v>
      </c>
      <c r="K270" s="793" t="s">
        <v>1071</v>
      </c>
      <c r="L270" s="813" t="s">
        <v>4195</v>
      </c>
      <c r="M270" s="811" t="str">
        <f>VLOOKUP(L270,CódigosRetorno!$A$2:$B$1784,2,FALSE)</f>
        <v>El dato ingresado como atributo @schemeAgencyName es incorrecto.</v>
      </c>
      <c r="N270" s="647" t="s">
        <v>169</v>
      </c>
      <c r="O270" s="288"/>
    </row>
    <row r="271" spans="1:15" ht="36" x14ac:dyDescent="0.35">
      <c r="A271" s="288"/>
      <c r="B271" s="1576"/>
      <c r="C271" s="1577"/>
      <c r="D271" s="1551"/>
      <c r="E271" s="1551"/>
      <c r="F271" s="1576"/>
      <c r="G271" s="810" t="s">
        <v>4237</v>
      </c>
      <c r="H271" s="675" t="s">
        <v>3882</v>
      </c>
      <c r="I271" s="810" t="s">
        <v>3865</v>
      </c>
      <c r="J271" s="811" t="s">
        <v>6135</v>
      </c>
      <c r="K271" s="813" t="s">
        <v>1071</v>
      </c>
      <c r="L271" s="443" t="s">
        <v>4196</v>
      </c>
      <c r="M271" s="811" t="str">
        <f>VLOOKUP(L271,CódigosRetorno!$A$2:$B$1784,2,FALSE)</f>
        <v>El dato ingresado como atributo @schemeURI es incorrecto.</v>
      </c>
      <c r="N271" s="647" t="s">
        <v>169</v>
      </c>
      <c r="O271" s="288"/>
    </row>
    <row r="272" spans="1:15" ht="24" x14ac:dyDescent="0.35">
      <c r="A272" s="288"/>
      <c r="B272" s="1576"/>
      <c r="C272" s="1577"/>
      <c r="D272" s="1551"/>
      <c r="E272" s="1551"/>
      <c r="F272" s="1576" t="s">
        <v>45</v>
      </c>
      <c r="G272" s="1551" t="s">
        <v>5590</v>
      </c>
      <c r="H272" s="1608" t="s">
        <v>3912</v>
      </c>
      <c r="I272" s="1547">
        <v>1</v>
      </c>
      <c r="J272" s="811" t="s">
        <v>2837</v>
      </c>
      <c r="K272" s="813" t="s">
        <v>177</v>
      </c>
      <c r="L272" s="443" t="s">
        <v>3657</v>
      </c>
      <c r="M272" s="811" t="str">
        <f>VLOOKUP(L272,CódigosRetorno!$A$2:$B$1784,2,FALSE)</f>
        <v>El XML no contiene el tag o no existe información del nombre de tributo de la línea</v>
      </c>
      <c r="N272" s="647" t="s">
        <v>169</v>
      </c>
      <c r="O272" s="288"/>
    </row>
    <row r="273" spans="1:15" ht="24" x14ac:dyDescent="0.35">
      <c r="A273" s="288"/>
      <c r="B273" s="1576"/>
      <c r="C273" s="1577"/>
      <c r="D273" s="1551"/>
      <c r="E273" s="1551"/>
      <c r="F273" s="1576"/>
      <c r="G273" s="1551"/>
      <c r="H273" s="1608"/>
      <c r="I273" s="1549"/>
      <c r="J273" s="812" t="s">
        <v>4819</v>
      </c>
      <c r="K273" s="813" t="s">
        <v>177</v>
      </c>
      <c r="L273" s="443" t="s">
        <v>3542</v>
      </c>
      <c r="M273" s="811" t="str">
        <f>VLOOKUP(L273,CódigosRetorno!$A$2:$B$1784,2,FALSE)</f>
        <v>Nombre de tributo no corresponde al código de tributo de la linea.</v>
      </c>
      <c r="N273" s="810" t="s">
        <v>4609</v>
      </c>
      <c r="O273" s="288"/>
    </row>
    <row r="274" spans="1:15" ht="36" x14ac:dyDescent="0.35">
      <c r="A274" s="288"/>
      <c r="B274" s="1576"/>
      <c r="C274" s="1577"/>
      <c r="D274" s="1551"/>
      <c r="E274" s="1551"/>
      <c r="F274" s="810" t="s">
        <v>13</v>
      </c>
      <c r="G274" s="793" t="s">
        <v>5590</v>
      </c>
      <c r="H274" s="811" t="s">
        <v>3976</v>
      </c>
      <c r="I274" s="810">
        <v>1</v>
      </c>
      <c r="J274" s="812" t="s">
        <v>4817</v>
      </c>
      <c r="K274" s="813" t="s">
        <v>177</v>
      </c>
      <c r="L274" s="813" t="s">
        <v>726</v>
      </c>
      <c r="M274" s="811" t="str">
        <f>VLOOKUP(L274,CódigosRetorno!$A$2:$B$1784,2,FALSE)</f>
        <v>El Name o TaxTypeCode debe corresponder al codigo de tributo del item</v>
      </c>
      <c r="N274" s="810" t="s">
        <v>4609</v>
      </c>
      <c r="O274" s="288"/>
    </row>
    <row r="275" spans="1:15" ht="24" x14ac:dyDescent="0.35">
      <c r="A275" s="288"/>
      <c r="B275" s="1497">
        <v>38</v>
      </c>
      <c r="C275" s="1527" t="s">
        <v>4590</v>
      </c>
      <c r="D275" s="1509" t="s">
        <v>15</v>
      </c>
      <c r="E275" s="1509" t="s">
        <v>4</v>
      </c>
      <c r="F275" s="1497" t="s">
        <v>12</v>
      </c>
      <c r="G275" s="1509" t="s">
        <v>3977</v>
      </c>
      <c r="H275" s="1507" t="s">
        <v>2741</v>
      </c>
      <c r="I275" s="1497">
        <v>1</v>
      </c>
      <c r="J275" s="143" t="s">
        <v>4984</v>
      </c>
      <c r="K275" s="152" t="s">
        <v>177</v>
      </c>
      <c r="L275" s="531" t="s">
        <v>1944</v>
      </c>
      <c r="M275" s="143" t="str">
        <f>VLOOKUP(L275,CódigosRetorno!$A$2:$B$1784,2,FALSE)</f>
        <v>El dato ingresado en LineExtensionAmount del item no cumple con el formato establecido</v>
      </c>
      <c r="N275" s="142" t="s">
        <v>169</v>
      </c>
      <c r="O275" s="288"/>
    </row>
    <row r="276" spans="1:15" ht="120" x14ac:dyDescent="0.35">
      <c r="A276" s="288"/>
      <c r="B276" s="1515"/>
      <c r="C276" s="1532"/>
      <c r="D276" s="1510"/>
      <c r="E276" s="1510"/>
      <c r="F276" s="1515"/>
      <c r="G276" s="1510"/>
      <c r="H276" s="1512"/>
      <c r="I276" s="1515"/>
      <c r="J276" s="1225" t="s">
        <v>6366</v>
      </c>
      <c r="K276" s="1255" t="s">
        <v>8113</v>
      </c>
      <c r="L276" s="1255" t="s">
        <v>8115</v>
      </c>
      <c r="M276" s="1251" t="str">
        <f>VLOOKUP(MID(L276,1,4),CódigosRetorno!$A$2:$B$1784,2,FALSE)</f>
        <v>El valor de venta por ítem difiere de los importes consignados.</v>
      </c>
      <c r="N276" s="1222" t="s">
        <v>169</v>
      </c>
      <c r="O276" s="288"/>
    </row>
    <row r="277" spans="1:15" s="910" customFormat="1" ht="108" x14ac:dyDescent="0.35">
      <c r="A277" s="288"/>
      <c r="B277" s="1515"/>
      <c r="C277" s="1532"/>
      <c r="D277" s="1510"/>
      <c r="E277" s="1510"/>
      <c r="F277" s="1515"/>
      <c r="G277" s="1510"/>
      <c r="H277" s="1512"/>
      <c r="I277" s="1515"/>
      <c r="J277" s="1225" t="s">
        <v>6367</v>
      </c>
      <c r="K277" s="1255" t="s">
        <v>8113</v>
      </c>
      <c r="L277" s="1255" t="s">
        <v>8115</v>
      </c>
      <c r="M277" s="1251" t="str">
        <f>VLOOKUP(MID(L277,1,4),CódigosRetorno!$A$2:$B$1784,2,FALSE)</f>
        <v>El valor de venta por ítem difiere de los importes consignados.</v>
      </c>
      <c r="N277" s="1222" t="s">
        <v>169</v>
      </c>
      <c r="O277" s="288"/>
    </row>
    <row r="278" spans="1:15" ht="24" x14ac:dyDescent="0.35">
      <c r="A278" s="288"/>
      <c r="B278" s="1498"/>
      <c r="C278" s="1528"/>
      <c r="D278" s="1511"/>
      <c r="E278" s="1511"/>
      <c r="F278" s="142" t="s">
        <v>13</v>
      </c>
      <c r="G278" s="135" t="s">
        <v>5580</v>
      </c>
      <c r="H278" s="96" t="s">
        <v>3906</v>
      </c>
      <c r="I278" s="142">
        <v>1</v>
      </c>
      <c r="J278" s="145" t="s">
        <v>4689</v>
      </c>
      <c r="K278" s="152" t="s">
        <v>177</v>
      </c>
      <c r="L278" s="531" t="s">
        <v>694</v>
      </c>
      <c r="M278" s="143" t="str">
        <f>VLOOKUP(L278,CódigosRetorno!$A$2:$B$1784,2,FALSE)</f>
        <v>La moneda debe ser la misma en todo el documento. Salvo las percepciones que sólo son en moneda nacional</v>
      </c>
      <c r="N278" s="142" t="s">
        <v>169</v>
      </c>
      <c r="O278" s="288"/>
    </row>
    <row r="279" spans="1:15" ht="24" x14ac:dyDescent="0.35">
      <c r="A279" s="288"/>
      <c r="B279" s="1495">
        <f>B275+1</f>
        <v>39</v>
      </c>
      <c r="C279" s="1543" t="s">
        <v>4786</v>
      </c>
      <c r="D279" s="1520" t="s">
        <v>15</v>
      </c>
      <c r="E279" s="1520" t="s">
        <v>9</v>
      </c>
      <c r="F279" s="1495" t="s">
        <v>139</v>
      </c>
      <c r="G279" s="1520" t="s">
        <v>3913</v>
      </c>
      <c r="H279" s="1489" t="s">
        <v>3914</v>
      </c>
      <c r="I279" s="1495">
        <v>1</v>
      </c>
      <c r="J279" s="143" t="s">
        <v>4929</v>
      </c>
      <c r="K279" s="135" t="s">
        <v>177</v>
      </c>
      <c r="L279" s="78" t="s">
        <v>4266</v>
      </c>
      <c r="M279" s="143" t="str">
        <f>VLOOKUP(L279,CódigosRetorno!$A$2:$B$1784,2,FALSE)</f>
        <v>El dato ingresado como indicador de cargo/descuento no corresponde al valor esperado.</v>
      </c>
      <c r="N279" s="142" t="s">
        <v>169</v>
      </c>
      <c r="O279" s="288"/>
    </row>
    <row r="280" spans="1:15" ht="24" x14ac:dyDescent="0.35">
      <c r="A280" s="288"/>
      <c r="B280" s="1495"/>
      <c r="C280" s="1543"/>
      <c r="D280" s="1520"/>
      <c r="E280" s="1520"/>
      <c r="F280" s="1495"/>
      <c r="G280" s="1520"/>
      <c r="H280" s="1489"/>
      <c r="I280" s="1495"/>
      <c r="J280" s="1267" t="s">
        <v>4930</v>
      </c>
      <c r="K280" s="135" t="s">
        <v>177</v>
      </c>
      <c r="L280" s="78" t="s">
        <v>4266</v>
      </c>
      <c r="M280" s="143" t="str">
        <f>VLOOKUP(L280,CódigosRetorno!$A$2:$B$1784,2,FALSE)</f>
        <v>El dato ingresado como indicador de cargo/descuento no corresponde al valor esperado.</v>
      </c>
      <c r="N280" s="142" t="s">
        <v>169</v>
      </c>
      <c r="O280" s="288"/>
    </row>
    <row r="281" spans="1:15" ht="24" x14ac:dyDescent="0.35">
      <c r="A281" s="288"/>
      <c r="B281" s="1495"/>
      <c r="C281" s="1543"/>
      <c r="D281" s="1520"/>
      <c r="E281" s="1520"/>
      <c r="F281" s="1495" t="s">
        <v>10</v>
      </c>
      <c r="G281" s="1520" t="s">
        <v>5605</v>
      </c>
      <c r="H281" s="1489" t="s">
        <v>3978</v>
      </c>
      <c r="I281" s="1495">
        <v>1</v>
      </c>
      <c r="J281" s="143" t="s">
        <v>2837</v>
      </c>
      <c r="K281" s="152" t="s">
        <v>177</v>
      </c>
      <c r="L281" s="531" t="s">
        <v>3781</v>
      </c>
      <c r="M281" s="143" t="str">
        <f>VLOOKUP(L281,CódigosRetorno!$A$2:$B$1784,2,FALSE)</f>
        <v>El XML no contiene el tag o no existe informacion de codigo de motivo de cargo/descuento por item.</v>
      </c>
      <c r="N281" s="155" t="s">
        <v>169</v>
      </c>
      <c r="O281" s="288"/>
    </row>
    <row r="282" spans="1:15" ht="24" x14ac:dyDescent="0.35">
      <c r="A282" s="288"/>
      <c r="B282" s="1495"/>
      <c r="C282" s="1543"/>
      <c r="D282" s="1520"/>
      <c r="E282" s="1520"/>
      <c r="F282" s="1495"/>
      <c r="G282" s="1520"/>
      <c r="H282" s="1489"/>
      <c r="I282" s="1495"/>
      <c r="J282" s="143" t="s">
        <v>4820</v>
      </c>
      <c r="K282" s="152" t="s">
        <v>177</v>
      </c>
      <c r="L282" s="531" t="s">
        <v>3177</v>
      </c>
      <c r="M282" s="143" t="str">
        <f>VLOOKUP(L282,CódigosRetorno!$A$2:$B$1784,2,FALSE)</f>
        <v>El valor ingresado como codigo de motivo de cargo/descuento por linea no es valido (catalogo 53)</v>
      </c>
      <c r="N282" s="142" t="s">
        <v>4611</v>
      </c>
      <c r="O282" s="288"/>
    </row>
    <row r="283" spans="1:15" ht="24" x14ac:dyDescent="0.35">
      <c r="A283" s="288"/>
      <c r="B283" s="1495"/>
      <c r="C283" s="1543"/>
      <c r="D283" s="1520"/>
      <c r="E283" s="1520"/>
      <c r="F283" s="1495"/>
      <c r="G283" s="1520"/>
      <c r="H283" s="1489"/>
      <c r="I283" s="1495"/>
      <c r="J283" s="1267" t="s">
        <v>4931</v>
      </c>
      <c r="K283" s="152" t="s">
        <v>1071</v>
      </c>
      <c r="L283" s="531" t="s">
        <v>4276</v>
      </c>
      <c r="M283" s="143" t="str">
        <f>VLOOKUP(L283,CódigosRetorno!$A$2:$B$1784,2,FALSE)</f>
        <v>El dato ingresado como cargo/descuento no es valido a nivel de ítem.</v>
      </c>
      <c r="N283" s="142" t="s">
        <v>169</v>
      </c>
      <c r="O283" s="288"/>
    </row>
    <row r="284" spans="1:15" ht="24" x14ac:dyDescent="0.35">
      <c r="A284" s="288"/>
      <c r="B284" s="1495"/>
      <c r="C284" s="1543"/>
      <c r="D284" s="1520"/>
      <c r="E284" s="1520"/>
      <c r="F284" s="142"/>
      <c r="G284" s="142" t="s">
        <v>3863</v>
      </c>
      <c r="H284" s="143" t="s">
        <v>3864</v>
      </c>
      <c r="I284" s="142" t="s">
        <v>3865</v>
      </c>
      <c r="J284" s="143" t="s">
        <v>4201</v>
      </c>
      <c r="K284" s="152" t="s">
        <v>1071</v>
      </c>
      <c r="L284" s="531" t="s">
        <v>4189</v>
      </c>
      <c r="M284" s="143" t="str">
        <f>VLOOKUP(L284,CódigosRetorno!$A$2:$B$1784,2,FALSE)</f>
        <v>El dato ingresado como atributo @listAgencyName es incorrecto.</v>
      </c>
      <c r="N284" s="155" t="s">
        <v>169</v>
      </c>
      <c r="O284" s="288"/>
    </row>
    <row r="285" spans="1:15" ht="24" x14ac:dyDescent="0.35">
      <c r="A285" s="288"/>
      <c r="B285" s="1495"/>
      <c r="C285" s="1543"/>
      <c r="D285" s="1520"/>
      <c r="E285" s="1520"/>
      <c r="F285" s="142"/>
      <c r="G285" s="142" t="s">
        <v>3915</v>
      </c>
      <c r="H285" s="143" t="s">
        <v>3867</v>
      </c>
      <c r="I285" s="142" t="s">
        <v>3865</v>
      </c>
      <c r="J285" s="143" t="s">
        <v>6136</v>
      </c>
      <c r="K285" s="135" t="s">
        <v>1071</v>
      </c>
      <c r="L285" s="529" t="s">
        <v>4190</v>
      </c>
      <c r="M285" s="143" t="str">
        <f>VLOOKUP(L285,CódigosRetorno!$A$2:$B$1784,2,FALSE)</f>
        <v>El dato ingresado como atributo @listName es incorrecto.</v>
      </c>
      <c r="N285" s="155" t="s">
        <v>169</v>
      </c>
      <c r="O285" s="288"/>
    </row>
    <row r="286" spans="1:15" ht="36" x14ac:dyDescent="0.35">
      <c r="A286" s="288"/>
      <c r="B286" s="1495"/>
      <c r="C286" s="1543"/>
      <c r="D286" s="1520"/>
      <c r="E286" s="1520"/>
      <c r="F286" s="142"/>
      <c r="G286" s="142" t="s">
        <v>3916</v>
      </c>
      <c r="H286" s="143" t="s">
        <v>3869</v>
      </c>
      <c r="I286" s="142" t="s">
        <v>3865</v>
      </c>
      <c r="J286" s="143" t="s">
        <v>6137</v>
      </c>
      <c r="K286" s="152" t="s">
        <v>1071</v>
      </c>
      <c r="L286" s="531" t="s">
        <v>4191</v>
      </c>
      <c r="M286" s="143" t="str">
        <f>VLOOKUP(L286,CódigosRetorno!$A$2:$B$1784,2,FALSE)</f>
        <v>El dato ingresado como atributo @listURI es incorrecto.</v>
      </c>
      <c r="N286" s="155" t="s">
        <v>169</v>
      </c>
      <c r="O286" s="288"/>
    </row>
    <row r="287" spans="1:15" ht="36" x14ac:dyDescent="0.35">
      <c r="A287" s="288"/>
      <c r="B287" s="1495"/>
      <c r="C287" s="1543"/>
      <c r="D287" s="1520"/>
      <c r="E287" s="1520"/>
      <c r="F287" s="142" t="s">
        <v>3907</v>
      </c>
      <c r="G287" s="135" t="s">
        <v>3908</v>
      </c>
      <c r="H287" s="143" t="s">
        <v>3917</v>
      </c>
      <c r="I287" s="142">
        <v>1</v>
      </c>
      <c r="J287" s="143" t="s">
        <v>4986</v>
      </c>
      <c r="K287" s="152" t="s">
        <v>177</v>
      </c>
      <c r="L287" s="531" t="s">
        <v>3544</v>
      </c>
      <c r="M287" s="143" t="str">
        <f>VLOOKUP(L287,CódigosRetorno!$A$2:$B$1784,2,FALSE)</f>
        <v>El factor de cargo/descuento por linea no cumple con el formato establecido.</v>
      </c>
      <c r="N287" s="155" t="s">
        <v>169</v>
      </c>
      <c r="O287" s="288"/>
    </row>
    <row r="288" spans="1:15" ht="36" x14ac:dyDescent="0.35">
      <c r="A288" s="288"/>
      <c r="B288" s="1495"/>
      <c r="C288" s="1543"/>
      <c r="D288" s="1520"/>
      <c r="E288" s="1520"/>
      <c r="F288" s="142" t="s">
        <v>12</v>
      </c>
      <c r="G288" s="1509" t="s">
        <v>16</v>
      </c>
      <c r="H288" s="1527" t="s">
        <v>3918</v>
      </c>
      <c r="I288" s="1497">
        <v>1</v>
      </c>
      <c r="J288" s="143" t="s">
        <v>4984</v>
      </c>
      <c r="K288" s="152" t="s">
        <v>177</v>
      </c>
      <c r="L288" s="531" t="s">
        <v>3178</v>
      </c>
      <c r="M288" s="143" t="str">
        <f>VLOOKUP(L288,CódigosRetorno!$A$2:$B$1784,2,FALSE)</f>
        <v>El formato ingresado en el tag cac:InvoiceLine/cac:Allowancecharge/cbc:Amount no cumple con el formato establecido</v>
      </c>
      <c r="N288" s="142" t="s">
        <v>169</v>
      </c>
      <c r="O288" s="288"/>
    </row>
    <row r="289" spans="1:15" ht="60" x14ac:dyDescent="0.35">
      <c r="A289" s="288"/>
      <c r="B289" s="1495"/>
      <c r="C289" s="1543"/>
      <c r="D289" s="1520"/>
      <c r="E289" s="1520"/>
      <c r="F289" s="142"/>
      <c r="G289" s="1511"/>
      <c r="H289" s="1528"/>
      <c r="I289" s="1498"/>
      <c r="J289" s="1328" t="s">
        <v>6530</v>
      </c>
      <c r="K289" s="1138" t="s">
        <v>8127</v>
      </c>
      <c r="L289" s="1138" t="s">
        <v>8164</v>
      </c>
      <c r="M289" s="1328" t="str">
        <f>VLOOKUP(MID(L289,1,4),CódigosRetorno!$A$2:$B$1784,2,FALSE)</f>
        <v>El valor de cargo/descuento por ítem difiere de los importes consignados.</v>
      </c>
      <c r="N289" s="142" t="s">
        <v>169</v>
      </c>
      <c r="O289" s="288"/>
    </row>
    <row r="290" spans="1:15" ht="24" x14ac:dyDescent="0.35">
      <c r="A290" s="288"/>
      <c r="B290" s="1495"/>
      <c r="C290" s="1543"/>
      <c r="D290" s="1520"/>
      <c r="E290" s="1520"/>
      <c r="F290" s="142" t="s">
        <v>13</v>
      </c>
      <c r="G290" s="135" t="s">
        <v>5580</v>
      </c>
      <c r="H290" s="96" t="s">
        <v>3906</v>
      </c>
      <c r="I290" s="142">
        <v>1</v>
      </c>
      <c r="J290" s="145" t="s">
        <v>4689</v>
      </c>
      <c r="K290" s="152" t="s">
        <v>177</v>
      </c>
      <c r="L290" s="531" t="s">
        <v>694</v>
      </c>
      <c r="M290" s="143" t="str">
        <f>VLOOKUP(L290,CódigosRetorno!$A$2:$B$1784,2,FALSE)</f>
        <v>La moneda debe ser la misma en todo el documento. Salvo las percepciones que sólo son en moneda nacional</v>
      </c>
      <c r="N290" s="142" t="s">
        <v>4493</v>
      </c>
      <c r="O290" s="288"/>
    </row>
    <row r="291" spans="1:15" ht="36" x14ac:dyDescent="0.35">
      <c r="A291" s="288"/>
      <c r="B291" s="1495"/>
      <c r="C291" s="1543"/>
      <c r="D291" s="1520"/>
      <c r="E291" s="1520"/>
      <c r="F291" s="142" t="s">
        <v>12</v>
      </c>
      <c r="G291" s="135" t="s">
        <v>16</v>
      </c>
      <c r="H291" s="143" t="s">
        <v>3919</v>
      </c>
      <c r="I291" s="142">
        <v>1</v>
      </c>
      <c r="J291" s="143" t="s">
        <v>4981</v>
      </c>
      <c r="K291" s="135" t="s">
        <v>177</v>
      </c>
      <c r="L291" s="531" t="s">
        <v>3546</v>
      </c>
      <c r="M291" s="143" t="str">
        <f>VLOOKUP(L291,CódigosRetorno!$A$2:$B$1784,2,FALSE)</f>
        <v>El Monto base de cargo/descuento por linea no cumple con el formato establecido.</v>
      </c>
      <c r="N291" s="142" t="s">
        <v>169</v>
      </c>
      <c r="O291" s="288"/>
    </row>
    <row r="292" spans="1:15" ht="24" x14ac:dyDescent="0.35">
      <c r="A292" s="288"/>
      <c r="B292" s="1495"/>
      <c r="C292" s="1543"/>
      <c r="D292" s="1520"/>
      <c r="E292" s="1520"/>
      <c r="F292" s="142" t="s">
        <v>13</v>
      </c>
      <c r="G292" s="135" t="s">
        <v>5580</v>
      </c>
      <c r="H292" s="96" t="s">
        <v>3906</v>
      </c>
      <c r="I292" s="142">
        <v>1</v>
      </c>
      <c r="J292" s="145" t="s">
        <v>4689</v>
      </c>
      <c r="K292" s="152" t="s">
        <v>177</v>
      </c>
      <c r="L292" s="531" t="s">
        <v>694</v>
      </c>
      <c r="M292" s="143" t="str">
        <f>VLOOKUP(L292,CódigosRetorno!$A$2:$B$1784,2,FALSE)</f>
        <v>La moneda debe ser la misma en todo el documento. Salvo las percepciones que sólo son en moneda nacional</v>
      </c>
      <c r="N292" s="142" t="s">
        <v>4493</v>
      </c>
      <c r="O292" s="288"/>
    </row>
    <row r="293" spans="1:15" x14ac:dyDescent="0.35">
      <c r="A293" s="288"/>
      <c r="B293" s="180" t="s">
        <v>147</v>
      </c>
      <c r="C293" s="181"/>
      <c r="D293" s="174"/>
      <c r="E293" s="174" t="s">
        <v>169</v>
      </c>
      <c r="F293" s="175" t="s">
        <v>169</v>
      </c>
      <c r="G293" s="175" t="s">
        <v>169</v>
      </c>
      <c r="H293" s="176" t="s">
        <v>169</v>
      </c>
      <c r="I293" s="175"/>
      <c r="J293" s="172" t="s">
        <v>169</v>
      </c>
      <c r="K293" s="177" t="s">
        <v>169</v>
      </c>
      <c r="L293" s="178" t="s">
        <v>169</v>
      </c>
      <c r="M293" s="172" t="str">
        <f>VLOOKUP(L293,CódigosRetorno!$A$2:$B$1784,2,FALSE)</f>
        <v>-</v>
      </c>
      <c r="N293" s="179" t="s">
        <v>169</v>
      </c>
      <c r="O293" s="288"/>
    </row>
    <row r="294" spans="1:15" x14ac:dyDescent="0.35">
      <c r="A294" s="288"/>
      <c r="B294" s="1520">
        <f>B279+1</f>
        <v>40</v>
      </c>
      <c r="C294" s="1610" t="s">
        <v>5567</v>
      </c>
      <c r="D294" s="1495" t="s">
        <v>3</v>
      </c>
      <c r="E294" s="1607" t="s">
        <v>4</v>
      </c>
      <c r="F294" s="1607" t="s">
        <v>12</v>
      </c>
      <c r="G294" s="1607" t="s">
        <v>16</v>
      </c>
      <c r="H294" s="1609" t="s">
        <v>2742</v>
      </c>
      <c r="I294" s="1607">
        <v>1</v>
      </c>
      <c r="J294" s="811" t="s">
        <v>4903</v>
      </c>
      <c r="K294" s="815" t="s">
        <v>177</v>
      </c>
      <c r="L294" s="513" t="s">
        <v>3180</v>
      </c>
      <c r="M294" s="811" t="str">
        <f>VLOOKUP(L294,CódigosRetorno!$A$2:$B$1784,2,FALSE)</f>
        <v>El Monto total de impuestos es obligatorio</v>
      </c>
      <c r="N294" s="142" t="s">
        <v>169</v>
      </c>
      <c r="O294" s="288"/>
    </row>
    <row r="295" spans="1:15" ht="36" x14ac:dyDescent="0.35">
      <c r="A295" s="288"/>
      <c r="B295" s="1520"/>
      <c r="C295" s="1610"/>
      <c r="D295" s="1495"/>
      <c r="E295" s="1607"/>
      <c r="F295" s="1607"/>
      <c r="G295" s="1607"/>
      <c r="H295" s="1609"/>
      <c r="I295" s="1607"/>
      <c r="J295" s="811" t="s">
        <v>4981</v>
      </c>
      <c r="K295" s="793" t="s">
        <v>177</v>
      </c>
      <c r="L295" s="813" t="s">
        <v>3693</v>
      </c>
      <c r="M295" s="811" t="str">
        <f>VLOOKUP(L295,CódigosRetorno!$A$2:$B$1784,2,FALSE)</f>
        <v>El dato ingresado en el monto total de impuestos no cumple con el formato establecido</v>
      </c>
      <c r="N295" s="155" t="s">
        <v>169</v>
      </c>
      <c r="O295" s="288"/>
    </row>
    <row r="296" spans="1:15" ht="48" x14ac:dyDescent="0.35">
      <c r="A296" s="288"/>
      <c r="B296" s="1520"/>
      <c r="C296" s="1610"/>
      <c r="D296" s="1495"/>
      <c r="E296" s="1607"/>
      <c r="F296" s="1607"/>
      <c r="G296" s="1607"/>
      <c r="H296" s="1609"/>
      <c r="I296" s="1607"/>
      <c r="J296" s="1328" t="s">
        <v>5782</v>
      </c>
      <c r="K296" s="1258" t="s">
        <v>8127</v>
      </c>
      <c r="L296" s="1138" t="s">
        <v>8165</v>
      </c>
      <c r="M296" s="1328" t="str">
        <f>VLOOKUP(MID(L296,1,4),CódigosRetorno!$A$2:$B$1784,2,FALSE)</f>
        <v>La sumatoria de impuestos globales no corresponde al monto total de impuestos.</v>
      </c>
      <c r="N296" s="155" t="s">
        <v>169</v>
      </c>
      <c r="O296" s="288"/>
    </row>
    <row r="297" spans="1:15" x14ac:dyDescent="0.35">
      <c r="A297" s="288"/>
      <c r="B297" s="1520"/>
      <c r="C297" s="1610"/>
      <c r="D297" s="1495"/>
      <c r="E297" s="1607"/>
      <c r="F297" s="1607"/>
      <c r="G297" s="1607"/>
      <c r="H297" s="1609"/>
      <c r="I297" s="1607"/>
      <c r="J297" s="675" t="s">
        <v>6072</v>
      </c>
      <c r="K297" s="793" t="s">
        <v>177</v>
      </c>
      <c r="L297" s="813" t="s">
        <v>3701</v>
      </c>
      <c r="M297" s="811" t="str">
        <f>VLOOKUP(L297,CódigosRetorno!$A$2:$B$1784,2,FALSE)</f>
        <v>El tag cac:TaxTotal no debe repetirse a nivel de totales</v>
      </c>
      <c r="N297" s="572" t="s">
        <v>169</v>
      </c>
      <c r="O297" s="288"/>
    </row>
    <row r="298" spans="1:15" ht="104.25" customHeight="1" x14ac:dyDescent="0.35">
      <c r="A298" s="288"/>
      <c r="B298" s="1520"/>
      <c r="C298" s="1610"/>
      <c r="D298" s="1495"/>
      <c r="E298" s="1607"/>
      <c r="F298" s="1607"/>
      <c r="G298" s="1607"/>
      <c r="H298" s="1609"/>
      <c r="I298" s="1607"/>
      <c r="J298" s="675" t="s">
        <v>6865</v>
      </c>
      <c r="K298" s="1147" t="s">
        <v>177</v>
      </c>
      <c r="L298" s="1151" t="s">
        <v>6864</v>
      </c>
      <c r="M298" s="1153" t="str">
        <f>VLOOKUP(L298,CódigosRetorno!$A$2:$B$1784,2,FALSE)</f>
        <v xml:space="preserve">Si tiene operaciones de un tributo en alguna línea, debe consignar el tag del total del tributo </v>
      </c>
      <c r="N298" s="155" t="s">
        <v>169</v>
      </c>
      <c r="O298" s="288"/>
    </row>
    <row r="299" spans="1:15" ht="24" x14ac:dyDescent="0.35">
      <c r="A299" s="288"/>
      <c r="B299" s="1520"/>
      <c r="C299" s="1610"/>
      <c r="D299" s="1495"/>
      <c r="E299" s="1607"/>
      <c r="F299" s="142" t="s">
        <v>13</v>
      </c>
      <c r="G299" s="135" t="s">
        <v>5580</v>
      </c>
      <c r="H299" s="96" t="s">
        <v>3906</v>
      </c>
      <c r="I299" s="155">
        <v>1</v>
      </c>
      <c r="J299" s="145" t="s">
        <v>4689</v>
      </c>
      <c r="K299" s="152" t="s">
        <v>177</v>
      </c>
      <c r="L299" s="531" t="s">
        <v>694</v>
      </c>
      <c r="M299" s="143" t="str">
        <f>VLOOKUP(L299,CódigosRetorno!$A$2:$B$1784,2,FALSE)</f>
        <v>La moneda debe ser la misma en todo el documento. Salvo las percepciones que sólo son en moneda nacional</v>
      </c>
      <c r="N299" s="142" t="s">
        <v>4493</v>
      </c>
      <c r="O299" s="288"/>
    </row>
    <row r="300" spans="1:15" ht="24" x14ac:dyDescent="0.35">
      <c r="A300" s="288"/>
      <c r="B300" s="1495" t="s">
        <v>5353</v>
      </c>
      <c r="C300" s="1543" t="s">
        <v>5833</v>
      </c>
      <c r="D300" s="1495" t="s">
        <v>3</v>
      </c>
      <c r="E300" s="1495" t="s">
        <v>9</v>
      </c>
      <c r="F300" s="1495" t="s">
        <v>12</v>
      </c>
      <c r="G300" s="1520" t="s">
        <v>3977</v>
      </c>
      <c r="H300" s="1543" t="s">
        <v>4560</v>
      </c>
      <c r="I300" s="1495">
        <v>1</v>
      </c>
      <c r="J300" s="812" t="s">
        <v>6101</v>
      </c>
      <c r="K300" s="813" t="s">
        <v>177</v>
      </c>
      <c r="L300" s="443" t="s">
        <v>2637</v>
      </c>
      <c r="M300" s="143" t="str">
        <f>VLOOKUP(L300,CódigosRetorno!$A$2:$B$1784,2,FALSE)</f>
        <v>El XML no contiene el tag o no existe información de total valor de venta globales</v>
      </c>
      <c r="N300" s="80" t="s">
        <v>169</v>
      </c>
      <c r="O300" s="288"/>
    </row>
    <row r="301" spans="1:15" ht="24" x14ac:dyDescent="0.35">
      <c r="A301" s="288"/>
      <c r="B301" s="1495"/>
      <c r="C301" s="1543"/>
      <c r="D301" s="1495"/>
      <c r="E301" s="1495"/>
      <c r="F301" s="1495"/>
      <c r="G301" s="1520"/>
      <c r="H301" s="1543"/>
      <c r="I301" s="1495"/>
      <c r="J301" s="143" t="s">
        <v>4984</v>
      </c>
      <c r="K301" s="135" t="s">
        <v>177</v>
      </c>
      <c r="L301" s="529" t="s">
        <v>3663</v>
      </c>
      <c r="M301" s="143" t="str">
        <f>VLOOKUP(L301,CódigosRetorno!$A$2:$B$1784,2,FALSE)</f>
        <v>El dato ingresado en el total valor de venta globales no cumple con el formato establecido</v>
      </c>
      <c r="N301" s="80" t="s">
        <v>169</v>
      </c>
      <c r="O301" s="288"/>
    </row>
    <row r="302" spans="1:15" ht="94.5" customHeight="1" x14ac:dyDescent="0.35">
      <c r="A302" s="288"/>
      <c r="B302" s="1495"/>
      <c r="C302" s="1543"/>
      <c r="D302" s="1495"/>
      <c r="E302" s="1495"/>
      <c r="F302" s="1495"/>
      <c r="G302" s="1520"/>
      <c r="H302" s="1543"/>
      <c r="I302" s="1495"/>
      <c r="J302" s="1225" t="s">
        <v>5734</v>
      </c>
      <c r="K302" s="1255" t="s">
        <v>8113</v>
      </c>
      <c r="L302" s="1255" t="s">
        <v>8117</v>
      </c>
      <c r="M302" s="1251" t="str">
        <f>VLOOKUP(MID(L302,1,4),CódigosRetorno!$A$2:$B$1784,2,FALSE)</f>
        <v>La sumatoria del total valor de venta - Exportaciones de línea no corresponden al total</v>
      </c>
      <c r="N302" s="694" t="s">
        <v>169</v>
      </c>
      <c r="O302" s="288"/>
    </row>
    <row r="303" spans="1:15" s="910" customFormat="1" ht="94.5" customHeight="1" x14ac:dyDescent="0.35">
      <c r="A303" s="288"/>
      <c r="B303" s="1495"/>
      <c r="C303" s="1543"/>
      <c r="D303" s="1495"/>
      <c r="E303" s="1495"/>
      <c r="F303" s="1495"/>
      <c r="G303" s="1520"/>
      <c r="H303" s="1543"/>
      <c r="I303" s="1495"/>
      <c r="J303" s="1225" t="s">
        <v>5735</v>
      </c>
      <c r="K303" s="1255" t="s">
        <v>8113</v>
      </c>
      <c r="L303" s="1255" t="s">
        <v>8120</v>
      </c>
      <c r="M303" s="1251" t="str">
        <f>VLOOKUP(MID(L303,1,4),CódigosRetorno!$A$2:$B$1784,2,FALSE)</f>
        <v>La sumatoria del total valor de venta - operaciones exoneradas de línea no corresponden al total</v>
      </c>
      <c r="N303" s="647" t="s">
        <v>169</v>
      </c>
      <c r="O303" s="288"/>
    </row>
    <row r="304" spans="1:15" s="910" customFormat="1" ht="118.5" customHeight="1" x14ac:dyDescent="0.35">
      <c r="A304" s="288"/>
      <c r="B304" s="1495"/>
      <c r="C304" s="1543"/>
      <c r="D304" s="1495"/>
      <c r="E304" s="1495"/>
      <c r="F304" s="1495"/>
      <c r="G304" s="1520"/>
      <c r="H304" s="1543"/>
      <c r="I304" s="1495"/>
      <c r="J304" s="1225" t="s">
        <v>5736</v>
      </c>
      <c r="K304" s="1255" t="s">
        <v>8113</v>
      </c>
      <c r="L304" s="1255" t="s">
        <v>8121</v>
      </c>
      <c r="M304" s="1251" t="str">
        <f>VLOOKUP(MID(L304,1,4),CódigosRetorno!$A$2:$B$1784,2,FALSE)</f>
        <v>La sumatoria del total valor de venta - operaciones inafectas de línea no corresponden al total</v>
      </c>
      <c r="N304" s="647" t="s">
        <v>169</v>
      </c>
      <c r="O304" s="288"/>
    </row>
    <row r="305" spans="1:15" ht="48" x14ac:dyDescent="0.35">
      <c r="A305" s="288"/>
      <c r="B305" s="1495"/>
      <c r="C305" s="1543"/>
      <c r="D305" s="1495"/>
      <c r="E305" s="1495"/>
      <c r="F305" s="1495"/>
      <c r="G305" s="1520"/>
      <c r="H305" s="1543"/>
      <c r="I305" s="1495"/>
      <c r="J305" s="1328" t="s">
        <v>7798</v>
      </c>
      <c r="K305" s="1138" t="s">
        <v>8127</v>
      </c>
      <c r="L305" s="1138" t="s">
        <v>8166</v>
      </c>
      <c r="M305" s="1328" t="str">
        <f>VLOOKUP(MID(L305,1,4),CódigosRetorno!$A$2:$B$1784,2,FALSE)</f>
        <v>Si se utiliza la leyenda con código 2001, el total de operaciones exoneradas debe ser mayor a 0.00</v>
      </c>
      <c r="N305" s="142" t="s">
        <v>4612</v>
      </c>
      <c r="O305" s="288"/>
    </row>
    <row r="306" spans="1:15" ht="48" x14ac:dyDescent="0.35">
      <c r="A306" s="288"/>
      <c r="B306" s="1495"/>
      <c r="C306" s="1543"/>
      <c r="D306" s="1495"/>
      <c r="E306" s="1495"/>
      <c r="F306" s="1495"/>
      <c r="G306" s="1520"/>
      <c r="H306" s="1543"/>
      <c r="I306" s="1495"/>
      <c r="J306" s="1328" t="s">
        <v>7799</v>
      </c>
      <c r="K306" s="1138" t="s">
        <v>8127</v>
      </c>
      <c r="L306" s="1138" t="s">
        <v>8167</v>
      </c>
      <c r="M306" s="1328" t="str">
        <f>VLOOKUP(MID(L306,1,4),CódigosRetorno!$A$2:$B$1784,2,FALSE)</f>
        <v>Si se utiliza la leyenda con código 2002, el total de operaciones exoneradas debe ser mayor a 0.00</v>
      </c>
      <c r="N306" s="142" t="s">
        <v>4612</v>
      </c>
      <c r="O306" s="288"/>
    </row>
    <row r="307" spans="1:15" ht="48" x14ac:dyDescent="0.35">
      <c r="A307" s="288"/>
      <c r="B307" s="1495"/>
      <c r="C307" s="1543"/>
      <c r="D307" s="1495"/>
      <c r="E307" s="1495"/>
      <c r="F307" s="1495"/>
      <c r="G307" s="1520"/>
      <c r="H307" s="1543"/>
      <c r="I307" s="1495"/>
      <c r="J307" s="1328" t="s">
        <v>7800</v>
      </c>
      <c r="K307" s="1138" t="s">
        <v>8127</v>
      </c>
      <c r="L307" s="1138" t="s">
        <v>8168</v>
      </c>
      <c r="M307" s="1328" t="str">
        <f>VLOOKUP(MID(L307,1,4),CódigosRetorno!$A$2:$B$1784,2,FALSE)</f>
        <v>Si se utiliza la leyenda con código 2003, el total de operaciones exoneradas debe ser mayor a 0.00</v>
      </c>
      <c r="N307" s="142" t="s">
        <v>4612</v>
      </c>
      <c r="O307" s="288"/>
    </row>
    <row r="308" spans="1:15" ht="48" x14ac:dyDescent="0.35">
      <c r="A308" s="288"/>
      <c r="B308" s="1495"/>
      <c r="C308" s="1543"/>
      <c r="D308" s="1495"/>
      <c r="E308" s="1495"/>
      <c r="F308" s="1495"/>
      <c r="G308" s="1520"/>
      <c r="H308" s="1543"/>
      <c r="I308" s="1495"/>
      <c r="J308" s="1328" t="s">
        <v>7801</v>
      </c>
      <c r="K308" s="1138" t="s">
        <v>8127</v>
      </c>
      <c r="L308" s="1138" t="s">
        <v>8169</v>
      </c>
      <c r="M308" s="1328" t="str">
        <f>VLOOKUP(MID(L308,1,4),CódigosRetorno!$A$2:$B$1784,2,FALSE)</f>
        <v>Si se utiliza la leyenda con código 2008, el total de operaciones exoneradas debe ser mayor a 0.00</v>
      </c>
      <c r="N308" s="142" t="s">
        <v>4612</v>
      </c>
      <c r="O308" s="288"/>
    </row>
    <row r="309" spans="1:15" ht="24" x14ac:dyDescent="0.35">
      <c r="A309" s="288"/>
      <c r="B309" s="1495"/>
      <c r="C309" s="1543"/>
      <c r="D309" s="1495"/>
      <c r="E309" s="1495"/>
      <c r="F309" s="142" t="s">
        <v>13</v>
      </c>
      <c r="G309" s="135" t="s">
        <v>5580</v>
      </c>
      <c r="H309" s="96" t="s">
        <v>3906</v>
      </c>
      <c r="I309" s="142">
        <v>1</v>
      </c>
      <c r="J309" s="145" t="s">
        <v>4689</v>
      </c>
      <c r="K309" s="152" t="s">
        <v>177</v>
      </c>
      <c r="L309" s="531" t="s">
        <v>694</v>
      </c>
      <c r="M309" s="143" t="str">
        <f>VLOOKUP(L309,CódigosRetorno!$A$2:$B$1784,2,FALSE)</f>
        <v>La moneda debe ser la misma en todo el documento. Salvo las percepciones que sólo son en moneda nacional</v>
      </c>
      <c r="N309" s="142" t="s">
        <v>4493</v>
      </c>
      <c r="O309" s="288"/>
    </row>
    <row r="310" spans="1:15" ht="24" x14ac:dyDescent="0.35">
      <c r="A310" s="288"/>
      <c r="B310" s="1495"/>
      <c r="C310" s="1543"/>
      <c r="D310" s="1495"/>
      <c r="E310" s="1495"/>
      <c r="F310" s="1495"/>
      <c r="G310" s="1520" t="s">
        <v>3921</v>
      </c>
      <c r="H310" s="1489" t="s">
        <v>4664</v>
      </c>
      <c r="I310" s="1495">
        <v>1</v>
      </c>
      <c r="J310" s="143" t="s">
        <v>4984</v>
      </c>
      <c r="K310" s="152" t="s">
        <v>177</v>
      </c>
      <c r="L310" s="531" t="s">
        <v>2277</v>
      </c>
      <c r="M310" s="143" t="str">
        <f>VLOOKUP(L310,CódigosRetorno!$A$2:$B$1784,2,FALSE)</f>
        <v>El dato ingresado en TaxAmount no cumple con el formato establecido</v>
      </c>
      <c r="N310" s="155" t="s">
        <v>169</v>
      </c>
      <c r="O310" s="288"/>
    </row>
    <row r="311" spans="1:15" ht="36" x14ac:dyDescent="0.35">
      <c r="A311" s="288"/>
      <c r="B311" s="1495"/>
      <c r="C311" s="1543"/>
      <c r="D311" s="1495"/>
      <c r="E311" s="1495"/>
      <c r="F311" s="1495"/>
      <c r="G311" s="1520"/>
      <c r="H311" s="1489"/>
      <c r="I311" s="1495"/>
      <c r="J311" s="143" t="s">
        <v>4721</v>
      </c>
      <c r="K311" s="135" t="s">
        <v>177</v>
      </c>
      <c r="L311" s="529" t="s">
        <v>2634</v>
      </c>
      <c r="M311" s="143" t="str">
        <f>VLOOKUP(L311,CódigosRetorno!$A$2:$B$1784,2,FALSE)</f>
        <v xml:space="preserve">El monto total del impuestos sobre el valor de venta de operaciones gratuitas/inafectas/exoneradas debe ser igual a 0.00 </v>
      </c>
      <c r="N311" s="155" t="s">
        <v>169</v>
      </c>
      <c r="O311" s="288"/>
    </row>
    <row r="312" spans="1:15" ht="24" x14ac:dyDescent="0.35">
      <c r="A312" s="288"/>
      <c r="B312" s="1495"/>
      <c r="C312" s="1543"/>
      <c r="D312" s="1495"/>
      <c r="E312" s="1495"/>
      <c r="F312" s="142" t="s">
        <v>13</v>
      </c>
      <c r="G312" s="135" t="s">
        <v>5580</v>
      </c>
      <c r="H312" s="96" t="s">
        <v>3906</v>
      </c>
      <c r="I312" s="142">
        <v>1</v>
      </c>
      <c r="J312" s="145" t="s">
        <v>4689</v>
      </c>
      <c r="K312" s="152" t="s">
        <v>177</v>
      </c>
      <c r="L312" s="531" t="s">
        <v>694</v>
      </c>
      <c r="M312" s="143" t="str">
        <f>VLOOKUP(L312,CódigosRetorno!$A$2:$B$1784,2,FALSE)</f>
        <v>La moneda debe ser la misma en todo el documento. Salvo las percepciones que sólo son en moneda nacional</v>
      </c>
      <c r="N312" s="142" t="s">
        <v>4493</v>
      </c>
      <c r="O312" s="288"/>
    </row>
    <row r="313" spans="1:15" ht="24" x14ac:dyDescent="0.35">
      <c r="A313" s="288"/>
      <c r="B313" s="1495"/>
      <c r="C313" s="1543"/>
      <c r="D313" s="1495"/>
      <c r="E313" s="1495"/>
      <c r="F313" s="1495" t="s">
        <v>43</v>
      </c>
      <c r="G313" s="1520" t="s">
        <v>5590</v>
      </c>
      <c r="H313" s="1543" t="s">
        <v>3979</v>
      </c>
      <c r="I313" s="1495">
        <v>1</v>
      </c>
      <c r="J313" s="143" t="s">
        <v>2837</v>
      </c>
      <c r="K313" s="135" t="s">
        <v>177</v>
      </c>
      <c r="L313" s="77" t="s">
        <v>3558</v>
      </c>
      <c r="M313" s="143" t="str">
        <f>VLOOKUP(L313,CódigosRetorno!$A$2:$B$1784,2,FALSE)</f>
        <v>El XML no contiene el tag o no existe información de código de tributo.</v>
      </c>
      <c r="N313" s="155" t="s">
        <v>169</v>
      </c>
      <c r="O313" s="288"/>
    </row>
    <row r="314" spans="1:15" ht="24" x14ac:dyDescent="0.35">
      <c r="A314" s="288"/>
      <c r="B314" s="1495"/>
      <c r="C314" s="1543"/>
      <c r="D314" s="1495"/>
      <c r="E314" s="1495"/>
      <c r="F314" s="1495"/>
      <c r="G314" s="1520"/>
      <c r="H314" s="1543"/>
      <c r="I314" s="1495"/>
      <c r="J314" s="145" t="s">
        <v>3922</v>
      </c>
      <c r="K314" s="152" t="s">
        <v>177</v>
      </c>
      <c r="L314" s="531" t="s">
        <v>2641</v>
      </c>
      <c r="M314" s="143" t="str">
        <f>VLOOKUP(L314,CódigosRetorno!$A$2:$B$1784,2,FALSE)</f>
        <v>El dato ingresado como codigo de tributo global no corresponde al valor esperado.</v>
      </c>
      <c r="N314" s="142" t="s">
        <v>4609</v>
      </c>
      <c r="O314" s="288"/>
    </row>
    <row r="315" spans="1:15" ht="24" x14ac:dyDescent="0.35">
      <c r="A315" s="288"/>
      <c r="B315" s="1495"/>
      <c r="C315" s="1543"/>
      <c r="D315" s="1495"/>
      <c r="E315" s="1495"/>
      <c r="F315" s="1495"/>
      <c r="G315" s="1520"/>
      <c r="H315" s="1543"/>
      <c r="I315" s="1495"/>
      <c r="J315" s="683" t="s">
        <v>6073</v>
      </c>
      <c r="K315" s="443" t="s">
        <v>177</v>
      </c>
      <c r="L315" s="443" t="s">
        <v>3772</v>
      </c>
      <c r="M315" s="143" t="str">
        <f>VLOOKUP(L315,CódigosRetorno!$A$2:$B$1784,2,FALSE)</f>
        <v>El código de tributo no debe repetirse a nivel de totales</v>
      </c>
      <c r="N315" s="129" t="s">
        <v>169</v>
      </c>
      <c r="O315" s="288"/>
    </row>
    <row r="316" spans="1:15" ht="36" x14ac:dyDescent="0.35">
      <c r="A316" s="288"/>
      <c r="B316" s="1495"/>
      <c r="C316" s="1543"/>
      <c r="D316" s="1495"/>
      <c r="E316" s="1495"/>
      <c r="F316" s="1495"/>
      <c r="G316" s="1520"/>
      <c r="H316" s="1543"/>
      <c r="I316" s="1495"/>
      <c r="J316" s="143" t="s">
        <v>4782</v>
      </c>
      <c r="K316" s="152" t="s">
        <v>177</v>
      </c>
      <c r="L316" s="531" t="s">
        <v>4236</v>
      </c>
      <c r="M316" s="143" t="str">
        <f>VLOOKUP(L316,CódigosRetorno!$A$2:$B$1784,2,FALSE)</f>
        <v>El dato ingresado como codigo de tributo global es invalido para tipo de operación.</v>
      </c>
      <c r="N316" s="155" t="s">
        <v>169</v>
      </c>
      <c r="O316" s="288"/>
    </row>
    <row r="317" spans="1:15" ht="24" x14ac:dyDescent="0.35">
      <c r="A317" s="288"/>
      <c r="B317" s="1495"/>
      <c r="C317" s="1543"/>
      <c r="D317" s="1495"/>
      <c r="E317" s="1495" t="s">
        <v>9</v>
      </c>
      <c r="F317" s="1495"/>
      <c r="G317" s="142" t="s">
        <v>3910</v>
      </c>
      <c r="H317" s="143" t="s">
        <v>3879</v>
      </c>
      <c r="I317" s="142" t="s">
        <v>3865</v>
      </c>
      <c r="J317" s="143" t="s">
        <v>6134</v>
      </c>
      <c r="K317" s="135" t="s">
        <v>1071</v>
      </c>
      <c r="L317" s="529" t="s">
        <v>4194</v>
      </c>
      <c r="M317" s="143" t="str">
        <f>VLOOKUP(L317,CódigosRetorno!$A$2:$B$1784,2,FALSE)</f>
        <v>El dato ingresado como atributo @schemeName es incorrecto.</v>
      </c>
      <c r="N317" s="155" t="s">
        <v>169</v>
      </c>
      <c r="O317" s="288"/>
    </row>
    <row r="318" spans="1:15" ht="24" x14ac:dyDescent="0.35">
      <c r="A318" s="288"/>
      <c r="B318" s="1495"/>
      <c r="C318" s="1543"/>
      <c r="D318" s="1495"/>
      <c r="E318" s="1495"/>
      <c r="F318" s="1495"/>
      <c r="G318" s="142" t="s">
        <v>3863</v>
      </c>
      <c r="H318" s="143" t="s">
        <v>3880</v>
      </c>
      <c r="I318" s="142" t="s">
        <v>3865</v>
      </c>
      <c r="J318" s="143" t="s">
        <v>4201</v>
      </c>
      <c r="K318" s="135" t="s">
        <v>1071</v>
      </c>
      <c r="L318" s="529" t="s">
        <v>4195</v>
      </c>
      <c r="M318" s="143" t="str">
        <f>VLOOKUP(L318,CódigosRetorno!$A$2:$B$1784,2,FALSE)</f>
        <v>El dato ingresado como atributo @schemeAgencyName es incorrecto.</v>
      </c>
      <c r="N318" s="155" t="s">
        <v>169</v>
      </c>
      <c r="O318" s="288"/>
    </row>
    <row r="319" spans="1:15" ht="36" x14ac:dyDescent="0.35">
      <c r="A319" s="288"/>
      <c r="B319" s="1495"/>
      <c r="C319" s="1543"/>
      <c r="D319" s="1495"/>
      <c r="E319" s="1495"/>
      <c r="F319" s="1495"/>
      <c r="G319" s="142" t="s">
        <v>4237</v>
      </c>
      <c r="H319" s="96" t="s">
        <v>3882</v>
      </c>
      <c r="I319" s="142" t="s">
        <v>3865</v>
      </c>
      <c r="J319" s="143" t="s">
        <v>6135</v>
      </c>
      <c r="K319" s="152" t="s">
        <v>1071</v>
      </c>
      <c r="L319" s="531" t="s">
        <v>4196</v>
      </c>
      <c r="M319" s="143" t="str">
        <f>VLOOKUP(L319,CódigosRetorno!$A$2:$B$1784,2,FALSE)</f>
        <v>El dato ingresado como atributo @schemeURI es incorrecto.</v>
      </c>
      <c r="N319" s="155" t="s">
        <v>169</v>
      </c>
      <c r="O319" s="288"/>
    </row>
    <row r="320" spans="1:15" ht="24" x14ac:dyDescent="0.35">
      <c r="A320" s="288"/>
      <c r="B320" s="1495"/>
      <c r="C320" s="1543"/>
      <c r="D320" s="1495"/>
      <c r="E320" s="1495" t="s">
        <v>9</v>
      </c>
      <c r="F320" s="1495" t="s">
        <v>45</v>
      </c>
      <c r="G320" s="1520" t="s">
        <v>5590</v>
      </c>
      <c r="H320" s="1489" t="s">
        <v>3923</v>
      </c>
      <c r="I320" s="1495">
        <v>1</v>
      </c>
      <c r="J320" s="143" t="s">
        <v>2837</v>
      </c>
      <c r="K320" s="152" t="s">
        <v>177</v>
      </c>
      <c r="L320" s="531" t="s">
        <v>2271</v>
      </c>
      <c r="M320" s="143" t="str">
        <f>VLOOKUP(L320,CódigosRetorno!$A$2:$B$1784,2,FALSE)</f>
        <v>El XML no contiene el tag TaxScheme Name de impuestos globales</v>
      </c>
      <c r="N320" s="155" t="s">
        <v>169</v>
      </c>
      <c r="O320" s="288"/>
    </row>
    <row r="321" spans="1:15" ht="24" x14ac:dyDescent="0.35">
      <c r="A321" s="288"/>
      <c r="B321" s="1495"/>
      <c r="C321" s="1543"/>
      <c r="D321" s="1495"/>
      <c r="E321" s="1495"/>
      <c r="F321" s="1495"/>
      <c r="G321" s="1520"/>
      <c r="H321" s="1489"/>
      <c r="I321" s="1495"/>
      <c r="J321" s="145" t="s">
        <v>4818</v>
      </c>
      <c r="K321" s="152" t="s">
        <v>177</v>
      </c>
      <c r="L321" s="531" t="s">
        <v>3191</v>
      </c>
      <c r="M321" s="143" t="str">
        <f>VLOOKUP(L321,CódigosRetorno!$A$2:$B$1784,2,FALSE)</f>
        <v>El valor del tag nombre del tributo no corresponde al esperado.</v>
      </c>
      <c r="N321" s="142" t="s">
        <v>4609</v>
      </c>
      <c r="O321" s="288"/>
    </row>
    <row r="322" spans="1:15" ht="24" x14ac:dyDescent="0.35">
      <c r="A322" s="288"/>
      <c r="B322" s="1495"/>
      <c r="C322" s="1543"/>
      <c r="D322" s="1495"/>
      <c r="E322" s="1495"/>
      <c r="F322" s="1495" t="s">
        <v>13</v>
      </c>
      <c r="G322" s="1520" t="s">
        <v>5590</v>
      </c>
      <c r="H322" s="1489" t="s">
        <v>3981</v>
      </c>
      <c r="I322" s="1495">
        <v>1</v>
      </c>
      <c r="J322" s="143" t="s">
        <v>2837</v>
      </c>
      <c r="K322" s="152" t="s">
        <v>177</v>
      </c>
      <c r="L322" s="531" t="s">
        <v>2273</v>
      </c>
      <c r="M322" s="143" t="str">
        <f>VLOOKUP(L322,CódigosRetorno!$A$2:$B$1784,2,FALSE)</f>
        <v>El XML no contiene el tag código de tributo internacional de impuestos globales</v>
      </c>
      <c r="N322" s="142" t="s">
        <v>169</v>
      </c>
      <c r="O322" s="288"/>
    </row>
    <row r="323" spans="1:15" ht="24" x14ac:dyDescent="0.35">
      <c r="A323" s="288"/>
      <c r="B323" s="1495"/>
      <c r="C323" s="1543"/>
      <c r="D323" s="1495"/>
      <c r="E323" s="1495"/>
      <c r="F323" s="1495"/>
      <c r="G323" s="1520"/>
      <c r="H323" s="1489"/>
      <c r="I323" s="1495"/>
      <c r="J323" s="145" t="s">
        <v>4816</v>
      </c>
      <c r="K323" s="152" t="s">
        <v>177</v>
      </c>
      <c r="L323" s="531" t="s">
        <v>3187</v>
      </c>
      <c r="M323" s="143" t="str">
        <f>VLOOKUP(L323,CódigosRetorno!$A$2:$B$1784,2,FALSE)</f>
        <v>El valor del tag codigo de tributo internacional no corresponde al esperado.</v>
      </c>
      <c r="N323" s="142" t="s">
        <v>4609</v>
      </c>
      <c r="O323" s="288"/>
    </row>
    <row r="324" spans="1:15" ht="24" x14ac:dyDescent="0.35">
      <c r="A324" s="288"/>
      <c r="B324" s="1495" t="s">
        <v>7535</v>
      </c>
      <c r="C324" s="1543" t="s">
        <v>5733</v>
      </c>
      <c r="D324" s="1495" t="s">
        <v>3</v>
      </c>
      <c r="E324" s="1495" t="s">
        <v>9</v>
      </c>
      <c r="F324" s="1495" t="s">
        <v>12</v>
      </c>
      <c r="G324" s="1520" t="s">
        <v>3977</v>
      </c>
      <c r="H324" s="1543" t="s">
        <v>5737</v>
      </c>
      <c r="I324" s="1495">
        <v>1</v>
      </c>
      <c r="J324" s="143" t="s">
        <v>4984</v>
      </c>
      <c r="K324" s="135" t="s">
        <v>177</v>
      </c>
      <c r="L324" s="529" t="s">
        <v>3663</v>
      </c>
      <c r="M324" s="143" t="str">
        <f>VLOOKUP(L324,CódigosRetorno!$A$2:$B$1784,2,FALSE)</f>
        <v>El dato ingresado en el total valor de venta globales no cumple con el formato establecido</v>
      </c>
      <c r="N324" s="80" t="s">
        <v>169</v>
      </c>
      <c r="O324" s="288"/>
    </row>
    <row r="325" spans="1:15" ht="88.5" customHeight="1" x14ac:dyDescent="0.35">
      <c r="A325" s="288"/>
      <c r="B325" s="1495"/>
      <c r="C325" s="1543"/>
      <c r="D325" s="1495"/>
      <c r="E325" s="1495"/>
      <c r="F325" s="1495"/>
      <c r="G325" s="1520"/>
      <c r="H325" s="1543"/>
      <c r="I325" s="1495"/>
      <c r="J325" s="1225" t="s">
        <v>5740</v>
      </c>
      <c r="K325" s="1255" t="s">
        <v>8113</v>
      </c>
      <c r="L325" s="1255" t="s">
        <v>8118</v>
      </c>
      <c r="M325" s="1251" t="str">
        <f>VLOOKUP(MID(L325,1,4),CódigosRetorno!$A$2:$B$1784,2,FALSE)</f>
        <v>La sumatoria del total valor de venta - operaciones gratuitas de línea no corresponden al total</v>
      </c>
      <c r="N325" s="1222" t="s">
        <v>169</v>
      </c>
      <c r="O325" s="288"/>
    </row>
    <row r="326" spans="1:15" ht="48" x14ac:dyDescent="0.35">
      <c r="A326" s="288"/>
      <c r="B326" s="1495"/>
      <c r="C326" s="1543"/>
      <c r="D326" s="1495"/>
      <c r="E326" s="1495"/>
      <c r="F326" s="1495"/>
      <c r="G326" s="1520"/>
      <c r="H326" s="1543"/>
      <c r="I326" s="1495"/>
      <c r="J326" s="143" t="s">
        <v>5738</v>
      </c>
      <c r="K326" s="152" t="s">
        <v>177</v>
      </c>
      <c r="L326" s="531" t="s">
        <v>1667</v>
      </c>
      <c r="M326" s="143" t="str">
        <f>VLOOKUP(L326,CódigosRetorno!$A$2:$B$1784,2,FALSE)</f>
        <v>Operacion gratuita,  debe consignar Total valor venta - operaciones gratuitas  mayor a cero</v>
      </c>
      <c r="N326" s="142" t="s">
        <v>169</v>
      </c>
      <c r="O326" s="288"/>
    </row>
    <row r="327" spans="1:15" ht="24" x14ac:dyDescent="0.35">
      <c r="A327" s="288"/>
      <c r="B327" s="1495"/>
      <c r="C327" s="1543"/>
      <c r="D327" s="1495"/>
      <c r="E327" s="1495"/>
      <c r="F327" s="1495"/>
      <c r="G327" s="1520"/>
      <c r="H327" s="1543"/>
      <c r="I327" s="1495"/>
      <c r="J327" s="143" t="s">
        <v>5741</v>
      </c>
      <c r="K327" s="152" t="s">
        <v>177</v>
      </c>
      <c r="L327" s="77" t="s">
        <v>1882</v>
      </c>
      <c r="M327" s="143" t="str">
        <f>VLOOKUP(L327,CódigosRetorno!$A$2:$B$1784,2,FALSE)</f>
        <v>Si existe leyenda Transferencia Gratuita debe consignar Total Valor de Venta de Operaciones Gratuitas</v>
      </c>
      <c r="N327" s="142" t="s">
        <v>169</v>
      </c>
      <c r="O327" s="288"/>
    </row>
    <row r="328" spans="1:15" ht="24" x14ac:dyDescent="0.35">
      <c r="A328" s="288"/>
      <c r="B328" s="1495"/>
      <c r="C328" s="1543"/>
      <c r="D328" s="1495"/>
      <c r="E328" s="1495"/>
      <c r="F328" s="142" t="s">
        <v>13</v>
      </c>
      <c r="G328" s="135" t="s">
        <v>5580</v>
      </c>
      <c r="H328" s="96" t="s">
        <v>3906</v>
      </c>
      <c r="I328" s="142">
        <v>1</v>
      </c>
      <c r="J328" s="145" t="s">
        <v>4689</v>
      </c>
      <c r="K328" s="152" t="s">
        <v>177</v>
      </c>
      <c r="L328" s="531" t="s">
        <v>694</v>
      </c>
      <c r="M328" s="143" t="str">
        <f>VLOOKUP(L328,CódigosRetorno!$A$2:$B$1784,2,FALSE)</f>
        <v>La moneda debe ser la misma en todo el documento. Salvo las percepciones que sólo son en moneda nacional</v>
      </c>
      <c r="N328" s="142" t="s">
        <v>4493</v>
      </c>
      <c r="O328" s="288"/>
    </row>
    <row r="329" spans="1:15" ht="24" x14ac:dyDescent="0.35">
      <c r="A329" s="288"/>
      <c r="B329" s="1495"/>
      <c r="C329" s="1543"/>
      <c r="D329" s="1495"/>
      <c r="E329" s="1495"/>
      <c r="F329" s="1495"/>
      <c r="G329" s="1520" t="s">
        <v>16</v>
      </c>
      <c r="H329" s="1489" t="s">
        <v>5742</v>
      </c>
      <c r="I329" s="1495">
        <v>1</v>
      </c>
      <c r="J329" s="143" t="s">
        <v>4984</v>
      </c>
      <c r="K329" s="152" t="s">
        <v>177</v>
      </c>
      <c r="L329" s="531" t="s">
        <v>2277</v>
      </c>
      <c r="M329" s="143" t="str">
        <f>VLOOKUP(L329,CódigosRetorno!$A$2:$B$1784,2,FALSE)</f>
        <v>El dato ingresado en TaxAmount no cumple con el formato establecido</v>
      </c>
      <c r="N329" s="155" t="s">
        <v>169</v>
      </c>
      <c r="O329" s="288"/>
    </row>
    <row r="330" spans="1:15" ht="72" x14ac:dyDescent="0.35">
      <c r="A330" s="288"/>
      <c r="B330" s="1495"/>
      <c r="C330" s="1543"/>
      <c r="D330" s="1495"/>
      <c r="E330" s="1495"/>
      <c r="F330" s="1495"/>
      <c r="G330" s="1520"/>
      <c r="H330" s="1489"/>
      <c r="I330" s="1495"/>
      <c r="J330" s="1328" t="s">
        <v>6074</v>
      </c>
      <c r="K330" s="1138" t="s">
        <v>8127</v>
      </c>
      <c r="L330" s="1138" t="s">
        <v>8170</v>
      </c>
      <c r="M330" s="1328" t="str">
        <f>VLOOKUP(MID(L330,1,4),CódigosRetorno!$A$2:$B$1784,2,FALSE)</f>
        <v>La sumatoria de los IGV de operaciones gratuitas de la línea (codigo tributo 9996) no corresponden al total</v>
      </c>
      <c r="N330" s="155" t="s">
        <v>169</v>
      </c>
      <c r="O330" s="288"/>
    </row>
    <row r="331" spans="1:15" ht="24" x14ac:dyDescent="0.35">
      <c r="A331" s="288"/>
      <c r="B331" s="1495"/>
      <c r="C331" s="1543"/>
      <c r="D331" s="1495"/>
      <c r="E331" s="1495"/>
      <c r="F331" s="142" t="s">
        <v>13</v>
      </c>
      <c r="G331" s="135" t="s">
        <v>5580</v>
      </c>
      <c r="H331" s="96" t="s">
        <v>3906</v>
      </c>
      <c r="I331" s="142">
        <v>1</v>
      </c>
      <c r="J331" s="145" t="s">
        <v>4689</v>
      </c>
      <c r="K331" s="152" t="s">
        <v>177</v>
      </c>
      <c r="L331" s="531" t="s">
        <v>694</v>
      </c>
      <c r="M331" s="143" t="str">
        <f>VLOOKUP(L331,CódigosRetorno!$A$2:$B$1784,2,FALSE)</f>
        <v>La moneda debe ser la misma en todo el documento. Salvo las percepciones que sólo son en moneda nacional</v>
      </c>
      <c r="N331" s="142" t="s">
        <v>4493</v>
      </c>
      <c r="O331" s="288"/>
    </row>
    <row r="332" spans="1:15" ht="24" x14ac:dyDescent="0.35">
      <c r="A332" s="288"/>
      <c r="B332" s="1495"/>
      <c r="C332" s="1543"/>
      <c r="D332" s="1495"/>
      <c r="E332" s="1495"/>
      <c r="F332" s="1495" t="s">
        <v>43</v>
      </c>
      <c r="G332" s="1520" t="s">
        <v>5590</v>
      </c>
      <c r="H332" s="1543" t="s">
        <v>3979</v>
      </c>
      <c r="I332" s="1495">
        <v>1</v>
      </c>
      <c r="J332" s="143" t="s">
        <v>2837</v>
      </c>
      <c r="K332" s="135" t="s">
        <v>177</v>
      </c>
      <c r="L332" s="77" t="s">
        <v>3558</v>
      </c>
      <c r="M332" s="143" t="str">
        <f>VLOOKUP(L332,CódigosRetorno!$A$2:$B$1784,2,FALSE)</f>
        <v>El XML no contiene el tag o no existe información de código de tributo.</v>
      </c>
      <c r="N332" s="155" t="s">
        <v>169</v>
      </c>
      <c r="O332" s="288"/>
    </row>
    <row r="333" spans="1:15" ht="24" x14ac:dyDescent="0.35">
      <c r="A333" s="288"/>
      <c r="B333" s="1495"/>
      <c r="C333" s="1543"/>
      <c r="D333" s="1495"/>
      <c r="E333" s="1495"/>
      <c r="F333" s="1495"/>
      <c r="G333" s="1520"/>
      <c r="H333" s="1543"/>
      <c r="I333" s="1495"/>
      <c r="J333" s="145" t="s">
        <v>3922</v>
      </c>
      <c r="K333" s="152" t="s">
        <v>177</v>
      </c>
      <c r="L333" s="531" t="s">
        <v>2641</v>
      </c>
      <c r="M333" s="143" t="str">
        <f>VLOOKUP(L333,CódigosRetorno!$A$2:$B$1784,2,FALSE)</f>
        <v>El dato ingresado como codigo de tributo global no corresponde al valor esperado.</v>
      </c>
      <c r="N333" s="142" t="s">
        <v>4609</v>
      </c>
      <c r="O333" s="288"/>
    </row>
    <row r="334" spans="1:15" ht="24" x14ac:dyDescent="0.35">
      <c r="A334" s="288"/>
      <c r="B334" s="1495"/>
      <c r="C334" s="1543"/>
      <c r="D334" s="1495"/>
      <c r="E334" s="1495"/>
      <c r="F334" s="1495"/>
      <c r="G334" s="1520"/>
      <c r="H334" s="1543"/>
      <c r="I334" s="1495"/>
      <c r="J334" s="683" t="s">
        <v>6073</v>
      </c>
      <c r="K334" s="443" t="s">
        <v>177</v>
      </c>
      <c r="L334" s="443" t="s">
        <v>3772</v>
      </c>
      <c r="M334" s="143" t="str">
        <f>VLOOKUP(L334,CódigosRetorno!$A$2:$B$1784,2,FALSE)</f>
        <v>El código de tributo no debe repetirse a nivel de totales</v>
      </c>
      <c r="N334" s="129" t="s">
        <v>169</v>
      </c>
      <c r="O334" s="288"/>
    </row>
    <row r="335" spans="1:15" ht="24" x14ac:dyDescent="0.35">
      <c r="A335" s="288"/>
      <c r="B335" s="1495"/>
      <c r="C335" s="1543"/>
      <c r="D335" s="1495"/>
      <c r="E335" s="1495"/>
      <c r="F335" s="1497"/>
      <c r="G335" s="142" t="s">
        <v>3910</v>
      </c>
      <c r="H335" s="143" t="s">
        <v>3879</v>
      </c>
      <c r="I335" s="142" t="s">
        <v>3865</v>
      </c>
      <c r="J335" s="143" t="s">
        <v>6134</v>
      </c>
      <c r="K335" s="135" t="s">
        <v>1071</v>
      </c>
      <c r="L335" s="529" t="s">
        <v>4194</v>
      </c>
      <c r="M335" s="143" t="str">
        <f>VLOOKUP(L335,CódigosRetorno!$A$2:$B$1784,2,FALSE)</f>
        <v>El dato ingresado como atributo @schemeName es incorrecto.</v>
      </c>
      <c r="N335" s="155" t="s">
        <v>169</v>
      </c>
      <c r="O335" s="288"/>
    </row>
    <row r="336" spans="1:15" ht="24" x14ac:dyDescent="0.35">
      <c r="A336" s="288"/>
      <c r="B336" s="1495"/>
      <c r="C336" s="1543"/>
      <c r="D336" s="1495"/>
      <c r="E336" s="1495"/>
      <c r="F336" s="1515"/>
      <c r="G336" s="142" t="s">
        <v>3863</v>
      </c>
      <c r="H336" s="143" t="s">
        <v>3880</v>
      </c>
      <c r="I336" s="142" t="s">
        <v>3865</v>
      </c>
      <c r="J336" s="143" t="s">
        <v>4201</v>
      </c>
      <c r="K336" s="135" t="s">
        <v>1071</v>
      </c>
      <c r="L336" s="529" t="s">
        <v>4195</v>
      </c>
      <c r="M336" s="143" t="str">
        <f>VLOOKUP(L336,CódigosRetorno!$A$2:$B$1784,2,FALSE)</f>
        <v>El dato ingresado como atributo @schemeAgencyName es incorrecto.</v>
      </c>
      <c r="N336" s="155" t="s">
        <v>169</v>
      </c>
      <c r="O336" s="288"/>
    </row>
    <row r="337" spans="1:15" ht="36" x14ac:dyDescent="0.35">
      <c r="A337" s="288"/>
      <c r="B337" s="1495"/>
      <c r="C337" s="1543"/>
      <c r="D337" s="1495"/>
      <c r="E337" s="1495"/>
      <c r="F337" s="1498"/>
      <c r="G337" s="142" t="s">
        <v>4237</v>
      </c>
      <c r="H337" s="96" t="s">
        <v>3882</v>
      </c>
      <c r="I337" s="142" t="s">
        <v>3865</v>
      </c>
      <c r="J337" s="143" t="s">
        <v>6135</v>
      </c>
      <c r="K337" s="152" t="s">
        <v>1071</v>
      </c>
      <c r="L337" s="531" t="s">
        <v>4196</v>
      </c>
      <c r="M337" s="143" t="str">
        <f>VLOOKUP(L337,CódigosRetorno!$A$2:$B$1784,2,FALSE)</f>
        <v>El dato ingresado como atributo @schemeURI es incorrecto.</v>
      </c>
      <c r="N337" s="155" t="s">
        <v>169</v>
      </c>
      <c r="O337" s="288"/>
    </row>
    <row r="338" spans="1:15" ht="24" x14ac:dyDescent="0.35">
      <c r="A338" s="288"/>
      <c r="B338" s="1495"/>
      <c r="C338" s="1543"/>
      <c r="D338" s="1495"/>
      <c r="E338" s="1495"/>
      <c r="F338" s="1495" t="s">
        <v>45</v>
      </c>
      <c r="G338" s="1520" t="s">
        <v>5590</v>
      </c>
      <c r="H338" s="1489" t="s">
        <v>3923</v>
      </c>
      <c r="I338" s="1495">
        <v>1</v>
      </c>
      <c r="J338" s="143" t="s">
        <v>2837</v>
      </c>
      <c r="K338" s="152" t="s">
        <v>177</v>
      </c>
      <c r="L338" s="531" t="s">
        <v>2271</v>
      </c>
      <c r="M338" s="143" t="str">
        <f>VLOOKUP(L338,CódigosRetorno!$A$2:$B$1784,2,FALSE)</f>
        <v>El XML no contiene el tag TaxScheme Name de impuestos globales</v>
      </c>
      <c r="N338" s="155" t="s">
        <v>169</v>
      </c>
      <c r="O338" s="288"/>
    </row>
    <row r="339" spans="1:15" ht="24" x14ac:dyDescent="0.35">
      <c r="A339" s="288"/>
      <c r="B339" s="1495"/>
      <c r="C339" s="1543"/>
      <c r="D339" s="1495"/>
      <c r="E339" s="1495"/>
      <c r="F339" s="1495"/>
      <c r="G339" s="1520"/>
      <c r="H339" s="1489"/>
      <c r="I339" s="1495"/>
      <c r="J339" s="145" t="s">
        <v>4818</v>
      </c>
      <c r="K339" s="152" t="s">
        <v>177</v>
      </c>
      <c r="L339" s="531" t="s">
        <v>3191</v>
      </c>
      <c r="M339" s="143" t="str">
        <f>VLOOKUP(L339,CódigosRetorno!$A$2:$B$1784,2,FALSE)</f>
        <v>El valor del tag nombre del tributo no corresponde al esperado.</v>
      </c>
      <c r="N339" s="142" t="s">
        <v>4609</v>
      </c>
      <c r="O339" s="288"/>
    </row>
    <row r="340" spans="1:15" ht="24" x14ac:dyDescent="0.35">
      <c r="A340" s="288"/>
      <c r="B340" s="1495"/>
      <c r="C340" s="1543"/>
      <c r="D340" s="1495"/>
      <c r="E340" s="1495"/>
      <c r="F340" s="1495" t="s">
        <v>13</v>
      </c>
      <c r="G340" s="1520" t="s">
        <v>5590</v>
      </c>
      <c r="H340" s="1489" t="s">
        <v>3981</v>
      </c>
      <c r="I340" s="1495">
        <v>1</v>
      </c>
      <c r="J340" s="143" t="s">
        <v>2837</v>
      </c>
      <c r="K340" s="152" t="s">
        <v>177</v>
      </c>
      <c r="L340" s="531" t="s">
        <v>2273</v>
      </c>
      <c r="M340" s="143" t="str">
        <f>VLOOKUP(L340,CódigosRetorno!$A$2:$B$1784,2,FALSE)</f>
        <v>El XML no contiene el tag código de tributo internacional de impuestos globales</v>
      </c>
      <c r="N340" s="155" t="s">
        <v>169</v>
      </c>
      <c r="O340" s="288"/>
    </row>
    <row r="341" spans="1:15" ht="24" x14ac:dyDescent="0.35">
      <c r="A341" s="288"/>
      <c r="B341" s="1495"/>
      <c r="C341" s="1543"/>
      <c r="D341" s="1495"/>
      <c r="E341" s="1495"/>
      <c r="F341" s="1495"/>
      <c r="G341" s="1520"/>
      <c r="H341" s="1489"/>
      <c r="I341" s="1495"/>
      <c r="J341" s="145" t="s">
        <v>4816</v>
      </c>
      <c r="K341" s="152" t="s">
        <v>177</v>
      </c>
      <c r="L341" s="531" t="s">
        <v>3187</v>
      </c>
      <c r="M341" s="143" t="str">
        <f>VLOOKUP(L341,CódigosRetorno!$A$2:$B$1784,2,FALSE)</f>
        <v>El valor del tag codigo de tributo internacional no corresponde al esperado.</v>
      </c>
      <c r="N341" s="142" t="s">
        <v>4609</v>
      </c>
      <c r="O341" s="288"/>
    </row>
    <row r="342" spans="1:15" ht="24" x14ac:dyDescent="0.35">
      <c r="A342" s="288"/>
      <c r="B342" s="1495" t="s">
        <v>7536</v>
      </c>
      <c r="C342" s="1543" t="s">
        <v>5773</v>
      </c>
      <c r="D342" s="1520" t="s">
        <v>3</v>
      </c>
      <c r="E342" s="1495" t="s">
        <v>4</v>
      </c>
      <c r="F342" s="1495" t="s">
        <v>12</v>
      </c>
      <c r="G342" s="1520" t="s">
        <v>3977</v>
      </c>
      <c r="H342" s="1543" t="s">
        <v>3980</v>
      </c>
      <c r="I342" s="1495">
        <v>1</v>
      </c>
      <c r="J342" s="812" t="s">
        <v>6101</v>
      </c>
      <c r="K342" s="813" t="s">
        <v>177</v>
      </c>
      <c r="L342" s="443" t="s">
        <v>2637</v>
      </c>
      <c r="M342" s="143" t="str">
        <f>VLOOKUP(L342,CódigosRetorno!$A$2:$B$1784,2,FALSE)</f>
        <v>El XML no contiene el tag o no existe información de total valor de venta globales</v>
      </c>
      <c r="N342" s="155" t="s">
        <v>169</v>
      </c>
      <c r="O342" s="288"/>
    </row>
    <row r="343" spans="1:15" ht="24" x14ac:dyDescent="0.35">
      <c r="A343" s="288"/>
      <c r="B343" s="1495"/>
      <c r="C343" s="1543"/>
      <c r="D343" s="1520"/>
      <c r="E343" s="1495"/>
      <c r="F343" s="1495"/>
      <c r="G343" s="1520"/>
      <c r="H343" s="1543"/>
      <c r="I343" s="1495"/>
      <c r="J343" s="811" t="s">
        <v>4984</v>
      </c>
      <c r="K343" s="793" t="s">
        <v>177</v>
      </c>
      <c r="L343" s="813" t="s">
        <v>3663</v>
      </c>
      <c r="M343" s="143" t="str">
        <f>VLOOKUP(L343,CódigosRetorno!$A$2:$B$1784,2,FALSE)</f>
        <v>El dato ingresado en el total valor de venta globales no cumple con el formato establecido</v>
      </c>
      <c r="N343" s="155" t="s">
        <v>169</v>
      </c>
      <c r="O343" s="288"/>
    </row>
    <row r="344" spans="1:15" s="910" customFormat="1" ht="120" x14ac:dyDescent="0.35">
      <c r="A344" s="288"/>
      <c r="B344" s="1495"/>
      <c r="C344" s="1543"/>
      <c r="D344" s="1520"/>
      <c r="E344" s="1495"/>
      <c r="F344" s="1495"/>
      <c r="G344" s="1520"/>
      <c r="H344" s="1543"/>
      <c r="I344" s="1495"/>
      <c r="J344" s="1137" t="s">
        <v>6045</v>
      </c>
      <c r="K344" s="1255" t="s">
        <v>8113</v>
      </c>
      <c r="L344" s="1255" t="s">
        <v>8119</v>
      </c>
      <c r="M344" s="1251" t="str">
        <f>VLOOKUP(MID(L344,1,4),CódigosRetorno!$A$2:$B$1784,2,FALSE)</f>
        <v>La sumatoria del total valor de venta - operaciones gravadas de línea no corresponden al total</v>
      </c>
      <c r="N344" s="1224" t="s">
        <v>169</v>
      </c>
      <c r="O344" s="288"/>
    </row>
    <row r="345" spans="1:15" ht="120" x14ac:dyDescent="0.35">
      <c r="A345" s="288"/>
      <c r="B345" s="1495"/>
      <c r="C345" s="1543"/>
      <c r="D345" s="1520"/>
      <c r="E345" s="1495"/>
      <c r="F345" s="1495"/>
      <c r="G345" s="1520"/>
      <c r="H345" s="1543"/>
      <c r="I345" s="1495"/>
      <c r="J345" s="1328" t="s">
        <v>5984</v>
      </c>
      <c r="K345" s="1258" t="s">
        <v>8127</v>
      </c>
      <c r="L345" s="1138" t="s">
        <v>8171</v>
      </c>
      <c r="M345" s="1328" t="str">
        <f>VLOOKUP(MID(L345,1,4),CódigosRetorno!$A$2:$B$1784,2,FALSE)</f>
        <v>La sumatoria del total valor de venta - IVAP de línea no corresponden al total</v>
      </c>
      <c r="N345" s="155" t="s">
        <v>169</v>
      </c>
      <c r="O345" s="288"/>
    </row>
    <row r="346" spans="1:15" ht="24" x14ac:dyDescent="0.35">
      <c r="A346" s="288"/>
      <c r="B346" s="1495"/>
      <c r="C346" s="1543"/>
      <c r="D346" s="1520"/>
      <c r="E346" s="1495"/>
      <c r="F346" s="142" t="s">
        <v>13</v>
      </c>
      <c r="G346" s="135" t="s">
        <v>5580</v>
      </c>
      <c r="H346" s="96" t="s">
        <v>3906</v>
      </c>
      <c r="I346" s="142">
        <v>1</v>
      </c>
      <c r="J346" s="145" t="s">
        <v>4689</v>
      </c>
      <c r="K346" s="152" t="s">
        <v>177</v>
      </c>
      <c r="L346" s="531" t="s">
        <v>694</v>
      </c>
      <c r="M346" s="143" t="str">
        <f>VLOOKUP(L346,CódigosRetorno!$A$2:$B$1784,2,FALSE)</f>
        <v>La moneda debe ser la misma en todo el documento. Salvo las percepciones que sólo son en moneda nacional</v>
      </c>
      <c r="N346" s="142" t="s">
        <v>4493</v>
      </c>
      <c r="O346" s="288"/>
    </row>
    <row r="347" spans="1:15" ht="24" x14ac:dyDescent="0.35">
      <c r="A347" s="288"/>
      <c r="B347" s="1495"/>
      <c r="C347" s="1543"/>
      <c r="D347" s="1520"/>
      <c r="E347" s="1495"/>
      <c r="F347" s="1497" t="s">
        <v>12</v>
      </c>
      <c r="G347" s="1509" t="s">
        <v>3977</v>
      </c>
      <c r="H347" s="1527" t="s">
        <v>5783</v>
      </c>
      <c r="I347" s="1495">
        <v>1</v>
      </c>
      <c r="J347" s="143" t="s">
        <v>4984</v>
      </c>
      <c r="K347" s="152" t="s">
        <v>177</v>
      </c>
      <c r="L347" s="531" t="s">
        <v>2277</v>
      </c>
      <c r="M347" s="143" t="str">
        <f>VLOOKUP(L347,CódigosRetorno!$A$2:$B$1784,2,FALSE)</f>
        <v>El dato ingresado en TaxAmount no cumple con el formato establecido</v>
      </c>
      <c r="N347" s="155" t="s">
        <v>169</v>
      </c>
      <c r="O347" s="288"/>
    </row>
    <row r="348" spans="1:15" ht="96" x14ac:dyDescent="0.35">
      <c r="A348" s="288"/>
      <c r="B348" s="1495"/>
      <c r="C348" s="1543"/>
      <c r="D348" s="1520"/>
      <c r="E348" s="1495"/>
      <c r="F348" s="1515"/>
      <c r="G348" s="1510"/>
      <c r="H348" s="1532"/>
      <c r="I348" s="1495"/>
      <c r="J348" s="1328" t="s">
        <v>8432</v>
      </c>
      <c r="K348" s="1138" t="s">
        <v>8127</v>
      </c>
      <c r="L348" s="1138" t="s">
        <v>8172</v>
      </c>
      <c r="M348" s="1328" t="str">
        <f>VLOOKUP(MID(L348,1,4),CódigosRetorno!$A$2:$B$1784,2,FALSE)</f>
        <v>El cálculo del IGV es Incorrecto</v>
      </c>
      <c r="N348" s="155" t="s">
        <v>169</v>
      </c>
      <c r="O348" s="288"/>
    </row>
    <row r="349" spans="1:15" ht="108" x14ac:dyDescent="0.35">
      <c r="A349" s="288"/>
      <c r="B349" s="1495"/>
      <c r="C349" s="1543"/>
      <c r="D349" s="1520"/>
      <c r="E349" s="1495"/>
      <c r="F349" s="1498"/>
      <c r="G349" s="1511"/>
      <c r="H349" s="1528"/>
      <c r="I349" s="142"/>
      <c r="J349" s="1328" t="s">
        <v>5744</v>
      </c>
      <c r="K349" s="1138" t="s">
        <v>8127</v>
      </c>
      <c r="L349" s="1138" t="s">
        <v>8173</v>
      </c>
      <c r="M349" s="1328" t="str">
        <f>VLOOKUP(MID(L349,1,4),CódigosRetorno!$A$2:$B$1784,2,FALSE)</f>
        <v>El importe del IVAP no corresponden al determinado por la informacion consignada.</v>
      </c>
      <c r="N349" s="155" t="s">
        <v>169</v>
      </c>
      <c r="O349" s="288"/>
    </row>
    <row r="350" spans="1:15" ht="24" x14ac:dyDescent="0.35">
      <c r="A350" s="288"/>
      <c r="B350" s="1495"/>
      <c r="C350" s="1543"/>
      <c r="D350" s="1520"/>
      <c r="E350" s="1495"/>
      <c r="F350" s="142" t="s">
        <v>13</v>
      </c>
      <c r="G350" s="135" t="s">
        <v>5580</v>
      </c>
      <c r="H350" s="96" t="s">
        <v>3906</v>
      </c>
      <c r="I350" s="142">
        <v>1</v>
      </c>
      <c r="J350" s="145" t="s">
        <v>4689</v>
      </c>
      <c r="K350" s="152" t="s">
        <v>177</v>
      </c>
      <c r="L350" s="531" t="s">
        <v>694</v>
      </c>
      <c r="M350" s="143" t="str">
        <f>VLOOKUP(L350,CódigosRetorno!$A$2:$B$1784,2,FALSE)</f>
        <v>La moneda debe ser la misma en todo el documento. Salvo las percepciones que sólo son en moneda nacional</v>
      </c>
      <c r="N350" s="142" t="s">
        <v>4493</v>
      </c>
      <c r="O350" s="288"/>
    </row>
    <row r="351" spans="1:15" ht="24" x14ac:dyDescent="0.35">
      <c r="A351" s="288"/>
      <c r="B351" s="1495"/>
      <c r="C351" s="1543"/>
      <c r="D351" s="1520"/>
      <c r="E351" s="1495"/>
      <c r="F351" s="1495" t="s">
        <v>43</v>
      </c>
      <c r="G351" s="1520" t="s">
        <v>5590</v>
      </c>
      <c r="H351" s="1489" t="s">
        <v>3979</v>
      </c>
      <c r="I351" s="1495">
        <v>1</v>
      </c>
      <c r="J351" s="143" t="s">
        <v>2837</v>
      </c>
      <c r="K351" s="135" t="s">
        <v>177</v>
      </c>
      <c r="L351" s="77" t="s">
        <v>3558</v>
      </c>
      <c r="M351" s="143" t="str">
        <f>VLOOKUP(L351,CódigosRetorno!$A$2:$B$1784,2,FALSE)</f>
        <v>El XML no contiene el tag o no existe información de código de tributo.</v>
      </c>
      <c r="N351" s="155" t="s">
        <v>169</v>
      </c>
      <c r="O351" s="288"/>
    </row>
    <row r="352" spans="1:15" ht="24" x14ac:dyDescent="0.35">
      <c r="A352" s="288"/>
      <c r="B352" s="1495"/>
      <c r="C352" s="1543"/>
      <c r="D352" s="1520"/>
      <c r="E352" s="1495"/>
      <c r="F352" s="1495"/>
      <c r="G352" s="1520"/>
      <c r="H352" s="1489"/>
      <c r="I352" s="1495"/>
      <c r="J352" s="145" t="s">
        <v>3922</v>
      </c>
      <c r="K352" s="152" t="s">
        <v>177</v>
      </c>
      <c r="L352" s="531" t="s">
        <v>2641</v>
      </c>
      <c r="M352" s="143" t="str">
        <f>VLOOKUP(L352,CódigosRetorno!$A$2:$B$1784,2,FALSE)</f>
        <v>El dato ingresado como codigo de tributo global no corresponde al valor esperado.</v>
      </c>
      <c r="N352" s="142" t="s">
        <v>4609</v>
      </c>
      <c r="O352" s="288"/>
    </row>
    <row r="353" spans="1:15" ht="24" x14ac:dyDescent="0.35">
      <c r="A353" s="288"/>
      <c r="B353" s="1495"/>
      <c r="C353" s="1543"/>
      <c r="D353" s="1520"/>
      <c r="E353" s="1495"/>
      <c r="F353" s="1495"/>
      <c r="G353" s="1520"/>
      <c r="H353" s="1489"/>
      <c r="I353" s="1495"/>
      <c r="J353" s="642" t="s">
        <v>6073</v>
      </c>
      <c r="K353" s="443" t="s">
        <v>177</v>
      </c>
      <c r="L353" s="443" t="s">
        <v>3772</v>
      </c>
      <c r="M353" s="143" t="str">
        <f>VLOOKUP(L353,CódigosRetorno!$A$2:$B$1784,2,FALSE)</f>
        <v>El código de tributo no debe repetirse a nivel de totales</v>
      </c>
      <c r="N353" s="129" t="s">
        <v>169</v>
      </c>
      <c r="O353" s="288"/>
    </row>
    <row r="354" spans="1:15" ht="36" x14ac:dyDescent="0.35">
      <c r="A354" s="288"/>
      <c r="B354" s="1495"/>
      <c r="C354" s="1543"/>
      <c r="D354" s="1520"/>
      <c r="E354" s="1495"/>
      <c r="F354" s="1495"/>
      <c r="G354" s="1520"/>
      <c r="H354" s="1489"/>
      <c r="I354" s="1495"/>
      <c r="J354" s="143" t="s">
        <v>4783</v>
      </c>
      <c r="K354" s="152" t="s">
        <v>177</v>
      </c>
      <c r="L354" s="531" t="s">
        <v>4236</v>
      </c>
      <c r="M354" s="143" t="str">
        <f>VLOOKUP(L354,CódigosRetorno!$A$2:$B$1784,2,FALSE)</f>
        <v>El dato ingresado como codigo de tributo global es invalido para tipo de operación.</v>
      </c>
      <c r="N354" s="155" t="s">
        <v>169</v>
      </c>
      <c r="O354" s="288"/>
    </row>
    <row r="355" spans="1:15" ht="24" x14ac:dyDescent="0.35">
      <c r="A355" s="288"/>
      <c r="B355" s="1495"/>
      <c r="C355" s="1543"/>
      <c r="D355" s="1520"/>
      <c r="E355" s="1495" t="s">
        <v>9</v>
      </c>
      <c r="F355" s="1495"/>
      <c r="G355" s="142" t="s">
        <v>3910</v>
      </c>
      <c r="H355" s="143" t="s">
        <v>3879</v>
      </c>
      <c r="I355" s="142" t="s">
        <v>3865</v>
      </c>
      <c r="J355" s="143" t="s">
        <v>6134</v>
      </c>
      <c r="K355" s="135" t="s">
        <v>1071</v>
      </c>
      <c r="L355" s="529" t="s">
        <v>4194</v>
      </c>
      <c r="M355" s="143" t="str">
        <f>VLOOKUP(L355,CódigosRetorno!$A$2:$B$1784,2,FALSE)</f>
        <v>El dato ingresado como atributo @schemeName es incorrecto.</v>
      </c>
      <c r="N355" s="155" t="s">
        <v>169</v>
      </c>
      <c r="O355" s="288"/>
    </row>
    <row r="356" spans="1:15" ht="24" x14ac:dyDescent="0.35">
      <c r="A356" s="288"/>
      <c r="B356" s="1495"/>
      <c r="C356" s="1543"/>
      <c r="D356" s="1520"/>
      <c r="E356" s="1495"/>
      <c r="F356" s="1495"/>
      <c r="G356" s="142" t="s">
        <v>3863</v>
      </c>
      <c r="H356" s="143" t="s">
        <v>3880</v>
      </c>
      <c r="I356" s="142" t="s">
        <v>3865</v>
      </c>
      <c r="J356" s="143" t="s">
        <v>4201</v>
      </c>
      <c r="K356" s="135" t="s">
        <v>1071</v>
      </c>
      <c r="L356" s="529" t="s">
        <v>4195</v>
      </c>
      <c r="M356" s="143" t="str">
        <f>VLOOKUP(L356,CódigosRetorno!$A$2:$B$1784,2,FALSE)</f>
        <v>El dato ingresado como atributo @schemeAgencyName es incorrecto.</v>
      </c>
      <c r="N356" s="155" t="s">
        <v>169</v>
      </c>
      <c r="O356" s="288"/>
    </row>
    <row r="357" spans="1:15" ht="36" x14ac:dyDescent="0.35">
      <c r="A357" s="288"/>
      <c r="B357" s="1495"/>
      <c r="C357" s="1543"/>
      <c r="D357" s="1520"/>
      <c r="E357" s="1495"/>
      <c r="F357" s="1495"/>
      <c r="G357" s="142" t="s">
        <v>4237</v>
      </c>
      <c r="H357" s="96" t="s">
        <v>3882</v>
      </c>
      <c r="I357" s="142" t="s">
        <v>3865</v>
      </c>
      <c r="J357" s="143" t="s">
        <v>6135</v>
      </c>
      <c r="K357" s="152" t="s">
        <v>1071</v>
      </c>
      <c r="L357" s="531" t="s">
        <v>4196</v>
      </c>
      <c r="M357" s="143" t="str">
        <f>VLOOKUP(L357,CódigosRetorno!$A$2:$B$1784,2,FALSE)</f>
        <v>El dato ingresado como atributo @schemeURI es incorrecto.</v>
      </c>
      <c r="N357" s="155" t="s">
        <v>169</v>
      </c>
      <c r="O357" s="288"/>
    </row>
    <row r="358" spans="1:15" ht="24" x14ac:dyDescent="0.35">
      <c r="A358" s="288"/>
      <c r="B358" s="1495"/>
      <c r="C358" s="1543"/>
      <c r="D358" s="1520"/>
      <c r="E358" s="1495" t="s">
        <v>4</v>
      </c>
      <c r="F358" s="1495" t="s">
        <v>45</v>
      </c>
      <c r="G358" s="1520" t="s">
        <v>5590</v>
      </c>
      <c r="H358" s="1489" t="s">
        <v>3923</v>
      </c>
      <c r="I358" s="1495">
        <v>1</v>
      </c>
      <c r="J358" s="143" t="s">
        <v>2837</v>
      </c>
      <c r="K358" s="152" t="s">
        <v>177</v>
      </c>
      <c r="L358" s="531" t="s">
        <v>2271</v>
      </c>
      <c r="M358" s="143" t="str">
        <f>VLOOKUP(L358,CódigosRetorno!$A$2:$B$1784,2,FALSE)</f>
        <v>El XML no contiene el tag TaxScheme Name de impuestos globales</v>
      </c>
      <c r="N358" s="155" t="s">
        <v>169</v>
      </c>
      <c r="O358" s="288"/>
    </row>
    <row r="359" spans="1:15" ht="24" x14ac:dyDescent="0.35">
      <c r="A359" s="288"/>
      <c r="B359" s="1495"/>
      <c r="C359" s="1543"/>
      <c r="D359" s="1520"/>
      <c r="E359" s="1495"/>
      <c r="F359" s="1495"/>
      <c r="G359" s="1520"/>
      <c r="H359" s="1489"/>
      <c r="I359" s="1495"/>
      <c r="J359" s="145" t="s">
        <v>4818</v>
      </c>
      <c r="K359" s="152" t="s">
        <v>177</v>
      </c>
      <c r="L359" s="531" t="s">
        <v>3191</v>
      </c>
      <c r="M359" s="143" t="str">
        <f>VLOOKUP(L359,CódigosRetorno!$A$2:$B$1784,2,FALSE)</f>
        <v>El valor del tag nombre del tributo no corresponde al esperado.</v>
      </c>
      <c r="N359" s="142" t="s">
        <v>4609</v>
      </c>
      <c r="O359" s="288"/>
    </row>
    <row r="360" spans="1:15" ht="24" x14ac:dyDescent="0.35">
      <c r="A360" s="288"/>
      <c r="B360" s="1495"/>
      <c r="C360" s="1543"/>
      <c r="D360" s="1520"/>
      <c r="E360" s="1495"/>
      <c r="F360" s="1495" t="s">
        <v>13</v>
      </c>
      <c r="G360" s="1520" t="s">
        <v>5590</v>
      </c>
      <c r="H360" s="1489" t="s">
        <v>3981</v>
      </c>
      <c r="I360" s="1495">
        <v>1</v>
      </c>
      <c r="J360" s="143" t="s">
        <v>2837</v>
      </c>
      <c r="K360" s="152" t="s">
        <v>177</v>
      </c>
      <c r="L360" s="531" t="s">
        <v>2273</v>
      </c>
      <c r="M360" s="143" t="str">
        <f>VLOOKUP(L360,CódigosRetorno!$A$2:$B$1784,2,FALSE)</f>
        <v>El XML no contiene el tag código de tributo internacional de impuestos globales</v>
      </c>
      <c r="N360" s="142" t="s">
        <v>169</v>
      </c>
      <c r="O360" s="288"/>
    </row>
    <row r="361" spans="1:15" ht="24" x14ac:dyDescent="0.35">
      <c r="A361" s="288"/>
      <c r="B361" s="1495"/>
      <c r="C361" s="1543"/>
      <c r="D361" s="1520"/>
      <c r="E361" s="1495"/>
      <c r="F361" s="1495"/>
      <c r="G361" s="1520"/>
      <c r="H361" s="1489"/>
      <c r="I361" s="1495"/>
      <c r="J361" s="145" t="s">
        <v>4816</v>
      </c>
      <c r="K361" s="152" t="s">
        <v>177</v>
      </c>
      <c r="L361" s="531" t="s">
        <v>3187</v>
      </c>
      <c r="M361" s="143" t="str">
        <f>VLOOKUP(L361,CódigosRetorno!$A$2:$B$1784,2,FALSE)</f>
        <v>El valor del tag codigo de tributo internacional no corresponde al esperado.</v>
      </c>
      <c r="N361" s="142" t="s">
        <v>4609</v>
      </c>
      <c r="O361" s="288"/>
    </row>
    <row r="362" spans="1:15" ht="24" x14ac:dyDescent="0.35">
      <c r="A362" s="288"/>
      <c r="B362" s="1495" t="s">
        <v>7537</v>
      </c>
      <c r="C362" s="1543" t="s">
        <v>6382</v>
      </c>
      <c r="D362" s="1520" t="s">
        <v>3</v>
      </c>
      <c r="E362" s="1495" t="s">
        <v>9</v>
      </c>
      <c r="F362" s="1495" t="s">
        <v>12</v>
      </c>
      <c r="G362" s="1520" t="s">
        <v>3977</v>
      </c>
      <c r="H362" s="1489" t="s">
        <v>4541</v>
      </c>
      <c r="I362" s="1495">
        <v>1</v>
      </c>
      <c r="J362" s="812" t="s">
        <v>6101</v>
      </c>
      <c r="K362" s="813" t="s">
        <v>177</v>
      </c>
      <c r="L362" s="443" t="s">
        <v>2637</v>
      </c>
      <c r="M362" s="811" t="str">
        <f>VLOOKUP(L362,CódigosRetorno!$A$2:$B$1784,2,FALSE)</f>
        <v>El XML no contiene el tag o no existe información de total valor de venta globales</v>
      </c>
      <c r="N362" s="155" t="s">
        <v>169</v>
      </c>
      <c r="O362" s="288"/>
    </row>
    <row r="363" spans="1:15" ht="24" x14ac:dyDescent="0.35">
      <c r="A363" s="288"/>
      <c r="B363" s="1495"/>
      <c r="C363" s="1543"/>
      <c r="D363" s="1520"/>
      <c r="E363" s="1495"/>
      <c r="F363" s="1495"/>
      <c r="G363" s="1520"/>
      <c r="H363" s="1489"/>
      <c r="I363" s="1495"/>
      <c r="J363" s="811" t="s">
        <v>4984</v>
      </c>
      <c r="K363" s="793" t="s">
        <v>177</v>
      </c>
      <c r="L363" s="813" t="s">
        <v>3663</v>
      </c>
      <c r="M363" s="811" t="str">
        <f>VLOOKUP(L363,CódigosRetorno!$A$2:$B$1784,2,FALSE)</f>
        <v>El dato ingresado en el total valor de venta globales no cumple con el formato establecido</v>
      </c>
      <c r="N363" s="155" t="s">
        <v>169</v>
      </c>
      <c r="O363" s="288"/>
    </row>
    <row r="364" spans="1:15" ht="108" x14ac:dyDescent="0.35">
      <c r="A364" s="288"/>
      <c r="B364" s="1495"/>
      <c r="C364" s="1543"/>
      <c r="D364" s="1520"/>
      <c r="E364" s="1495"/>
      <c r="F364" s="1495"/>
      <c r="G364" s="1520"/>
      <c r="H364" s="1489"/>
      <c r="I364" s="1495"/>
      <c r="J364" s="1328" t="s">
        <v>7702</v>
      </c>
      <c r="K364" s="1258" t="s">
        <v>8127</v>
      </c>
      <c r="L364" s="1138" t="s">
        <v>8174</v>
      </c>
      <c r="M364" s="1328" t="str">
        <f>VLOOKUP(MID(L364,1,4),CódigosRetorno!$A$2:$B$1784,2,FALSE)</f>
        <v>La sumatoria del monto base - ISC de línea no corresponden al total</v>
      </c>
      <c r="N364" s="155" t="s">
        <v>169</v>
      </c>
      <c r="O364" s="288"/>
    </row>
    <row r="365" spans="1:15" ht="48" x14ac:dyDescent="0.35">
      <c r="A365" s="288"/>
      <c r="B365" s="1495"/>
      <c r="C365" s="1543"/>
      <c r="D365" s="1520"/>
      <c r="E365" s="1495"/>
      <c r="F365" s="1495"/>
      <c r="G365" s="1520"/>
      <c r="H365" s="1489"/>
      <c r="I365" s="1495"/>
      <c r="J365" s="1328" t="s">
        <v>6161</v>
      </c>
      <c r="K365" s="1258" t="s">
        <v>8127</v>
      </c>
      <c r="L365" s="1138" t="s">
        <v>8175</v>
      </c>
      <c r="M365" s="1328" t="str">
        <f>VLOOKUP(MID(L365,1,4),CódigosRetorno!$A$2:$B$1784,2,FALSE)</f>
        <v>La sumatoria del monto base - Otros tributos de línea no corresponden al total</v>
      </c>
      <c r="N365" s="155" t="s">
        <v>169</v>
      </c>
      <c r="O365" s="288"/>
    </row>
    <row r="366" spans="1:15" ht="24" x14ac:dyDescent="0.35">
      <c r="A366" s="288"/>
      <c r="B366" s="1495"/>
      <c r="C366" s="1543"/>
      <c r="D366" s="1520"/>
      <c r="E366" s="1495"/>
      <c r="F366" s="142" t="s">
        <v>13</v>
      </c>
      <c r="G366" s="135" t="s">
        <v>5580</v>
      </c>
      <c r="H366" s="96" t="s">
        <v>3906</v>
      </c>
      <c r="I366" s="142">
        <v>1</v>
      </c>
      <c r="J366" s="812" t="s">
        <v>4689</v>
      </c>
      <c r="K366" s="813" t="s">
        <v>177</v>
      </c>
      <c r="L366" s="443" t="s">
        <v>694</v>
      </c>
      <c r="M366" s="811" t="str">
        <f>VLOOKUP(L366,CódigosRetorno!$A$2:$B$1784,2,FALSE)</f>
        <v>La moneda debe ser la misma en todo el documento. Salvo las percepciones que sólo son en moneda nacional</v>
      </c>
      <c r="N366" s="142" t="s">
        <v>4493</v>
      </c>
      <c r="O366" s="288"/>
    </row>
    <row r="367" spans="1:15" ht="24" x14ac:dyDescent="0.35">
      <c r="A367" s="288"/>
      <c r="B367" s="1495"/>
      <c r="C367" s="1543"/>
      <c r="D367" s="1520"/>
      <c r="E367" s="1495"/>
      <c r="F367" s="1495" t="s">
        <v>12</v>
      </c>
      <c r="G367" s="1520" t="s">
        <v>3977</v>
      </c>
      <c r="H367" s="1489" t="s">
        <v>5781</v>
      </c>
      <c r="I367" s="1495">
        <v>1</v>
      </c>
      <c r="J367" s="811" t="s">
        <v>4984</v>
      </c>
      <c r="K367" s="813" t="s">
        <v>177</v>
      </c>
      <c r="L367" s="443" t="s">
        <v>2277</v>
      </c>
      <c r="M367" s="811" t="str">
        <f>VLOOKUP(L367,CódigosRetorno!$A$2:$B$1784,2,FALSE)</f>
        <v>El dato ingresado en TaxAmount no cumple con el formato establecido</v>
      </c>
      <c r="N367" s="142" t="s">
        <v>169</v>
      </c>
      <c r="O367" s="288"/>
    </row>
    <row r="368" spans="1:15" ht="128.25" customHeight="1" x14ac:dyDescent="0.35">
      <c r="A368" s="288"/>
      <c r="B368" s="1495"/>
      <c r="C368" s="1543"/>
      <c r="D368" s="1520"/>
      <c r="E368" s="1495"/>
      <c r="F368" s="1495"/>
      <c r="G368" s="1520"/>
      <c r="H368" s="1489"/>
      <c r="I368" s="1495"/>
      <c r="J368" s="1137" t="s">
        <v>8231</v>
      </c>
      <c r="K368" s="1258" t="s">
        <v>8127</v>
      </c>
      <c r="L368" s="1138" t="s">
        <v>8176</v>
      </c>
      <c r="M368" s="1328" t="str">
        <f>VLOOKUP(MID(L368,1,4),CódigosRetorno!$A$2:$B$1784,2,FALSE)</f>
        <v>La sumatoria del total del importe del tributo ISC de línea no corresponden al total</v>
      </c>
      <c r="N368" s="142" t="s">
        <v>169</v>
      </c>
      <c r="O368" s="288"/>
    </row>
    <row r="369" spans="1:15" ht="48" x14ac:dyDescent="0.35">
      <c r="A369" s="288"/>
      <c r="B369" s="1495"/>
      <c r="C369" s="1543"/>
      <c r="D369" s="1520"/>
      <c r="E369" s="1495"/>
      <c r="F369" s="1495"/>
      <c r="G369" s="1520"/>
      <c r="H369" s="1489"/>
      <c r="I369" s="1495"/>
      <c r="J369" s="1328" t="s">
        <v>6167</v>
      </c>
      <c r="K369" s="1258" t="s">
        <v>8127</v>
      </c>
      <c r="L369" s="1138" t="s">
        <v>8177</v>
      </c>
      <c r="M369" s="1328" t="str">
        <f>VLOOKUP(MID(L369,1,4),CódigosRetorno!$A$2:$B$1784,2,FALSE)</f>
        <v>La sumatoria del total del importe del tributo ICBPER de línea no corresponden al total</v>
      </c>
      <c r="N369" s="142" t="s">
        <v>169</v>
      </c>
      <c r="O369" s="288"/>
    </row>
    <row r="370" spans="1:15" ht="24" x14ac:dyDescent="0.35">
      <c r="A370" s="288"/>
      <c r="B370" s="1495"/>
      <c r="C370" s="1543"/>
      <c r="D370" s="1520"/>
      <c r="E370" s="1495"/>
      <c r="F370" s="1495"/>
      <c r="G370" s="1520"/>
      <c r="H370" s="1489"/>
      <c r="I370" s="1495"/>
      <c r="J370" s="811" t="s">
        <v>6157</v>
      </c>
      <c r="K370" s="793" t="s">
        <v>177</v>
      </c>
      <c r="L370" s="443" t="s">
        <v>3172</v>
      </c>
      <c r="M370" s="811" t="str">
        <f>VLOOKUP(L370,CódigosRetorno!$A$2:$B$1784,2,FALSE)</f>
        <v>El impuesto ICBPER no se encuentra vigente</v>
      </c>
      <c r="N370" s="399" t="s">
        <v>169</v>
      </c>
      <c r="O370" s="288"/>
    </row>
    <row r="371" spans="1:15" ht="64.5" customHeight="1" x14ac:dyDescent="0.35">
      <c r="A371" s="288"/>
      <c r="B371" s="1495"/>
      <c r="C371" s="1543"/>
      <c r="D371" s="1520"/>
      <c r="E371" s="1495"/>
      <c r="F371" s="1495"/>
      <c r="G371" s="1520"/>
      <c r="H371" s="1489"/>
      <c r="I371" s="1495"/>
      <c r="J371" s="1328" t="s">
        <v>5745</v>
      </c>
      <c r="K371" s="1258" t="s">
        <v>8127</v>
      </c>
      <c r="L371" s="1138" t="s">
        <v>8178</v>
      </c>
      <c r="M371" s="1328" t="str">
        <f>VLOOKUP(MID(L371,1,4),CódigosRetorno!$A$2:$B$1784,2,FALSE)</f>
        <v>La sumatoria del total del importe del tributo Otros tributos de línea no corresponden al total</v>
      </c>
      <c r="N371" s="142" t="s">
        <v>169</v>
      </c>
      <c r="O371" s="288"/>
    </row>
    <row r="372" spans="1:15" ht="24" x14ac:dyDescent="0.35">
      <c r="A372" s="288"/>
      <c r="B372" s="1495"/>
      <c r="C372" s="1543"/>
      <c r="D372" s="1520"/>
      <c r="E372" s="1495"/>
      <c r="F372" s="142" t="s">
        <v>13</v>
      </c>
      <c r="G372" s="135" t="s">
        <v>5580</v>
      </c>
      <c r="H372" s="96" t="s">
        <v>3906</v>
      </c>
      <c r="I372" s="142">
        <v>1</v>
      </c>
      <c r="J372" s="145" t="s">
        <v>4689</v>
      </c>
      <c r="K372" s="152" t="s">
        <v>177</v>
      </c>
      <c r="L372" s="531" t="s">
        <v>694</v>
      </c>
      <c r="M372" s="143" t="str">
        <f>VLOOKUP(L372,CódigosRetorno!$A$2:$B$1784,2,FALSE)</f>
        <v>La moneda debe ser la misma en todo el documento. Salvo las percepciones que sólo son en moneda nacional</v>
      </c>
      <c r="N372" s="142" t="s">
        <v>4493</v>
      </c>
      <c r="O372" s="288"/>
    </row>
    <row r="373" spans="1:15" ht="24" x14ac:dyDescent="0.35">
      <c r="A373" s="288"/>
      <c r="B373" s="1495"/>
      <c r="C373" s="1543"/>
      <c r="D373" s="1520"/>
      <c r="E373" s="1495"/>
      <c r="F373" s="1495" t="s">
        <v>43</v>
      </c>
      <c r="G373" s="1520" t="s">
        <v>5590</v>
      </c>
      <c r="H373" s="1489" t="s">
        <v>3979</v>
      </c>
      <c r="I373" s="1495">
        <v>1</v>
      </c>
      <c r="J373" s="143" t="s">
        <v>2837</v>
      </c>
      <c r="K373" s="152" t="s">
        <v>177</v>
      </c>
      <c r="L373" s="531" t="s">
        <v>3558</v>
      </c>
      <c r="M373" s="143" t="str">
        <f>VLOOKUP(L373,CódigosRetorno!$A$2:$B$1784,2,FALSE)</f>
        <v>El XML no contiene el tag o no existe información de código de tributo.</v>
      </c>
      <c r="N373" s="155" t="s">
        <v>169</v>
      </c>
      <c r="O373" s="288"/>
    </row>
    <row r="374" spans="1:15" ht="24" x14ac:dyDescent="0.35">
      <c r="A374" s="288"/>
      <c r="B374" s="1495"/>
      <c r="C374" s="1543"/>
      <c r="D374" s="1520"/>
      <c r="E374" s="1495"/>
      <c r="F374" s="1495"/>
      <c r="G374" s="1520"/>
      <c r="H374" s="1489"/>
      <c r="I374" s="1495"/>
      <c r="J374" s="145" t="s">
        <v>3922</v>
      </c>
      <c r="K374" s="152" t="s">
        <v>177</v>
      </c>
      <c r="L374" s="531" t="s">
        <v>2641</v>
      </c>
      <c r="M374" s="143" t="str">
        <f>VLOOKUP(L374,CódigosRetorno!$A$2:$B$1784,2,FALSE)</f>
        <v>El dato ingresado como codigo de tributo global no corresponde al valor esperado.</v>
      </c>
      <c r="N374" s="142" t="s">
        <v>4609</v>
      </c>
      <c r="O374" s="288"/>
    </row>
    <row r="375" spans="1:15" ht="24" x14ac:dyDescent="0.35">
      <c r="A375" s="288"/>
      <c r="B375" s="1495"/>
      <c r="C375" s="1543"/>
      <c r="D375" s="1520"/>
      <c r="E375" s="1495"/>
      <c r="F375" s="1495"/>
      <c r="G375" s="1520"/>
      <c r="H375" s="1489"/>
      <c r="I375" s="1495"/>
      <c r="J375" s="642" t="s">
        <v>6073</v>
      </c>
      <c r="K375" s="443" t="s">
        <v>177</v>
      </c>
      <c r="L375" s="443" t="s">
        <v>3772</v>
      </c>
      <c r="M375" s="143" t="str">
        <f>VLOOKUP(L375,CódigosRetorno!$A$2:$B$1784,2,FALSE)</f>
        <v>El código de tributo no debe repetirse a nivel de totales</v>
      </c>
      <c r="N375" s="129" t="s">
        <v>169</v>
      </c>
      <c r="O375" s="288"/>
    </row>
    <row r="376" spans="1:15" ht="36" x14ac:dyDescent="0.35">
      <c r="A376" s="288"/>
      <c r="B376" s="1495"/>
      <c r="C376" s="1543"/>
      <c r="D376" s="1520"/>
      <c r="E376" s="1495"/>
      <c r="F376" s="1495"/>
      <c r="G376" s="1520"/>
      <c r="H376" s="1489"/>
      <c r="I376" s="1495"/>
      <c r="J376" s="143" t="s">
        <v>4784</v>
      </c>
      <c r="K376" s="152" t="s">
        <v>177</v>
      </c>
      <c r="L376" s="531" t="s">
        <v>4236</v>
      </c>
      <c r="M376" s="143" t="str">
        <f>VLOOKUP(L376,CódigosRetorno!$A$2:$B$1784,2,FALSE)</f>
        <v>El dato ingresado como codigo de tributo global es invalido para tipo de operación.</v>
      </c>
      <c r="N376" s="155" t="s">
        <v>169</v>
      </c>
      <c r="O376" s="288"/>
    </row>
    <row r="377" spans="1:15" ht="48" x14ac:dyDescent="0.35">
      <c r="A377" s="288"/>
      <c r="B377" s="1495"/>
      <c r="C377" s="1543"/>
      <c r="D377" s="1520"/>
      <c r="E377" s="1495"/>
      <c r="F377" s="1495"/>
      <c r="G377" s="1520"/>
      <c r="H377" s="1489"/>
      <c r="I377" s="1495"/>
      <c r="J377" s="143" t="s">
        <v>5746</v>
      </c>
      <c r="K377" s="135" t="s">
        <v>177</v>
      </c>
      <c r="L377" s="531" t="s">
        <v>1657</v>
      </c>
      <c r="M377" s="143" t="str">
        <f>VLOOKUP(L377,CódigosRetorno!$A$2:$B$1784,2,FALSE)</f>
        <v>Factura de operacion sujeta al IVAP , no debe consignar valor para ISC o debe ser 0</v>
      </c>
      <c r="N377" s="155" t="s">
        <v>169</v>
      </c>
      <c r="O377" s="288"/>
    </row>
    <row r="378" spans="1:15" ht="24" x14ac:dyDescent="0.35">
      <c r="A378" s="288"/>
      <c r="B378" s="1495"/>
      <c r="C378" s="1543"/>
      <c r="D378" s="1520"/>
      <c r="E378" s="1495"/>
      <c r="F378" s="1495"/>
      <c r="G378" s="142" t="s">
        <v>3910</v>
      </c>
      <c r="H378" s="143" t="s">
        <v>3879</v>
      </c>
      <c r="I378" s="142" t="s">
        <v>3865</v>
      </c>
      <c r="J378" s="143" t="s">
        <v>6134</v>
      </c>
      <c r="K378" s="135" t="s">
        <v>1071</v>
      </c>
      <c r="L378" s="529" t="s">
        <v>4194</v>
      </c>
      <c r="M378" s="143" t="str">
        <f>VLOOKUP(L378,CódigosRetorno!$A$2:$B$1784,2,FALSE)</f>
        <v>El dato ingresado como atributo @schemeName es incorrecto.</v>
      </c>
      <c r="N378" s="155" t="s">
        <v>169</v>
      </c>
      <c r="O378" s="288"/>
    </row>
    <row r="379" spans="1:15" ht="24" x14ac:dyDescent="0.35">
      <c r="A379" s="288"/>
      <c r="B379" s="1495"/>
      <c r="C379" s="1543"/>
      <c r="D379" s="1520"/>
      <c r="E379" s="1495"/>
      <c r="F379" s="1495"/>
      <c r="G379" s="142" t="s">
        <v>3863</v>
      </c>
      <c r="H379" s="143" t="s">
        <v>3880</v>
      </c>
      <c r="I379" s="142" t="s">
        <v>3865</v>
      </c>
      <c r="J379" s="143" t="s">
        <v>4201</v>
      </c>
      <c r="K379" s="135" t="s">
        <v>1071</v>
      </c>
      <c r="L379" s="529" t="s">
        <v>4195</v>
      </c>
      <c r="M379" s="143" t="str">
        <f>VLOOKUP(L379,CódigosRetorno!$A$2:$B$1784,2,FALSE)</f>
        <v>El dato ingresado como atributo @schemeAgencyName es incorrecto.</v>
      </c>
      <c r="N379" s="155" t="s">
        <v>169</v>
      </c>
      <c r="O379" s="288"/>
    </row>
    <row r="380" spans="1:15" ht="36" x14ac:dyDescent="0.35">
      <c r="A380" s="288"/>
      <c r="B380" s="1495"/>
      <c r="C380" s="1543"/>
      <c r="D380" s="1520"/>
      <c r="E380" s="1495"/>
      <c r="F380" s="1495"/>
      <c r="G380" s="142" t="s">
        <v>4237</v>
      </c>
      <c r="H380" s="96" t="s">
        <v>3882</v>
      </c>
      <c r="I380" s="142" t="s">
        <v>3865</v>
      </c>
      <c r="J380" s="143" t="s">
        <v>6135</v>
      </c>
      <c r="K380" s="152" t="s">
        <v>1071</v>
      </c>
      <c r="L380" s="531" t="s">
        <v>4196</v>
      </c>
      <c r="M380" s="143" t="str">
        <f>VLOOKUP(L380,CódigosRetorno!$A$2:$B$1784,2,FALSE)</f>
        <v>El dato ingresado como atributo @schemeURI es incorrecto.</v>
      </c>
      <c r="N380" s="155" t="s">
        <v>169</v>
      </c>
      <c r="O380" s="288"/>
    </row>
    <row r="381" spans="1:15" ht="24" x14ac:dyDescent="0.35">
      <c r="A381" s="288"/>
      <c r="B381" s="1495"/>
      <c r="C381" s="1543"/>
      <c r="D381" s="1520"/>
      <c r="E381" s="1495"/>
      <c r="F381" s="1495" t="s">
        <v>45</v>
      </c>
      <c r="G381" s="1520" t="s">
        <v>5590</v>
      </c>
      <c r="H381" s="1489" t="s">
        <v>3923</v>
      </c>
      <c r="I381" s="1495">
        <v>1</v>
      </c>
      <c r="J381" s="143" t="s">
        <v>2837</v>
      </c>
      <c r="K381" s="152" t="s">
        <v>177</v>
      </c>
      <c r="L381" s="531" t="s">
        <v>2271</v>
      </c>
      <c r="M381" s="143" t="str">
        <f>VLOOKUP(L381,CódigosRetorno!$A$2:$B$1784,2,FALSE)</f>
        <v>El XML no contiene el tag TaxScheme Name de impuestos globales</v>
      </c>
      <c r="N381" s="155" t="s">
        <v>169</v>
      </c>
      <c r="O381" s="288"/>
    </row>
    <row r="382" spans="1:15" ht="24" x14ac:dyDescent="0.35">
      <c r="A382" s="288"/>
      <c r="B382" s="1495"/>
      <c r="C382" s="1543"/>
      <c r="D382" s="1520"/>
      <c r="E382" s="1495"/>
      <c r="F382" s="1495"/>
      <c r="G382" s="1520"/>
      <c r="H382" s="1489"/>
      <c r="I382" s="1495"/>
      <c r="J382" s="145" t="s">
        <v>4818</v>
      </c>
      <c r="K382" s="152" t="s">
        <v>177</v>
      </c>
      <c r="L382" s="531" t="s">
        <v>3191</v>
      </c>
      <c r="M382" s="143" t="str">
        <f>VLOOKUP(L382,CódigosRetorno!$A$2:$B$1784,2,FALSE)</f>
        <v>El valor del tag nombre del tributo no corresponde al esperado.</v>
      </c>
      <c r="N382" s="142" t="s">
        <v>4609</v>
      </c>
      <c r="O382" s="288"/>
    </row>
    <row r="383" spans="1:15" ht="24" x14ac:dyDescent="0.35">
      <c r="A383" s="288"/>
      <c r="B383" s="1495"/>
      <c r="C383" s="1543"/>
      <c r="D383" s="1520"/>
      <c r="E383" s="1495"/>
      <c r="F383" s="1495" t="s">
        <v>13</v>
      </c>
      <c r="G383" s="1520" t="s">
        <v>5590</v>
      </c>
      <c r="H383" s="1489" t="s">
        <v>3981</v>
      </c>
      <c r="I383" s="1495">
        <v>1</v>
      </c>
      <c r="J383" s="143" t="s">
        <v>2837</v>
      </c>
      <c r="K383" s="152" t="s">
        <v>177</v>
      </c>
      <c r="L383" s="531" t="s">
        <v>2273</v>
      </c>
      <c r="M383" s="143" t="str">
        <f>VLOOKUP(L383,CódigosRetorno!$A$2:$B$1784,2,FALSE)</f>
        <v>El XML no contiene el tag código de tributo internacional de impuestos globales</v>
      </c>
      <c r="N383" s="142" t="s">
        <v>169</v>
      </c>
      <c r="O383" s="288"/>
    </row>
    <row r="384" spans="1:15" ht="24" x14ac:dyDescent="0.35">
      <c r="A384" s="288"/>
      <c r="B384" s="1495"/>
      <c r="C384" s="1543"/>
      <c r="D384" s="1520"/>
      <c r="E384" s="1495"/>
      <c r="F384" s="1495"/>
      <c r="G384" s="1520"/>
      <c r="H384" s="1489"/>
      <c r="I384" s="1495"/>
      <c r="J384" s="145" t="s">
        <v>4816</v>
      </c>
      <c r="K384" s="152" t="s">
        <v>177</v>
      </c>
      <c r="L384" s="531" t="s">
        <v>3187</v>
      </c>
      <c r="M384" s="143" t="str">
        <f>VLOOKUP(L384,CódigosRetorno!$A$2:$B$1784,2,FALSE)</f>
        <v>El valor del tag codigo de tributo internacional no corresponde al esperado.</v>
      </c>
      <c r="N384" s="142" t="s">
        <v>4609</v>
      </c>
      <c r="O384" s="288"/>
    </row>
    <row r="385" spans="1:15" ht="24" x14ac:dyDescent="0.35">
      <c r="A385" s="288"/>
      <c r="B385" s="1495">
        <v>50</v>
      </c>
      <c r="C385" s="1543" t="s">
        <v>5747</v>
      </c>
      <c r="D385" s="1520" t="s">
        <v>3</v>
      </c>
      <c r="E385" s="1520" t="s">
        <v>9</v>
      </c>
      <c r="F385" s="1495" t="s">
        <v>102</v>
      </c>
      <c r="G385" s="1520" t="s">
        <v>3913</v>
      </c>
      <c r="H385" s="1489" t="s">
        <v>3925</v>
      </c>
      <c r="I385" s="1495">
        <v>1</v>
      </c>
      <c r="J385" s="143" t="s">
        <v>4934</v>
      </c>
      <c r="K385" s="135" t="s">
        <v>177</v>
      </c>
      <c r="L385" s="78" t="s">
        <v>4266</v>
      </c>
      <c r="M385" s="143" t="str">
        <f>VLOOKUP(L385,CódigosRetorno!$A$2:$B$1784,2,FALSE)</f>
        <v>El dato ingresado como indicador de cargo/descuento no corresponde al valor esperado.</v>
      </c>
      <c r="N385" s="142" t="s">
        <v>169</v>
      </c>
      <c r="O385" s="288"/>
    </row>
    <row r="386" spans="1:15" ht="24" x14ac:dyDescent="0.35">
      <c r="A386" s="288"/>
      <c r="B386" s="1495"/>
      <c r="C386" s="1543"/>
      <c r="D386" s="1520"/>
      <c r="E386" s="1520"/>
      <c r="F386" s="1495"/>
      <c r="G386" s="1520"/>
      <c r="H386" s="1489"/>
      <c r="I386" s="1495"/>
      <c r="J386" s="1137" t="s">
        <v>8156</v>
      </c>
      <c r="K386" s="1139" t="s">
        <v>177</v>
      </c>
      <c r="L386" s="1282" t="s">
        <v>4266</v>
      </c>
      <c r="M386" s="1328" t="str">
        <f>VLOOKUP(L386,CódigosRetorno!$A$2:$B$1784,2,FALSE)</f>
        <v>El dato ingresado como indicador de cargo/descuento no corresponde al valor esperado.</v>
      </c>
      <c r="N386" s="142" t="s">
        <v>169</v>
      </c>
      <c r="O386" s="288"/>
    </row>
    <row r="387" spans="1:15" ht="24" x14ac:dyDescent="0.35">
      <c r="A387" s="288"/>
      <c r="B387" s="1495"/>
      <c r="C387" s="1543"/>
      <c r="D387" s="1520"/>
      <c r="E387" s="1520"/>
      <c r="F387" s="1495" t="s">
        <v>10</v>
      </c>
      <c r="G387" s="1520" t="s">
        <v>5605</v>
      </c>
      <c r="H387" s="1489" t="s">
        <v>5749</v>
      </c>
      <c r="I387" s="1495">
        <v>1</v>
      </c>
      <c r="J387" s="143" t="s">
        <v>4763</v>
      </c>
      <c r="K387" s="152" t="s">
        <v>177</v>
      </c>
      <c r="L387" s="531" t="s">
        <v>3779</v>
      </c>
      <c r="M387" s="143" t="str">
        <f>VLOOKUP(L387,CódigosRetorno!$A$2:$B$1784,2,FALSE)</f>
        <v>El XML no contiene el tag o no existe informacion de codigo de motivo de cargo/descuento global.</v>
      </c>
      <c r="N387" s="155" t="s">
        <v>169</v>
      </c>
      <c r="O387" s="288"/>
    </row>
    <row r="388" spans="1:15" ht="24" x14ac:dyDescent="0.35">
      <c r="A388" s="288"/>
      <c r="B388" s="1495"/>
      <c r="C388" s="1543"/>
      <c r="D388" s="1520"/>
      <c r="E388" s="1520"/>
      <c r="F388" s="1495"/>
      <c r="G388" s="1520"/>
      <c r="H388" s="1489"/>
      <c r="I388" s="1495"/>
      <c r="J388" s="143" t="s">
        <v>8157</v>
      </c>
      <c r="K388" s="152" t="s">
        <v>1071</v>
      </c>
      <c r="L388" s="531" t="s">
        <v>4847</v>
      </c>
      <c r="M388" s="143" t="str">
        <f>VLOOKUP(L388,CódigosRetorno!$A$2:$B$1784,2,FALSE)</f>
        <v>El dato ingresado como cargo/descuento no es valido a nivel global.</v>
      </c>
      <c r="N388" s="142" t="s">
        <v>169</v>
      </c>
      <c r="O388" s="288"/>
    </row>
    <row r="389" spans="1:15" ht="24" x14ac:dyDescent="0.35">
      <c r="A389" s="288"/>
      <c r="B389" s="1495"/>
      <c r="C389" s="1543"/>
      <c r="D389" s="1520"/>
      <c r="E389" s="1520"/>
      <c r="F389" s="1495"/>
      <c r="G389" s="1520"/>
      <c r="H389" s="1489"/>
      <c r="I389" s="1495"/>
      <c r="J389" s="143" t="s">
        <v>4820</v>
      </c>
      <c r="K389" s="152" t="s">
        <v>177</v>
      </c>
      <c r="L389" s="531" t="s">
        <v>3778</v>
      </c>
      <c r="M389" s="143" t="str">
        <f>VLOOKUP(L389,CódigosRetorno!$A$2:$B$1784,2,FALSE)</f>
        <v>El dato ingresado como codigo de motivo de cargo/descuento global no es valido (catalogo nro 53)</v>
      </c>
      <c r="N389" s="142" t="s">
        <v>4611</v>
      </c>
      <c r="O389" s="288"/>
    </row>
    <row r="390" spans="1:15" ht="24" x14ac:dyDescent="0.35">
      <c r="A390" s="288"/>
      <c r="B390" s="1495"/>
      <c r="C390" s="1543"/>
      <c r="D390" s="1520"/>
      <c r="E390" s="1520"/>
      <c r="F390" s="1495"/>
      <c r="G390" s="142" t="s">
        <v>3863</v>
      </c>
      <c r="H390" s="143" t="s">
        <v>3864</v>
      </c>
      <c r="I390" s="142" t="s">
        <v>3865</v>
      </c>
      <c r="J390" s="143" t="s">
        <v>4201</v>
      </c>
      <c r="K390" s="152" t="s">
        <v>1071</v>
      </c>
      <c r="L390" s="531" t="s">
        <v>4189</v>
      </c>
      <c r="M390" s="143" t="str">
        <f>VLOOKUP(L390,CódigosRetorno!$A$2:$B$1784,2,FALSE)</f>
        <v>El dato ingresado como atributo @listAgencyName es incorrecto.</v>
      </c>
      <c r="N390" s="155" t="s">
        <v>169</v>
      </c>
      <c r="O390" s="288"/>
    </row>
    <row r="391" spans="1:15" ht="24" x14ac:dyDescent="0.35">
      <c r="A391" s="288"/>
      <c r="B391" s="1495"/>
      <c r="C391" s="1543"/>
      <c r="D391" s="1520"/>
      <c r="E391" s="1520"/>
      <c r="F391" s="1495"/>
      <c r="G391" s="142" t="s">
        <v>3915</v>
      </c>
      <c r="H391" s="143" t="s">
        <v>3867</v>
      </c>
      <c r="I391" s="142" t="s">
        <v>3865</v>
      </c>
      <c r="J391" s="143" t="s">
        <v>6136</v>
      </c>
      <c r="K391" s="135" t="s">
        <v>1071</v>
      </c>
      <c r="L391" s="529" t="s">
        <v>4190</v>
      </c>
      <c r="M391" s="143" t="str">
        <f>VLOOKUP(L391,CódigosRetorno!$A$2:$B$1784,2,FALSE)</f>
        <v>El dato ingresado como atributo @listName es incorrecto.</v>
      </c>
      <c r="N391" s="155" t="s">
        <v>169</v>
      </c>
      <c r="O391" s="288"/>
    </row>
    <row r="392" spans="1:15" ht="36" x14ac:dyDescent="0.35">
      <c r="A392" s="288"/>
      <c r="B392" s="1495"/>
      <c r="C392" s="1543"/>
      <c r="D392" s="1520"/>
      <c r="E392" s="1520"/>
      <c r="F392" s="1495"/>
      <c r="G392" s="142" t="s">
        <v>3916</v>
      </c>
      <c r="H392" s="143" t="s">
        <v>3869</v>
      </c>
      <c r="I392" s="142" t="s">
        <v>3865</v>
      </c>
      <c r="J392" s="143" t="s">
        <v>6137</v>
      </c>
      <c r="K392" s="152" t="s">
        <v>1071</v>
      </c>
      <c r="L392" s="531" t="s">
        <v>4191</v>
      </c>
      <c r="M392" s="143" t="str">
        <f>VLOOKUP(L392,CódigosRetorno!$A$2:$B$1784,2,FALSE)</f>
        <v>El dato ingresado como atributo @listURI es incorrecto.</v>
      </c>
      <c r="N392" s="155" t="s">
        <v>169</v>
      </c>
      <c r="O392" s="288"/>
    </row>
    <row r="393" spans="1:15" ht="36" x14ac:dyDescent="0.35">
      <c r="A393" s="288"/>
      <c r="B393" s="1495"/>
      <c r="C393" s="1543"/>
      <c r="D393" s="1520"/>
      <c r="E393" s="1520"/>
      <c r="F393" s="142" t="s">
        <v>3907</v>
      </c>
      <c r="G393" s="135" t="s">
        <v>3908</v>
      </c>
      <c r="H393" s="143" t="s">
        <v>5089</v>
      </c>
      <c r="I393" s="221" t="s">
        <v>3865</v>
      </c>
      <c r="J393" s="143" t="s">
        <v>4986</v>
      </c>
      <c r="K393" s="152" t="s">
        <v>177</v>
      </c>
      <c r="L393" s="531" t="s">
        <v>3703</v>
      </c>
      <c r="M393" s="143" t="str">
        <f>VLOOKUP(L393,CódigosRetorno!$A$2:$B$1784,2,FALSE)</f>
        <v>El dato ingresado en factor de cargo o descuento global no cumple con el formato establecido.</v>
      </c>
      <c r="N393" s="129" t="s">
        <v>169</v>
      </c>
      <c r="O393" s="288"/>
    </row>
    <row r="394" spans="1:15" ht="24" x14ac:dyDescent="0.35">
      <c r="A394" s="288"/>
      <c r="B394" s="1495"/>
      <c r="C394" s="1543"/>
      <c r="D394" s="1520"/>
      <c r="E394" s="1520"/>
      <c r="F394" s="1495" t="s">
        <v>12</v>
      </c>
      <c r="G394" s="1520" t="s">
        <v>16</v>
      </c>
      <c r="H394" s="1489" t="s">
        <v>5753</v>
      </c>
      <c r="I394" s="1495">
        <v>1</v>
      </c>
      <c r="J394" s="143" t="s">
        <v>4984</v>
      </c>
      <c r="K394" s="152" t="s">
        <v>177</v>
      </c>
      <c r="L394" s="531" t="s">
        <v>3198</v>
      </c>
      <c r="M394" s="143" t="str">
        <f>VLOOKUP(L394,CódigosRetorno!$A$2:$B$1784,2,FALSE)</f>
        <v xml:space="preserve">El dato ingresado en cac:AllowanceCharge/cbc:Amount no cumple con el formato establecido. </v>
      </c>
      <c r="N394" s="155" t="s">
        <v>169</v>
      </c>
      <c r="O394" s="288"/>
    </row>
    <row r="395" spans="1:15" s="910" customFormat="1" ht="60" x14ac:dyDescent="0.35">
      <c r="A395" s="288"/>
      <c r="B395" s="1495"/>
      <c r="C395" s="1543"/>
      <c r="D395" s="1520"/>
      <c r="E395" s="1520"/>
      <c r="F395" s="1495"/>
      <c r="G395" s="1520"/>
      <c r="H395" s="1489"/>
      <c r="I395" s="1495"/>
      <c r="J395" s="1360" t="s">
        <v>6530</v>
      </c>
      <c r="K395" s="1365" t="s">
        <v>8127</v>
      </c>
      <c r="L395" s="1365" t="s">
        <v>8179</v>
      </c>
      <c r="M395" s="1360" t="str">
        <f>VLOOKUP(MID(L395,1,4),CódigosRetorno!$A$2:$B$1784,2,FALSE)</f>
        <v>El valor de cargo/descuento global difiere de los importes consignados</v>
      </c>
      <c r="N395" s="1361" t="s">
        <v>169</v>
      </c>
      <c r="O395" s="288"/>
    </row>
    <row r="396" spans="1:15" ht="48" x14ac:dyDescent="0.35">
      <c r="A396" s="288"/>
      <c r="B396" s="1495"/>
      <c r="C396" s="1543"/>
      <c r="D396" s="1520"/>
      <c r="E396" s="1520"/>
      <c r="F396" s="1495"/>
      <c r="G396" s="1520"/>
      <c r="H396" s="1489"/>
      <c r="I396" s="1495"/>
      <c r="J396" s="1363" t="s">
        <v>8348</v>
      </c>
      <c r="K396" s="1365" t="s">
        <v>177</v>
      </c>
      <c r="L396" s="1365" t="s">
        <v>8323</v>
      </c>
      <c r="M396" s="1363" t="str">
        <f>VLOOKUP(MID(L396,1,4),CódigosRetorno!$A$2:$B$1784,2,FALSE)</f>
        <v>Si se informa descuentos globales por anticipo debe existir 'Total de anticipos' con monto mayor a cero</v>
      </c>
      <c r="N396" s="155" t="s">
        <v>169</v>
      </c>
      <c r="O396" s="288"/>
    </row>
    <row r="397" spans="1:15" ht="128.25" customHeight="1" x14ac:dyDescent="0.35">
      <c r="A397" s="288"/>
      <c r="B397" s="1495"/>
      <c r="C397" s="1543"/>
      <c r="D397" s="1520"/>
      <c r="E397" s="1520"/>
      <c r="F397" s="142" t="s">
        <v>13</v>
      </c>
      <c r="G397" s="135" t="s">
        <v>5580</v>
      </c>
      <c r="H397" s="96" t="s">
        <v>3906</v>
      </c>
      <c r="I397" s="142">
        <v>1</v>
      </c>
      <c r="J397" s="145" t="s">
        <v>4689</v>
      </c>
      <c r="K397" s="152" t="s">
        <v>177</v>
      </c>
      <c r="L397" s="531" t="s">
        <v>694</v>
      </c>
      <c r="M397" s="143" t="str">
        <f>VLOOKUP(L397,CódigosRetorno!$A$2:$B$1784,2,FALSE)</f>
        <v>La moneda debe ser la misma en todo el documento. Salvo las percepciones que sólo son en moneda nacional</v>
      </c>
      <c r="N397" s="142" t="s">
        <v>4493</v>
      </c>
      <c r="O397" s="288"/>
    </row>
    <row r="398" spans="1:15" ht="24" x14ac:dyDescent="0.35">
      <c r="A398" s="288"/>
      <c r="B398" s="1495"/>
      <c r="C398" s="1543"/>
      <c r="D398" s="1520"/>
      <c r="E398" s="1520"/>
      <c r="F398" s="142" t="s">
        <v>12</v>
      </c>
      <c r="G398" s="135" t="s">
        <v>16</v>
      </c>
      <c r="H398" s="143" t="s">
        <v>3928</v>
      </c>
      <c r="I398" s="142" t="s">
        <v>3865</v>
      </c>
      <c r="J398" s="143" t="s">
        <v>4984</v>
      </c>
      <c r="K398" s="152" t="s">
        <v>177</v>
      </c>
      <c r="L398" s="531" t="s">
        <v>3685</v>
      </c>
      <c r="M398" s="143" t="str">
        <f>VLOOKUP(L398,CódigosRetorno!$A$2:$B$1784,2,FALSE)</f>
        <v>El dato ingresado en base monto por cargo/descuento globales no cumple con el formato establecido</v>
      </c>
      <c r="N398" s="155" t="s">
        <v>169</v>
      </c>
      <c r="O398" s="288"/>
    </row>
    <row r="399" spans="1:15" ht="196.5" customHeight="1" x14ac:dyDescent="0.35">
      <c r="A399" s="288"/>
      <c r="B399" s="1495"/>
      <c r="C399" s="1543"/>
      <c r="D399" s="1520"/>
      <c r="E399" s="1520"/>
      <c r="F399" s="135" t="s">
        <v>13</v>
      </c>
      <c r="G399" s="135" t="s">
        <v>5580</v>
      </c>
      <c r="H399" s="96" t="s">
        <v>3906</v>
      </c>
      <c r="I399" s="142">
        <v>1</v>
      </c>
      <c r="J399" s="145" t="s">
        <v>4689</v>
      </c>
      <c r="K399" s="152" t="s">
        <v>177</v>
      </c>
      <c r="L399" s="531" t="s">
        <v>694</v>
      </c>
      <c r="M399" s="143" t="str">
        <f>VLOOKUP(L399,CódigosRetorno!$A$2:$B$1784,2,FALSE)</f>
        <v>La moneda debe ser la misma en todo el documento. Salvo las percepciones que sólo son en moneda nacional</v>
      </c>
      <c r="N399" s="142" t="s">
        <v>4493</v>
      </c>
      <c r="O399" s="288"/>
    </row>
    <row r="400" spans="1:15" ht="24" x14ac:dyDescent="0.35">
      <c r="A400" s="288"/>
      <c r="B400" s="1495">
        <f>B385+1</f>
        <v>51</v>
      </c>
      <c r="C400" s="1489" t="s">
        <v>5750</v>
      </c>
      <c r="D400" s="1520" t="s">
        <v>3</v>
      </c>
      <c r="E400" s="1520" t="s">
        <v>9</v>
      </c>
      <c r="F400" s="1495" t="s">
        <v>12</v>
      </c>
      <c r="G400" s="1520" t="s">
        <v>16</v>
      </c>
      <c r="H400" s="1489" t="s">
        <v>2743</v>
      </c>
      <c r="I400" s="1495"/>
      <c r="J400" s="811" t="s">
        <v>4984</v>
      </c>
      <c r="K400" s="813" t="s">
        <v>177</v>
      </c>
      <c r="L400" s="813" t="s">
        <v>2260</v>
      </c>
      <c r="M400" s="143" t="str">
        <f>VLOOKUP(L400,CódigosRetorno!$A$2:$B$1784,2,FALSE)</f>
        <v>El dato ingresado en el campo Total Descuentos no cumple con el formato establecido</v>
      </c>
      <c r="N400" s="142" t="s">
        <v>169</v>
      </c>
      <c r="O400" s="288"/>
    </row>
    <row r="401" spans="1:15" ht="93" customHeight="1" x14ac:dyDescent="0.35">
      <c r="A401" s="288"/>
      <c r="B401" s="1495"/>
      <c r="C401" s="1489"/>
      <c r="D401" s="1520"/>
      <c r="E401" s="1520"/>
      <c r="F401" s="1495"/>
      <c r="G401" s="1520"/>
      <c r="H401" s="1489"/>
      <c r="I401" s="1495"/>
      <c r="J401" s="1137" t="s">
        <v>8229</v>
      </c>
      <c r="K401" s="1138" t="s">
        <v>8127</v>
      </c>
      <c r="L401" s="1138" t="s">
        <v>8180</v>
      </c>
      <c r="M401" s="1328" t="str">
        <f>VLOOKUP(MID(L401,1,4),CódigosRetorno!$A$2:$B$1784,2,FALSE)</f>
        <v>La sumatoria consignados en descuentos globales no corresponden al total.</v>
      </c>
      <c r="N401" s="155" t="s">
        <v>169</v>
      </c>
      <c r="O401" s="288"/>
    </row>
    <row r="402" spans="1:15" ht="24" x14ac:dyDescent="0.35">
      <c r="A402" s="288"/>
      <c r="B402" s="1495"/>
      <c r="C402" s="1489"/>
      <c r="D402" s="1520"/>
      <c r="E402" s="1520"/>
      <c r="F402" s="135" t="s">
        <v>13</v>
      </c>
      <c r="G402" s="135" t="s">
        <v>5580</v>
      </c>
      <c r="H402" s="96" t="s">
        <v>3906</v>
      </c>
      <c r="I402" s="142">
        <v>1</v>
      </c>
      <c r="J402" s="145" t="s">
        <v>4689</v>
      </c>
      <c r="K402" s="152" t="s">
        <v>177</v>
      </c>
      <c r="L402" s="531" t="s">
        <v>694</v>
      </c>
      <c r="M402" s="143" t="str">
        <f>VLOOKUP(L402,CódigosRetorno!$A$2:$B$1784,2,FALSE)</f>
        <v>La moneda debe ser la misma en todo el documento. Salvo las percepciones que sólo son en moneda nacional</v>
      </c>
      <c r="N402" s="142" t="s">
        <v>4493</v>
      </c>
      <c r="O402" s="288"/>
    </row>
    <row r="403" spans="1:15" ht="24" x14ac:dyDescent="0.35">
      <c r="A403" s="288"/>
      <c r="B403" s="1495">
        <f>B400+1</f>
        <v>52</v>
      </c>
      <c r="C403" s="1543" t="s">
        <v>5751</v>
      </c>
      <c r="D403" s="1520" t="s">
        <v>3</v>
      </c>
      <c r="E403" s="1520" t="s">
        <v>9</v>
      </c>
      <c r="F403" s="1520" t="s">
        <v>12</v>
      </c>
      <c r="G403" s="1520" t="s">
        <v>16</v>
      </c>
      <c r="H403" s="1489" t="s">
        <v>2744</v>
      </c>
      <c r="I403" s="1495">
        <v>1</v>
      </c>
      <c r="J403" s="811" t="s">
        <v>4984</v>
      </c>
      <c r="K403" s="813" t="s">
        <v>177</v>
      </c>
      <c r="L403" s="443" t="s">
        <v>2261</v>
      </c>
      <c r="M403" s="143" t="str">
        <f>VLOOKUP(L403,CódigosRetorno!$A$2:$B$1784,2,FALSE)</f>
        <v>El dato ingresado en ChargeTotalAmount no cumple con el formato establecido</v>
      </c>
      <c r="N403" s="142" t="s">
        <v>169</v>
      </c>
      <c r="O403" s="288"/>
    </row>
    <row r="404" spans="1:15" ht="60" x14ac:dyDescent="0.35">
      <c r="A404" s="288"/>
      <c r="B404" s="1495"/>
      <c r="C404" s="1543"/>
      <c r="D404" s="1520"/>
      <c r="E404" s="1520"/>
      <c r="F404" s="1520"/>
      <c r="G404" s="1520"/>
      <c r="H404" s="1489"/>
      <c r="I404" s="1495"/>
      <c r="J404" s="1328" t="s">
        <v>5161</v>
      </c>
      <c r="K404" s="1258" t="s">
        <v>8127</v>
      </c>
      <c r="L404" s="1138" t="s">
        <v>8181</v>
      </c>
      <c r="M404" s="1328" t="str">
        <f>VLOOKUP(MID(L404,1,4),CódigosRetorno!$A$2:$B$1784,2,FALSE)</f>
        <v>La sumatoria consignados en cargos globales no corresponden al total</v>
      </c>
      <c r="N404" s="155" t="s">
        <v>169</v>
      </c>
      <c r="O404" s="288"/>
    </row>
    <row r="405" spans="1:15" ht="24" x14ac:dyDescent="0.35">
      <c r="A405" s="288"/>
      <c r="B405" s="1495"/>
      <c r="C405" s="1543"/>
      <c r="D405" s="1520"/>
      <c r="E405" s="1520"/>
      <c r="F405" s="142" t="s">
        <v>13</v>
      </c>
      <c r="G405" s="135" t="s">
        <v>5580</v>
      </c>
      <c r="H405" s="96" t="s">
        <v>3906</v>
      </c>
      <c r="I405" s="142">
        <v>1</v>
      </c>
      <c r="J405" s="145" t="s">
        <v>4689</v>
      </c>
      <c r="K405" s="152" t="s">
        <v>177</v>
      </c>
      <c r="L405" s="531" t="s">
        <v>694</v>
      </c>
      <c r="M405" s="143" t="str">
        <f>VLOOKUP(L405,CódigosRetorno!$A$2:$B$1784,2,FALSE)</f>
        <v>La moneda debe ser la misma en todo el documento. Salvo las percepciones que sólo son en moneda nacional</v>
      </c>
      <c r="N405" s="142" t="s">
        <v>4493</v>
      </c>
      <c r="O405" s="288"/>
    </row>
    <row r="406" spans="1:15" ht="24" x14ac:dyDescent="0.35">
      <c r="A406" s="288"/>
      <c r="B406" s="1495">
        <f>B403+1</f>
        <v>53</v>
      </c>
      <c r="C406" s="1543" t="s">
        <v>3247</v>
      </c>
      <c r="D406" s="1520" t="s">
        <v>3</v>
      </c>
      <c r="E406" s="1520" t="s">
        <v>4</v>
      </c>
      <c r="F406" s="1495" t="s">
        <v>12</v>
      </c>
      <c r="G406" s="1520" t="s">
        <v>3977</v>
      </c>
      <c r="H406" s="1489" t="s">
        <v>2745</v>
      </c>
      <c r="I406" s="1495">
        <v>1</v>
      </c>
      <c r="J406" s="143" t="s">
        <v>4984</v>
      </c>
      <c r="K406" s="152" t="s">
        <v>177</v>
      </c>
      <c r="L406" s="531" t="s">
        <v>2263</v>
      </c>
      <c r="M406" s="143" t="str">
        <f>VLOOKUP(L406,CódigosRetorno!$A$2:$B$1784,2,FALSE)</f>
        <v>El dato ingresado en PayableAmount no cumple con el formato establecido</v>
      </c>
      <c r="N406" s="142" t="s">
        <v>169</v>
      </c>
      <c r="O406" s="288"/>
    </row>
    <row r="407" spans="1:15" ht="72" x14ac:dyDescent="0.35">
      <c r="A407" s="288"/>
      <c r="B407" s="1495"/>
      <c r="C407" s="1543"/>
      <c r="D407" s="1520"/>
      <c r="E407" s="1520"/>
      <c r="F407" s="1495"/>
      <c r="G407" s="1520"/>
      <c r="H407" s="1489"/>
      <c r="I407" s="1495"/>
      <c r="J407" s="1223" t="s">
        <v>5949</v>
      </c>
      <c r="K407" s="1255" t="s">
        <v>8113</v>
      </c>
      <c r="L407" s="1255" t="s">
        <v>8122</v>
      </c>
      <c r="M407" s="1251" t="str">
        <f>VLOOKUP(MID(L407,1,4),CódigosRetorno!$A$2:$B$1784,2,FALSE)</f>
        <v>El importe total del comprobante no coincide con el valor calculado</v>
      </c>
      <c r="N407" s="1222" t="s">
        <v>169</v>
      </c>
      <c r="O407" s="288"/>
    </row>
    <row r="408" spans="1:15" ht="24" x14ac:dyDescent="0.35">
      <c r="A408" s="288"/>
      <c r="B408" s="1495"/>
      <c r="C408" s="1543"/>
      <c r="D408" s="1520"/>
      <c r="E408" s="1520"/>
      <c r="F408" s="135" t="s">
        <v>13</v>
      </c>
      <c r="G408" s="135" t="s">
        <v>5580</v>
      </c>
      <c r="H408" s="96" t="s">
        <v>3906</v>
      </c>
      <c r="I408" s="142">
        <v>1</v>
      </c>
      <c r="J408" s="145" t="s">
        <v>4689</v>
      </c>
      <c r="K408" s="152" t="s">
        <v>177</v>
      </c>
      <c r="L408" s="531" t="s">
        <v>694</v>
      </c>
      <c r="M408" s="143" t="str">
        <f>VLOOKUP(L408,CódigosRetorno!$A$2:$B$1784,2,FALSE)</f>
        <v>La moneda debe ser la misma en todo el documento. Salvo las percepciones que sólo son en moneda nacional</v>
      </c>
      <c r="N408" s="142" t="s">
        <v>4493</v>
      </c>
      <c r="O408" s="288"/>
    </row>
    <row r="409" spans="1:15" ht="24" x14ac:dyDescent="0.35">
      <c r="A409" s="288"/>
      <c r="B409" s="1495">
        <f>B406+1</f>
        <v>54</v>
      </c>
      <c r="C409" s="1543" t="s">
        <v>3291</v>
      </c>
      <c r="D409" s="1520" t="s">
        <v>3</v>
      </c>
      <c r="E409" s="1551" t="s">
        <v>4</v>
      </c>
      <c r="F409" s="1509" t="s">
        <v>12</v>
      </c>
      <c r="G409" s="1509" t="s">
        <v>16</v>
      </c>
      <c r="H409" s="1527" t="s">
        <v>3245</v>
      </c>
      <c r="I409" s="1497">
        <v>1</v>
      </c>
      <c r="J409" s="1328" t="s">
        <v>6268</v>
      </c>
      <c r="K409" s="1138" t="s">
        <v>8127</v>
      </c>
      <c r="L409" s="1138" t="s">
        <v>8182</v>
      </c>
      <c r="M409" s="1328" t="str">
        <f>VLOOKUP(MID(L409,1,4),CódigosRetorno!$A$2:$B$1784,2,FALSE)</f>
        <v>Debe consignar el Total Valor de Venta</v>
      </c>
      <c r="N409" s="1102" t="s">
        <v>169</v>
      </c>
      <c r="O409" s="288"/>
    </row>
    <row r="410" spans="1:15" s="910" customFormat="1" ht="36" x14ac:dyDescent="0.35">
      <c r="A410" s="288"/>
      <c r="B410" s="1495"/>
      <c r="C410" s="1543"/>
      <c r="D410" s="1520"/>
      <c r="E410" s="1551"/>
      <c r="F410" s="1510"/>
      <c r="G410" s="1510"/>
      <c r="H410" s="1532"/>
      <c r="I410" s="1515"/>
      <c r="J410" s="1097" t="s">
        <v>4993</v>
      </c>
      <c r="K410" s="1098" t="s">
        <v>177</v>
      </c>
      <c r="L410" s="1098" t="s">
        <v>2296</v>
      </c>
      <c r="M410" s="1097" t="str">
        <f>VLOOKUP(L410,CódigosRetorno!$A$2:$B$1784,2,FALSE)</f>
        <v>El dato ingresado en total valor de venta no cumple con el estandar</v>
      </c>
      <c r="N410" s="1102" t="s">
        <v>169</v>
      </c>
      <c r="O410" s="288"/>
    </row>
    <row r="411" spans="1:15" ht="108" x14ac:dyDescent="0.35">
      <c r="A411" s="288"/>
      <c r="B411" s="1495"/>
      <c r="C411" s="1543"/>
      <c r="D411" s="1520"/>
      <c r="E411" s="1551"/>
      <c r="F411" s="1510"/>
      <c r="G411" s="1510"/>
      <c r="H411" s="1532"/>
      <c r="I411" s="1515"/>
      <c r="J411" s="1225" t="s">
        <v>5985</v>
      </c>
      <c r="K411" s="1255" t="s">
        <v>8113</v>
      </c>
      <c r="L411" s="1255" t="s">
        <v>8123</v>
      </c>
      <c r="M411" s="1251" t="str">
        <f>VLOOKUP(MID(L411,1,4),CódigosRetorno!$A$2:$B$1784,2,FALSE)</f>
        <v>La sumatoria de valor de venta no corresponde a los importes consignados</v>
      </c>
      <c r="N411" s="1224" t="s">
        <v>169</v>
      </c>
      <c r="O411" s="288"/>
    </row>
    <row r="412" spans="1:15" ht="24" x14ac:dyDescent="0.35">
      <c r="A412" s="288"/>
      <c r="B412" s="1495"/>
      <c r="C412" s="1543"/>
      <c r="D412" s="1520"/>
      <c r="E412" s="1551"/>
      <c r="F412" s="135" t="s">
        <v>13</v>
      </c>
      <c r="G412" s="135" t="s">
        <v>5580</v>
      </c>
      <c r="H412" s="96" t="s">
        <v>3906</v>
      </c>
      <c r="I412" s="142">
        <v>1</v>
      </c>
      <c r="J412" s="145" t="s">
        <v>4689</v>
      </c>
      <c r="K412" s="152" t="s">
        <v>177</v>
      </c>
      <c r="L412" s="531" t="s">
        <v>694</v>
      </c>
      <c r="M412" s="143" t="str">
        <f>VLOOKUP(L412,CódigosRetorno!$A$2:$B$1784,2,FALSE)</f>
        <v>La moneda debe ser la misma en todo el documento. Salvo las percepciones que sólo son en moneda nacional</v>
      </c>
      <c r="N412" s="142" t="s">
        <v>4493</v>
      </c>
      <c r="O412" s="288"/>
    </row>
    <row r="413" spans="1:15" ht="24" x14ac:dyDescent="0.35">
      <c r="A413" s="288"/>
      <c r="B413" s="1495">
        <f>B409+1</f>
        <v>55</v>
      </c>
      <c r="C413" s="1543" t="s">
        <v>5950</v>
      </c>
      <c r="D413" s="1520" t="s">
        <v>3</v>
      </c>
      <c r="E413" s="1551" t="s">
        <v>4</v>
      </c>
      <c r="F413" s="1509" t="s">
        <v>12</v>
      </c>
      <c r="G413" s="1509" t="s">
        <v>16</v>
      </c>
      <c r="H413" s="1527" t="s">
        <v>3246</v>
      </c>
      <c r="I413" s="1497">
        <v>1</v>
      </c>
      <c r="J413" s="1328" t="s">
        <v>6268</v>
      </c>
      <c r="K413" s="1138" t="s">
        <v>8127</v>
      </c>
      <c r="L413" s="1138" t="s">
        <v>8183</v>
      </c>
      <c r="M413" s="1328" t="str">
        <f>VLOOKUP(MID(L413,1,4),CódigosRetorno!$A$2:$B$1784,2,FALSE)</f>
        <v>Debe consignar el Total Precio de Venta</v>
      </c>
      <c r="N413" s="155" t="s">
        <v>169</v>
      </c>
      <c r="O413" s="288"/>
    </row>
    <row r="414" spans="1:15" ht="36" x14ac:dyDescent="0.35">
      <c r="A414" s="288"/>
      <c r="B414" s="1495"/>
      <c r="C414" s="1543"/>
      <c r="D414" s="1520"/>
      <c r="E414" s="1551"/>
      <c r="F414" s="1510"/>
      <c r="G414" s="1510"/>
      <c r="H414" s="1532"/>
      <c r="I414" s="1515"/>
      <c r="J414" s="143" t="s">
        <v>4993</v>
      </c>
      <c r="K414" s="152" t="s">
        <v>177</v>
      </c>
      <c r="L414" s="529" t="s">
        <v>3691</v>
      </c>
      <c r="M414" s="143" t="str">
        <f>VLOOKUP(L414,CódigosRetorno!$A$2:$B$1784,2,FALSE)</f>
        <v>El dato ingresado en total precio de venta no cumple con el formato establecido</v>
      </c>
      <c r="N414" s="155" t="s">
        <v>169</v>
      </c>
      <c r="O414" s="288"/>
    </row>
    <row r="415" spans="1:15" s="910" customFormat="1" ht="192" x14ac:dyDescent="0.35">
      <c r="A415" s="288"/>
      <c r="B415" s="1495"/>
      <c r="C415" s="1543"/>
      <c r="D415" s="1520"/>
      <c r="E415" s="1551"/>
      <c r="F415" s="1510"/>
      <c r="G415" s="1510"/>
      <c r="H415" s="1532"/>
      <c r="I415" s="1515"/>
      <c r="J415" s="1363" t="s">
        <v>8352</v>
      </c>
      <c r="K415" s="1255" t="s">
        <v>8113</v>
      </c>
      <c r="L415" s="1255" t="s">
        <v>8124</v>
      </c>
      <c r="M415" s="1251" t="str">
        <f>VLOOKUP(MID(L415,1,4),CódigosRetorno!$A$2:$B$1784,2,FALSE)</f>
        <v>La sumatoria del Total del valor de venta más los impuestos no concuerda con la base imponible</v>
      </c>
      <c r="N415" s="647" t="s">
        <v>169</v>
      </c>
      <c r="O415" s="288"/>
    </row>
    <row r="416" spans="1:15" s="910" customFormat="1" ht="156" x14ac:dyDescent="0.35">
      <c r="A416" s="288"/>
      <c r="B416" s="1495"/>
      <c r="C416" s="1543"/>
      <c r="D416" s="1520"/>
      <c r="E416" s="1551"/>
      <c r="F416" s="1510"/>
      <c r="G416" s="1510"/>
      <c r="H416" s="1532"/>
      <c r="I416" s="1515"/>
      <c r="J416" s="1225" t="s">
        <v>7778</v>
      </c>
      <c r="K416" s="1255" t="s">
        <v>8113</v>
      </c>
      <c r="L416" s="1255" t="s">
        <v>8124</v>
      </c>
      <c r="M416" s="1251" t="str">
        <f>VLOOKUP(MID(L416,1,4),CódigosRetorno!$A$2:$B$1784,2,FALSE)</f>
        <v>La sumatoria del Total del valor de venta más los impuestos no concuerda con la base imponible</v>
      </c>
      <c r="N416" s="647" t="s">
        <v>169</v>
      </c>
      <c r="O416" s="288"/>
    </row>
    <row r="417" spans="1:15" ht="24" x14ac:dyDescent="0.35">
      <c r="A417" s="288"/>
      <c r="B417" s="1495"/>
      <c r="C417" s="1543"/>
      <c r="D417" s="1520"/>
      <c r="E417" s="1551"/>
      <c r="F417" s="135" t="s">
        <v>13</v>
      </c>
      <c r="G417" s="135" t="s">
        <v>5580</v>
      </c>
      <c r="H417" s="96" t="s">
        <v>3906</v>
      </c>
      <c r="I417" s="142">
        <v>1</v>
      </c>
      <c r="J417" s="145" t="s">
        <v>4689</v>
      </c>
      <c r="K417" s="152" t="s">
        <v>177</v>
      </c>
      <c r="L417" s="531" t="s">
        <v>694</v>
      </c>
      <c r="M417" s="143" t="str">
        <f>VLOOKUP(L417,CódigosRetorno!$A$2:$B$1784,2,FALSE)</f>
        <v>La moneda debe ser la misma en todo el documento. Salvo las percepciones que sólo son en moneda nacional</v>
      </c>
      <c r="N417" s="142" t="s">
        <v>4493</v>
      </c>
      <c r="O417" s="288"/>
    </row>
    <row r="418" spans="1:15" ht="24" x14ac:dyDescent="0.35">
      <c r="A418" s="288"/>
      <c r="B418" s="1497">
        <f>B413+1</f>
        <v>56</v>
      </c>
      <c r="C418" s="1527" t="s">
        <v>5752</v>
      </c>
      <c r="D418" s="1509" t="s">
        <v>3</v>
      </c>
      <c r="E418" s="1509" t="s">
        <v>9</v>
      </c>
      <c r="F418" s="135" t="s">
        <v>12</v>
      </c>
      <c r="G418" s="135" t="s">
        <v>16</v>
      </c>
      <c r="H418" s="143" t="s">
        <v>4966</v>
      </c>
      <c r="I418" s="142"/>
      <c r="J418" s="1327" t="s">
        <v>4980</v>
      </c>
      <c r="K418" s="1138" t="s">
        <v>8127</v>
      </c>
      <c r="L418" s="1138" t="s">
        <v>8161</v>
      </c>
      <c r="M418" s="1328" t="str">
        <f>VLOOKUP(MID(L418,1,4),CódigosRetorno!$A$2:$B$1784,2,FALSE)</f>
        <v>El monto para el redondeo del Importe Total excede el valor permitido</v>
      </c>
      <c r="N418" s="142" t="s">
        <v>169</v>
      </c>
      <c r="O418" s="288"/>
    </row>
    <row r="419" spans="1:15" ht="24" x14ac:dyDescent="0.35">
      <c r="A419" s="288"/>
      <c r="B419" s="1498"/>
      <c r="C419" s="1528"/>
      <c r="D419" s="1511"/>
      <c r="E419" s="1511"/>
      <c r="F419" s="135" t="s">
        <v>13</v>
      </c>
      <c r="G419" s="135" t="s">
        <v>5580</v>
      </c>
      <c r="H419" s="96" t="s">
        <v>3906</v>
      </c>
      <c r="I419" s="142"/>
      <c r="J419" s="145" t="s">
        <v>4689</v>
      </c>
      <c r="K419" s="1151" t="s">
        <v>177</v>
      </c>
      <c r="L419" s="443" t="s">
        <v>694</v>
      </c>
      <c r="M419" s="143" t="str">
        <f>VLOOKUP(L419,CódigosRetorno!$A$2:$B$1784,2,FALSE)</f>
        <v>La moneda debe ser la misma en todo el documento. Salvo las percepciones que sólo son en moneda nacional</v>
      </c>
      <c r="N419" s="142" t="s">
        <v>4493</v>
      </c>
      <c r="O419" s="288"/>
    </row>
    <row r="420" spans="1:15" x14ac:dyDescent="0.35">
      <c r="A420" s="288"/>
      <c r="B420" s="180" t="s">
        <v>5629</v>
      </c>
      <c r="C420" s="172"/>
      <c r="D420" s="174"/>
      <c r="E420" s="174" t="s">
        <v>169</v>
      </c>
      <c r="F420" s="175" t="s">
        <v>169</v>
      </c>
      <c r="G420" s="175" t="s">
        <v>169</v>
      </c>
      <c r="H420" s="176" t="s">
        <v>169</v>
      </c>
      <c r="I420" s="175"/>
      <c r="J420" s="172" t="s">
        <v>169</v>
      </c>
      <c r="K420" s="178" t="s">
        <v>169</v>
      </c>
      <c r="L420" s="183" t="s">
        <v>169</v>
      </c>
      <c r="M420" s="172" t="str">
        <f>VLOOKUP(L420,CódigosRetorno!$A$2:$B$1784,2,FALSE)</f>
        <v>-</v>
      </c>
      <c r="N420" s="179" t="s">
        <v>169</v>
      </c>
      <c r="O420" s="288"/>
    </row>
    <row r="421" spans="1:15" ht="24" x14ac:dyDescent="0.35">
      <c r="A421" s="288"/>
      <c r="B421" s="1495">
        <f>B418+1</f>
        <v>57</v>
      </c>
      <c r="C421" s="1489" t="s">
        <v>4515</v>
      </c>
      <c r="D421" s="1520" t="s">
        <v>3</v>
      </c>
      <c r="E421" s="1495" t="s">
        <v>3984</v>
      </c>
      <c r="F421" s="1495" t="s">
        <v>43</v>
      </c>
      <c r="G421" s="1520" t="s">
        <v>5606</v>
      </c>
      <c r="H421" s="1543" t="s">
        <v>3985</v>
      </c>
      <c r="I421" s="1495">
        <v>1</v>
      </c>
      <c r="J421" s="145" t="s">
        <v>3986</v>
      </c>
      <c r="K421" s="152" t="s">
        <v>177</v>
      </c>
      <c r="L421" s="529" t="s">
        <v>3707</v>
      </c>
      <c r="M421" s="143" t="str">
        <f>VLOOKUP(L421,CódigosRetorno!$A$2:$B$1784,2,FALSE)</f>
        <v>El valor del atributo no se encuentra en el catálogo</v>
      </c>
      <c r="N421" s="142" t="s">
        <v>4612</v>
      </c>
      <c r="O421" s="288"/>
    </row>
    <row r="422" spans="1:15" x14ac:dyDescent="0.35">
      <c r="A422" s="288"/>
      <c r="B422" s="1495"/>
      <c r="C422" s="1489"/>
      <c r="D422" s="1520"/>
      <c r="E422" s="1495"/>
      <c r="F422" s="1495"/>
      <c r="G422" s="1520"/>
      <c r="H422" s="1543"/>
      <c r="I422" s="1495"/>
      <c r="J422" s="822" t="s">
        <v>6636</v>
      </c>
      <c r="K422" s="443" t="s">
        <v>177</v>
      </c>
      <c r="L422" s="443" t="s">
        <v>3681</v>
      </c>
      <c r="M422" s="143" t="str">
        <f>VLOOKUP(L422,CódigosRetorno!$A$2:$B$1784,2,FALSE)</f>
        <v>El codigo de leyenda no debe repetirse en el comprobante.</v>
      </c>
      <c r="N422" s="155" t="s">
        <v>169</v>
      </c>
      <c r="O422" s="288"/>
    </row>
    <row r="423" spans="1:15" ht="48" x14ac:dyDescent="0.35">
      <c r="A423" s="288"/>
      <c r="B423" s="1495"/>
      <c r="C423" s="1489"/>
      <c r="D423" s="1520"/>
      <c r="E423" s="1495"/>
      <c r="F423" s="1495"/>
      <c r="G423" s="1520"/>
      <c r="H423" s="1543"/>
      <c r="I423" s="1495"/>
      <c r="J423" s="145" t="s">
        <v>5708</v>
      </c>
      <c r="K423" s="152" t="s">
        <v>1071</v>
      </c>
      <c r="L423" s="529" t="s">
        <v>4267</v>
      </c>
      <c r="M423" s="143" t="str">
        <f>VLOOKUP(L423,CódigosRetorno!$A$2:$B$1784,2,FALSE)</f>
        <v>El XML no contiene el codigo de leyenda 2007 para el tipo de operación IVAP</v>
      </c>
      <c r="N423" s="155" t="s">
        <v>169</v>
      </c>
      <c r="O423" s="288"/>
    </row>
    <row r="424" spans="1:15" ht="24" x14ac:dyDescent="0.35">
      <c r="A424" s="288"/>
      <c r="B424" s="1495"/>
      <c r="C424" s="1489"/>
      <c r="D424" s="1520"/>
      <c r="E424" s="1495"/>
      <c r="F424" s="1495"/>
      <c r="G424" s="1520"/>
      <c r="H424" s="1543"/>
      <c r="I424" s="1495"/>
      <c r="J424" s="145" t="s">
        <v>4655</v>
      </c>
      <c r="K424" s="152" t="s">
        <v>1071</v>
      </c>
      <c r="L424" s="529" t="s">
        <v>4268</v>
      </c>
      <c r="M424" s="143" t="str">
        <f>VLOOKUP(L424,CódigosRetorno!$A$2:$B$1784,2,FALSE)</f>
        <v>El XML no contiene el codigo de leyenda 2006 para tipo de operación de detracciones</v>
      </c>
      <c r="N424" s="155" t="s">
        <v>169</v>
      </c>
      <c r="O424" s="288"/>
    </row>
    <row r="425" spans="1:15" ht="36" x14ac:dyDescent="0.35">
      <c r="A425" s="288"/>
      <c r="B425" s="1495"/>
      <c r="C425" s="1489"/>
      <c r="D425" s="1520"/>
      <c r="E425" s="1495"/>
      <c r="F425" s="1495"/>
      <c r="G425" s="1520"/>
      <c r="H425" s="1543"/>
      <c r="I425" s="1495"/>
      <c r="J425" s="145" t="s">
        <v>4656</v>
      </c>
      <c r="K425" s="152" t="s">
        <v>1071</v>
      </c>
      <c r="L425" s="529" t="s">
        <v>4268</v>
      </c>
      <c r="M425" s="143" t="str">
        <f>VLOOKUP(L425,CódigosRetorno!$A$2:$B$1784,2,FALSE)</f>
        <v>El XML no contiene el codigo de leyenda 2006 para tipo de operación de detracciones</v>
      </c>
      <c r="N425" s="155" t="s">
        <v>169</v>
      </c>
      <c r="O425" s="288"/>
    </row>
    <row r="426" spans="1:15" ht="36" x14ac:dyDescent="0.35">
      <c r="A426" s="288"/>
      <c r="B426" s="1495"/>
      <c r="C426" s="1489"/>
      <c r="D426" s="1520"/>
      <c r="E426" s="1495"/>
      <c r="F426" s="1495"/>
      <c r="G426" s="1520"/>
      <c r="H426" s="1543"/>
      <c r="I426" s="1495"/>
      <c r="J426" s="145" t="s">
        <v>4700</v>
      </c>
      <c r="K426" s="152" t="s">
        <v>1071</v>
      </c>
      <c r="L426" s="529" t="s">
        <v>4268</v>
      </c>
      <c r="M426" s="143" t="str">
        <f>VLOOKUP(L426,CódigosRetorno!$A$2:$B$1784,2,FALSE)</f>
        <v>El XML no contiene el codigo de leyenda 2006 para tipo de operación de detracciones</v>
      </c>
      <c r="N426" s="155" t="s">
        <v>169</v>
      </c>
      <c r="O426" s="288"/>
    </row>
    <row r="427" spans="1:15" ht="36" x14ac:dyDescent="0.35">
      <c r="A427" s="288"/>
      <c r="B427" s="1495"/>
      <c r="C427" s="1489"/>
      <c r="D427" s="1520"/>
      <c r="E427" s="1495"/>
      <c r="F427" s="1495"/>
      <c r="G427" s="1520"/>
      <c r="H427" s="1543"/>
      <c r="I427" s="1495"/>
      <c r="J427" s="145" t="s">
        <v>4701</v>
      </c>
      <c r="K427" s="152" t="s">
        <v>1071</v>
      </c>
      <c r="L427" s="529" t="s">
        <v>4268</v>
      </c>
      <c r="M427" s="143" t="str">
        <f>VLOOKUP(L427,CódigosRetorno!$A$2:$B$1784,2,FALSE)</f>
        <v>El XML no contiene el codigo de leyenda 2006 para tipo de operación de detracciones</v>
      </c>
      <c r="N427" s="155" t="s">
        <v>169</v>
      </c>
      <c r="O427" s="288"/>
    </row>
    <row r="428" spans="1:15" ht="36" x14ac:dyDescent="0.35">
      <c r="A428" s="288"/>
      <c r="B428" s="1495"/>
      <c r="C428" s="1489"/>
      <c r="D428" s="1520"/>
      <c r="E428" s="1495"/>
      <c r="F428" s="1495"/>
      <c r="G428" s="1520"/>
      <c r="H428" s="1543"/>
      <c r="I428" s="1495"/>
      <c r="J428" s="145" t="s">
        <v>4895</v>
      </c>
      <c r="K428" s="152" t="s">
        <v>1071</v>
      </c>
      <c r="L428" s="529" t="s">
        <v>4269</v>
      </c>
      <c r="M428" s="143" t="str">
        <f>VLOOKUP(L428,CódigosRetorno!$A$2:$B$1784,2,FALSE)</f>
        <v>El XML no contiene el codigo de leyenda 2005 para el tipo de operación Venta itinerante</v>
      </c>
      <c r="N428" s="155" t="s">
        <v>169</v>
      </c>
      <c r="O428" s="288"/>
    </row>
    <row r="429" spans="1:15" ht="48" x14ac:dyDescent="0.35">
      <c r="A429" s="288"/>
      <c r="B429" s="1495"/>
      <c r="C429" s="1489"/>
      <c r="D429" s="1520"/>
      <c r="E429" s="1495"/>
      <c r="F429" s="142" t="s">
        <v>3884</v>
      </c>
      <c r="G429" s="135"/>
      <c r="H429" s="143" t="s">
        <v>3987</v>
      </c>
      <c r="I429" s="142">
        <v>1</v>
      </c>
      <c r="J429" s="811" t="s">
        <v>6306</v>
      </c>
      <c r="K429" s="813" t="s">
        <v>177</v>
      </c>
      <c r="L429" s="443" t="s">
        <v>2640</v>
      </c>
      <c r="M429" s="143" t="str">
        <f>VLOOKUP(L429,CódigosRetorno!$A$2:$B$1784,2,FALSE)</f>
        <v>El dato ingresado en descripcion de leyenda no cumple con el formato establecido.</v>
      </c>
      <c r="N429" s="155" t="s">
        <v>169</v>
      </c>
      <c r="O429" s="288"/>
    </row>
    <row r="430" spans="1:15" x14ac:dyDescent="0.35">
      <c r="A430" s="288"/>
      <c r="B430" s="1520">
        <f>B421+1</f>
        <v>58</v>
      </c>
      <c r="C430" s="1543" t="s">
        <v>149</v>
      </c>
      <c r="D430" s="1520" t="s">
        <v>3</v>
      </c>
      <c r="E430" s="1509" t="s">
        <v>4</v>
      </c>
      <c r="F430" s="1497" t="s">
        <v>43</v>
      </c>
      <c r="G430" s="1509" t="s">
        <v>5607</v>
      </c>
      <c r="H430" s="1527" t="s">
        <v>5522</v>
      </c>
      <c r="I430" s="1497">
        <v>1</v>
      </c>
      <c r="J430" s="143" t="s">
        <v>4657</v>
      </c>
      <c r="K430" s="152" t="s">
        <v>177</v>
      </c>
      <c r="L430" s="531" t="s">
        <v>4627</v>
      </c>
      <c r="M430" s="143" t="str">
        <f>VLOOKUP(L430,CódigosRetorno!$A$2:$B$1784,2,FALSE)</f>
        <v>Debe consignar el tipo de operación</v>
      </c>
      <c r="N430" s="142" t="s">
        <v>169</v>
      </c>
      <c r="O430" s="288"/>
    </row>
    <row r="431" spans="1:15" ht="24" x14ac:dyDescent="0.35">
      <c r="A431" s="288"/>
      <c r="B431" s="1520"/>
      <c r="C431" s="1543"/>
      <c r="D431" s="1520"/>
      <c r="E431" s="1510"/>
      <c r="F431" s="1515"/>
      <c r="G431" s="1510"/>
      <c r="H431" s="1532"/>
      <c r="I431" s="1515"/>
      <c r="J431" s="143" t="s">
        <v>4707</v>
      </c>
      <c r="K431" s="152" t="s">
        <v>177</v>
      </c>
      <c r="L431" s="531" t="s">
        <v>4628</v>
      </c>
      <c r="M431" s="143" t="str">
        <f>VLOOKUP(L431,CódigosRetorno!$A$2:$B$1784,2,FALSE)</f>
        <v>El dato ingresado como tipo de operación no corresponde a un valor esperado (catálogo nro. 51)</v>
      </c>
      <c r="N431" s="142" t="s">
        <v>4613</v>
      </c>
      <c r="O431" s="288"/>
    </row>
    <row r="432" spans="1:15" ht="36" x14ac:dyDescent="0.35">
      <c r="A432" s="288"/>
      <c r="B432" s="1520"/>
      <c r="C432" s="1543"/>
      <c r="D432" s="1520"/>
      <c r="E432" s="575"/>
      <c r="F432" s="573"/>
      <c r="G432" s="575"/>
      <c r="H432" s="574"/>
      <c r="I432" s="573"/>
      <c r="J432" s="1153" t="s">
        <v>6872</v>
      </c>
      <c r="K432" s="1151" t="s">
        <v>177</v>
      </c>
      <c r="L432" s="443" t="s">
        <v>6269</v>
      </c>
      <c r="M432" s="577" t="str">
        <f>VLOOKUP(L432,CódigosRetorno!$A$2:$B$1784,2,FALSE)</f>
        <v>Debe enviar su comprobante por el SEE-Empresas supervisadas</v>
      </c>
      <c r="N432" s="576" t="s">
        <v>4870</v>
      </c>
      <c r="O432" s="288"/>
    </row>
    <row r="433" spans="1:15" ht="24" x14ac:dyDescent="0.35">
      <c r="A433" s="288"/>
      <c r="B433" s="1520"/>
      <c r="C433" s="1543"/>
      <c r="D433" s="1520"/>
      <c r="E433" s="1520" t="s">
        <v>9</v>
      </c>
      <c r="F433" s="1495"/>
      <c r="G433" s="142" t="s">
        <v>4274</v>
      </c>
      <c r="H433" s="96" t="s">
        <v>3988</v>
      </c>
      <c r="I433" s="142" t="s">
        <v>3865</v>
      </c>
      <c r="J433" s="143" t="s">
        <v>6249</v>
      </c>
      <c r="K433" s="135" t="s">
        <v>1071</v>
      </c>
      <c r="L433" s="529" t="s">
        <v>4238</v>
      </c>
      <c r="M433" s="143" t="str">
        <f>VLOOKUP(L433,CódigosRetorno!$A$2:$B$1784,2,FALSE)</f>
        <v>El dato ingresado como atributo @name es incorrecto.</v>
      </c>
      <c r="N433" s="155" t="s">
        <v>169</v>
      </c>
      <c r="O433" s="288"/>
    </row>
    <row r="434" spans="1:15" ht="36" x14ac:dyDescent="0.35">
      <c r="A434" s="288"/>
      <c r="B434" s="1520"/>
      <c r="C434" s="1543"/>
      <c r="D434" s="1520"/>
      <c r="E434" s="1520"/>
      <c r="F434" s="1495"/>
      <c r="G434" s="142" t="s">
        <v>3989</v>
      </c>
      <c r="H434" s="96" t="s">
        <v>3990</v>
      </c>
      <c r="I434" s="142" t="s">
        <v>3865</v>
      </c>
      <c r="J434" s="143" t="s">
        <v>6250</v>
      </c>
      <c r="K434" s="152" t="s">
        <v>1071</v>
      </c>
      <c r="L434" s="531" t="s">
        <v>4239</v>
      </c>
      <c r="M434" s="143" t="str">
        <f>VLOOKUP(L434,CódigosRetorno!$A$2:$B$1784,2,FALSE)</f>
        <v>El dato ingresado como atributo @listSchemeURI es incorrecto.</v>
      </c>
      <c r="N434" s="155" t="s">
        <v>169</v>
      </c>
      <c r="O434" s="288"/>
    </row>
    <row r="435" spans="1:15" ht="48" x14ac:dyDescent="0.35">
      <c r="A435" s="288"/>
      <c r="B435" s="142">
        <f>B430+1</f>
        <v>59</v>
      </c>
      <c r="C435" s="1089" t="s">
        <v>5951</v>
      </c>
      <c r="D435" s="135" t="s">
        <v>3</v>
      </c>
      <c r="E435" s="135" t="s">
        <v>9</v>
      </c>
      <c r="F435" s="135" t="s">
        <v>142</v>
      </c>
      <c r="G435" s="135"/>
      <c r="H435" s="143" t="s">
        <v>3991</v>
      </c>
      <c r="I435" s="142">
        <v>1</v>
      </c>
      <c r="J435" s="1137" t="s">
        <v>8410</v>
      </c>
      <c r="K435" s="1139" t="s">
        <v>1071</v>
      </c>
      <c r="L435" s="1332" t="s">
        <v>3829</v>
      </c>
      <c r="M435" s="143" t="str">
        <f>VLOOKUP(L435,CódigosRetorno!$A$2:$B$1784,2,FALSE)</f>
        <v>El dato ingresado en order de compra no cumple con el formato establecido.</v>
      </c>
      <c r="N435" s="155" t="s">
        <v>169</v>
      </c>
      <c r="O435" s="288"/>
    </row>
    <row r="436" spans="1:15" ht="24" x14ac:dyDescent="0.35">
      <c r="A436" s="288"/>
      <c r="B436" s="1495">
        <f>B435+1</f>
        <v>60</v>
      </c>
      <c r="C436" s="1489" t="s">
        <v>5755</v>
      </c>
      <c r="D436" s="1520" t="s">
        <v>3</v>
      </c>
      <c r="E436" s="1520" t="s">
        <v>9</v>
      </c>
      <c r="F436" s="142" t="s">
        <v>102</v>
      </c>
      <c r="G436" s="135" t="s">
        <v>3992</v>
      </c>
      <c r="H436" s="143" t="s">
        <v>4771</v>
      </c>
      <c r="I436" s="142">
        <v>1</v>
      </c>
      <c r="J436" s="143" t="s">
        <v>4773</v>
      </c>
      <c r="K436" s="135" t="s">
        <v>177</v>
      </c>
      <c r="L436" s="78" t="s">
        <v>4266</v>
      </c>
      <c r="M436" s="143" t="str">
        <f>VLOOKUP(L436,CódigosRetorno!$A$2:$B$1784,2,FALSE)</f>
        <v>El dato ingresado como indicador de cargo/descuento no corresponde al valor esperado.</v>
      </c>
      <c r="N436" s="142" t="s">
        <v>169</v>
      </c>
      <c r="O436" s="288"/>
    </row>
    <row r="437" spans="1:15" ht="24" x14ac:dyDescent="0.35">
      <c r="A437" s="288"/>
      <c r="B437" s="1495"/>
      <c r="C437" s="1489"/>
      <c r="D437" s="1520"/>
      <c r="E437" s="1520"/>
      <c r="F437" s="1495" t="s">
        <v>10</v>
      </c>
      <c r="G437" s="1520" t="s">
        <v>5605</v>
      </c>
      <c r="H437" s="1489" t="s">
        <v>5756</v>
      </c>
      <c r="I437" s="1495">
        <v>1</v>
      </c>
      <c r="J437" s="143" t="s">
        <v>4772</v>
      </c>
      <c r="K437" s="152" t="s">
        <v>177</v>
      </c>
      <c r="L437" s="531" t="s">
        <v>3779</v>
      </c>
      <c r="M437" s="143" t="str">
        <f>VLOOKUP(L437,CódigosRetorno!$A$2:$B$1784,2,FALSE)</f>
        <v>El XML no contiene el tag o no existe informacion de codigo de motivo de cargo/descuento global.</v>
      </c>
      <c r="N437" s="142" t="s">
        <v>169</v>
      </c>
      <c r="O437" s="288"/>
    </row>
    <row r="438" spans="1:15" ht="24" x14ac:dyDescent="0.35">
      <c r="A438" s="288"/>
      <c r="B438" s="1495"/>
      <c r="C438" s="1489"/>
      <c r="D438" s="1520"/>
      <c r="E438" s="1520"/>
      <c r="F438" s="1495"/>
      <c r="G438" s="1520"/>
      <c r="H438" s="1489"/>
      <c r="I438" s="1495"/>
      <c r="J438" s="143" t="s">
        <v>4820</v>
      </c>
      <c r="K438" s="152" t="s">
        <v>177</v>
      </c>
      <c r="L438" s="531" t="s">
        <v>3778</v>
      </c>
      <c r="M438" s="143" t="str">
        <f>VLOOKUP(L438,CódigosRetorno!$A$2:$B$1784,2,FALSE)</f>
        <v>El dato ingresado como codigo de motivo de cargo/descuento global no es valido (catalogo nro 53)</v>
      </c>
      <c r="N438" s="142" t="s">
        <v>4611</v>
      </c>
      <c r="O438" s="288"/>
    </row>
    <row r="439" spans="1:15" ht="24" x14ac:dyDescent="0.35">
      <c r="A439" s="288"/>
      <c r="B439" s="1495"/>
      <c r="C439" s="1489"/>
      <c r="D439" s="1520"/>
      <c r="E439" s="1520"/>
      <c r="F439" s="1497"/>
      <c r="G439" s="142" t="s">
        <v>3863</v>
      </c>
      <c r="H439" s="143" t="s">
        <v>3864</v>
      </c>
      <c r="I439" s="142" t="s">
        <v>3865</v>
      </c>
      <c r="J439" s="143" t="s">
        <v>4201</v>
      </c>
      <c r="K439" s="152" t="s">
        <v>1071</v>
      </c>
      <c r="L439" s="531" t="s">
        <v>4189</v>
      </c>
      <c r="M439" s="143" t="str">
        <f>VLOOKUP(L439,CódigosRetorno!$A$2:$B$1784,2,FALSE)</f>
        <v>El dato ingresado como atributo @listAgencyName es incorrecto.</v>
      </c>
      <c r="N439" s="155" t="s">
        <v>169</v>
      </c>
      <c r="O439" s="288"/>
    </row>
    <row r="440" spans="1:15" ht="24" x14ac:dyDescent="0.35">
      <c r="A440" s="288"/>
      <c r="B440" s="1495"/>
      <c r="C440" s="1489"/>
      <c r="D440" s="1520"/>
      <c r="E440" s="1520"/>
      <c r="F440" s="1515"/>
      <c r="G440" s="142" t="s">
        <v>3915</v>
      </c>
      <c r="H440" s="143" t="s">
        <v>3867</v>
      </c>
      <c r="I440" s="142" t="s">
        <v>3865</v>
      </c>
      <c r="J440" s="143" t="s">
        <v>6136</v>
      </c>
      <c r="K440" s="135" t="s">
        <v>1071</v>
      </c>
      <c r="L440" s="529" t="s">
        <v>4190</v>
      </c>
      <c r="M440" s="143" t="str">
        <f>VLOOKUP(L440,CódigosRetorno!$A$2:$B$1784,2,FALSE)</f>
        <v>El dato ingresado como atributo @listName es incorrecto.</v>
      </c>
      <c r="N440" s="155" t="s">
        <v>169</v>
      </c>
      <c r="O440" s="288"/>
    </row>
    <row r="441" spans="1:15" ht="36" x14ac:dyDescent="0.35">
      <c r="A441" s="288"/>
      <c r="B441" s="1495"/>
      <c r="C441" s="1489"/>
      <c r="D441" s="1520"/>
      <c r="E441" s="1520"/>
      <c r="F441" s="1498"/>
      <c r="G441" s="142" t="s">
        <v>3916</v>
      </c>
      <c r="H441" s="143" t="s">
        <v>3869</v>
      </c>
      <c r="I441" s="142" t="s">
        <v>3865</v>
      </c>
      <c r="J441" s="143" t="s">
        <v>6137</v>
      </c>
      <c r="K441" s="152" t="s">
        <v>1071</v>
      </c>
      <c r="L441" s="531" t="s">
        <v>4191</v>
      </c>
      <c r="M441" s="143" t="str">
        <f>VLOOKUP(L441,CódigosRetorno!$A$2:$B$1784,2,FALSE)</f>
        <v>El dato ingresado como atributo @listURI es incorrecto.</v>
      </c>
      <c r="N441" s="155" t="s">
        <v>169</v>
      </c>
      <c r="O441" s="288"/>
    </row>
    <row r="442" spans="1:15" ht="24" x14ac:dyDescent="0.35">
      <c r="A442" s="288"/>
      <c r="B442" s="1495"/>
      <c r="C442" s="1489"/>
      <c r="D442" s="1520"/>
      <c r="E442" s="1520"/>
      <c r="F442" s="142" t="s">
        <v>12</v>
      </c>
      <c r="G442" s="135" t="s">
        <v>16</v>
      </c>
      <c r="H442" s="143" t="s">
        <v>4774</v>
      </c>
      <c r="I442" s="142">
        <v>1</v>
      </c>
      <c r="J442" s="143" t="s">
        <v>4777</v>
      </c>
      <c r="K442" s="152" t="s">
        <v>177</v>
      </c>
      <c r="L442" s="531" t="s">
        <v>3783</v>
      </c>
      <c r="M442" s="143" t="str">
        <f>VLOOKUP(L442,CódigosRetorno!$A$2:$B$1784,2,FALSE)</f>
        <v xml:space="preserve">El monto del cargo para el para FISE debe ser igual mayor a 0.00 </v>
      </c>
      <c r="N442" s="155" t="s">
        <v>169</v>
      </c>
      <c r="O442" s="288"/>
    </row>
    <row r="443" spans="1:15" ht="36" x14ac:dyDescent="0.35">
      <c r="A443" s="288"/>
      <c r="B443" s="1495"/>
      <c r="C443" s="1489"/>
      <c r="D443" s="1520"/>
      <c r="E443" s="1520"/>
      <c r="F443" s="1495" t="s">
        <v>12</v>
      </c>
      <c r="G443" s="1520" t="s">
        <v>16</v>
      </c>
      <c r="H443" s="1489" t="s">
        <v>4775</v>
      </c>
      <c r="I443" s="1495" t="s">
        <v>3865</v>
      </c>
      <c r="J443" s="143" t="s">
        <v>4981</v>
      </c>
      <c r="K443" s="135" t="s">
        <v>177</v>
      </c>
      <c r="L443" s="531" t="s">
        <v>3685</v>
      </c>
      <c r="M443" s="143" t="str">
        <f>VLOOKUP(L443,CódigosRetorno!$A$2:$B$1784,2,FALSE)</f>
        <v>El dato ingresado en base monto por cargo/descuento globales no cumple con el formato establecido</v>
      </c>
      <c r="N443" s="155" t="s">
        <v>169</v>
      </c>
      <c r="O443" s="288"/>
    </row>
    <row r="444" spans="1:15" ht="24" x14ac:dyDescent="0.35">
      <c r="A444" s="288"/>
      <c r="B444" s="1495"/>
      <c r="C444" s="1489"/>
      <c r="D444" s="1520"/>
      <c r="E444" s="1520"/>
      <c r="F444" s="1495"/>
      <c r="G444" s="1520"/>
      <c r="H444" s="1489"/>
      <c r="I444" s="1495"/>
      <c r="J444" s="143" t="s">
        <v>4776</v>
      </c>
      <c r="K444" s="135" t="s">
        <v>177</v>
      </c>
      <c r="L444" s="531" t="s">
        <v>3817</v>
      </c>
      <c r="M444" s="143" t="str">
        <f>VLOOKUP(L444,CódigosRetorno!$A$2:$B$1784,2,FALSE)</f>
        <v>Para cargo/descuento FISE, debe ingresar monto base y debe ser mayor a 0.00</v>
      </c>
      <c r="N444" s="155" t="s">
        <v>169</v>
      </c>
      <c r="O444" s="288"/>
    </row>
    <row r="445" spans="1:15" ht="24" x14ac:dyDescent="0.35">
      <c r="A445" s="288"/>
      <c r="B445" s="1495"/>
      <c r="C445" s="1489"/>
      <c r="D445" s="1520"/>
      <c r="E445" s="1520"/>
      <c r="F445" s="135" t="s">
        <v>13</v>
      </c>
      <c r="G445" s="135" t="s">
        <v>5580</v>
      </c>
      <c r="H445" s="96" t="s">
        <v>3906</v>
      </c>
      <c r="I445" s="142">
        <v>1</v>
      </c>
      <c r="J445" s="145" t="s">
        <v>4689</v>
      </c>
      <c r="K445" s="152" t="s">
        <v>177</v>
      </c>
      <c r="L445" s="531" t="s">
        <v>694</v>
      </c>
      <c r="M445" s="143" t="str">
        <f>VLOOKUP(L445,CódigosRetorno!$A$2:$B$1784,2,FALSE)</f>
        <v>La moneda debe ser la misma en todo el documento. Salvo las percepciones que sólo son en moneda nacional</v>
      </c>
      <c r="N445" s="142" t="s">
        <v>4493</v>
      </c>
      <c r="O445" s="288"/>
    </row>
    <row r="446" spans="1:15" ht="24" x14ac:dyDescent="0.35">
      <c r="A446" s="288"/>
      <c r="B446" s="1497">
        <f>B436+1</f>
        <v>61</v>
      </c>
      <c r="C446" s="1527" t="s">
        <v>5619</v>
      </c>
      <c r="D446" s="1509" t="s">
        <v>3</v>
      </c>
      <c r="E446" s="1509" t="s">
        <v>9</v>
      </c>
      <c r="F446" s="135" t="s">
        <v>43</v>
      </c>
      <c r="G446" s="135" t="s">
        <v>5189</v>
      </c>
      <c r="H446" s="143" t="s">
        <v>5185</v>
      </c>
      <c r="I446" s="142"/>
      <c r="J446" s="143" t="s">
        <v>2502</v>
      </c>
      <c r="K446" s="152"/>
      <c r="L446" s="531" t="s">
        <v>169</v>
      </c>
      <c r="M446" s="143" t="str">
        <f>VLOOKUP(L446,CódigosRetorno!$A$2:$B$1784,2,FALSE)</f>
        <v>-</v>
      </c>
      <c r="N446" s="142" t="s">
        <v>4612</v>
      </c>
      <c r="O446" s="288"/>
    </row>
    <row r="447" spans="1:15" x14ac:dyDescent="0.35">
      <c r="A447" s="288"/>
      <c r="B447" s="1498"/>
      <c r="C447" s="1528"/>
      <c r="D447" s="1511"/>
      <c r="E447" s="1511"/>
      <c r="F447" s="135" t="s">
        <v>3884</v>
      </c>
      <c r="G447" s="135"/>
      <c r="H447" s="143" t="s">
        <v>5186</v>
      </c>
      <c r="I447" s="142"/>
      <c r="J447" s="143" t="s">
        <v>2502</v>
      </c>
      <c r="K447" s="152"/>
      <c r="L447" s="531" t="s">
        <v>169</v>
      </c>
      <c r="M447" s="143" t="str">
        <f>VLOOKUP(L447,CódigosRetorno!$A$2:$B$1784,2,FALSE)</f>
        <v>-</v>
      </c>
      <c r="N447" s="142" t="s">
        <v>169</v>
      </c>
      <c r="O447" s="288"/>
    </row>
    <row r="448" spans="1:15" x14ac:dyDescent="0.35">
      <c r="A448" s="288"/>
      <c r="B448" s="142">
        <f>B446+1</f>
        <v>62</v>
      </c>
      <c r="C448" s="1088" t="s">
        <v>5183</v>
      </c>
      <c r="D448" s="135" t="s">
        <v>3</v>
      </c>
      <c r="E448" s="135" t="s">
        <v>9</v>
      </c>
      <c r="F448" s="135" t="s">
        <v>13</v>
      </c>
      <c r="G448" s="135"/>
      <c r="H448" s="143" t="s">
        <v>5184</v>
      </c>
      <c r="I448" s="142"/>
      <c r="J448" s="143" t="s">
        <v>2502</v>
      </c>
      <c r="K448" s="152"/>
      <c r="L448" s="531" t="s">
        <v>169</v>
      </c>
      <c r="M448" s="143" t="str">
        <f>VLOOKUP(L448,CódigosRetorno!$A$2:$B$1784,2,FALSE)</f>
        <v>-</v>
      </c>
      <c r="N448" s="142" t="s">
        <v>169</v>
      </c>
      <c r="O448" s="288"/>
    </row>
    <row r="449" spans="1:15" x14ac:dyDescent="0.35">
      <c r="A449" s="288"/>
      <c r="B449" s="258" t="s">
        <v>5618</v>
      </c>
      <c r="C449" s="182"/>
      <c r="D449" s="174"/>
      <c r="E449" s="184"/>
      <c r="F449" s="184"/>
      <c r="G449" s="174"/>
      <c r="H449" s="173"/>
      <c r="I449" s="174"/>
      <c r="J449" s="172" t="s">
        <v>169</v>
      </c>
      <c r="K449" s="178" t="s">
        <v>169</v>
      </c>
      <c r="L449" s="183" t="s">
        <v>169</v>
      </c>
      <c r="M449" s="172" t="str">
        <f>VLOOKUP(L449,CódigosRetorno!$A$2:$B$1784,2,FALSE)</f>
        <v>-</v>
      </c>
      <c r="N449" s="179" t="s">
        <v>169</v>
      </c>
      <c r="O449" s="288"/>
    </row>
    <row r="450" spans="1:15" ht="24" x14ac:dyDescent="0.35">
      <c r="A450" s="288"/>
      <c r="B450" s="1495">
        <f>B448+1</f>
        <v>63</v>
      </c>
      <c r="C450" s="1543" t="s">
        <v>5757</v>
      </c>
      <c r="D450" s="1520" t="s">
        <v>3</v>
      </c>
      <c r="E450" s="1520" t="s">
        <v>9</v>
      </c>
      <c r="F450" s="142" t="s">
        <v>102</v>
      </c>
      <c r="G450" s="135" t="s">
        <v>3992</v>
      </c>
      <c r="H450" s="143" t="s">
        <v>3925</v>
      </c>
      <c r="I450" s="142">
        <v>1</v>
      </c>
      <c r="J450" s="143" t="s">
        <v>5759</v>
      </c>
      <c r="K450" s="135" t="s">
        <v>177</v>
      </c>
      <c r="L450" s="78" t="s">
        <v>4266</v>
      </c>
      <c r="M450" s="143" t="str">
        <f>VLOOKUP(L450,CódigosRetorno!$A$2:$B$1784,2,FALSE)</f>
        <v>El dato ingresado como indicador de cargo/descuento no corresponde al valor esperado.</v>
      </c>
      <c r="N450" s="142" t="s">
        <v>169</v>
      </c>
      <c r="O450" s="288"/>
    </row>
    <row r="451" spans="1:15" ht="24" x14ac:dyDescent="0.35">
      <c r="A451" s="288"/>
      <c r="B451" s="1495"/>
      <c r="C451" s="1543"/>
      <c r="D451" s="1520"/>
      <c r="E451" s="1520"/>
      <c r="F451" s="1495" t="s">
        <v>10</v>
      </c>
      <c r="G451" s="1520" t="s">
        <v>5605</v>
      </c>
      <c r="H451" s="1489" t="s">
        <v>5090</v>
      </c>
      <c r="I451" s="1495">
        <v>1</v>
      </c>
      <c r="J451" s="143" t="s">
        <v>4763</v>
      </c>
      <c r="K451" s="152" t="s">
        <v>177</v>
      </c>
      <c r="L451" s="531" t="s">
        <v>3779</v>
      </c>
      <c r="M451" s="143" t="str">
        <f>VLOOKUP(L451,CódigosRetorno!$A$2:$B$1784,2,FALSE)</f>
        <v>El XML no contiene el tag o no existe informacion de codigo de motivo de cargo/descuento global.</v>
      </c>
      <c r="N451" s="80" t="s">
        <v>169</v>
      </c>
      <c r="O451" s="288"/>
    </row>
    <row r="452" spans="1:15" ht="24" x14ac:dyDescent="0.35">
      <c r="A452" s="288"/>
      <c r="B452" s="1495"/>
      <c r="C452" s="1543"/>
      <c r="D452" s="1520"/>
      <c r="E452" s="1520"/>
      <c r="F452" s="1495"/>
      <c r="G452" s="1520"/>
      <c r="H452" s="1489"/>
      <c r="I452" s="1495"/>
      <c r="J452" s="143" t="s">
        <v>4585</v>
      </c>
      <c r="K452" s="152" t="s">
        <v>177</v>
      </c>
      <c r="L452" s="531" t="s">
        <v>3778</v>
      </c>
      <c r="M452" s="143" t="str">
        <f>VLOOKUP(L452,CódigosRetorno!$A$2:$B$1784,2,FALSE)</f>
        <v>El dato ingresado como codigo de motivo de cargo/descuento global no es valido (catalogo nro 53)</v>
      </c>
      <c r="N452" s="142" t="s">
        <v>4611</v>
      </c>
      <c r="O452" s="288"/>
    </row>
    <row r="453" spans="1:15" s="910" customFormat="1" ht="36" x14ac:dyDescent="0.35">
      <c r="A453" s="288"/>
      <c r="B453" s="1495"/>
      <c r="C453" s="1543"/>
      <c r="D453" s="1520"/>
      <c r="E453" s="1520"/>
      <c r="F453" s="1495"/>
      <c r="G453" s="1520"/>
      <c r="H453" s="1489"/>
      <c r="I453" s="1495"/>
      <c r="J453" s="1316" t="s">
        <v>6221</v>
      </c>
      <c r="K453" s="1313" t="s">
        <v>177</v>
      </c>
      <c r="L453" s="694" t="s">
        <v>3819</v>
      </c>
      <c r="M453" s="1308" t="str">
        <f>VLOOKUP(L453,CódigosRetorno!$A$2:$B$1784,2,FALSE)</f>
        <v>Si el tipo de operación es Operación Sujeta a Percepción, debe ingresar cargo para Percepción</v>
      </c>
      <c r="N453" s="1307" t="s">
        <v>169</v>
      </c>
      <c r="O453" s="288"/>
    </row>
    <row r="454" spans="1:15" ht="36" x14ac:dyDescent="0.35">
      <c r="A454" s="288"/>
      <c r="B454" s="1495"/>
      <c r="C454" s="1543"/>
      <c r="D454" s="1520"/>
      <c r="E454" s="1520"/>
      <c r="F454" s="1495"/>
      <c r="G454" s="1520"/>
      <c r="H454" s="1489"/>
      <c r="I454" s="1495"/>
      <c r="J454" s="1137" t="s">
        <v>8192</v>
      </c>
      <c r="K454" s="1138" t="s">
        <v>177</v>
      </c>
      <c r="L454" s="1303" t="s">
        <v>8236</v>
      </c>
      <c r="M454" s="1137" t="str">
        <f>VLOOKUP(L454,CódigosRetorno!$A$2:$B$1784,2,FALSE)</f>
        <v>Solo debe consignar informacion de percepciones si el tipo de operación es 2001-Operación sujeta a Percepcion</v>
      </c>
      <c r="N454" s="142" t="s">
        <v>169</v>
      </c>
      <c r="O454" s="288"/>
    </row>
    <row r="455" spans="1:15" ht="24" x14ac:dyDescent="0.35">
      <c r="A455" s="288"/>
      <c r="B455" s="1495"/>
      <c r="C455" s="1543"/>
      <c r="D455" s="1520"/>
      <c r="E455" s="1520"/>
      <c r="F455" s="1495"/>
      <c r="G455" s="142" t="s">
        <v>3863</v>
      </c>
      <c r="H455" s="143" t="s">
        <v>3864</v>
      </c>
      <c r="I455" s="142" t="s">
        <v>3865</v>
      </c>
      <c r="J455" s="143" t="s">
        <v>4201</v>
      </c>
      <c r="K455" s="152" t="s">
        <v>1071</v>
      </c>
      <c r="L455" s="531" t="s">
        <v>4189</v>
      </c>
      <c r="M455" s="1268" t="str">
        <f>VLOOKUP(L455,CódigosRetorno!$A$2:$B$1784,2,FALSE)</f>
        <v>El dato ingresado como atributo @listAgencyName es incorrecto.</v>
      </c>
      <c r="N455" s="155" t="s">
        <v>169</v>
      </c>
      <c r="O455" s="288"/>
    </row>
    <row r="456" spans="1:15" ht="24" x14ac:dyDescent="0.35">
      <c r="A456" s="288"/>
      <c r="B456" s="1495"/>
      <c r="C456" s="1543"/>
      <c r="D456" s="1520"/>
      <c r="E456" s="1520"/>
      <c r="F456" s="1495"/>
      <c r="G456" s="142" t="s">
        <v>3915</v>
      </c>
      <c r="H456" s="143" t="s">
        <v>3867</v>
      </c>
      <c r="I456" s="142" t="s">
        <v>3865</v>
      </c>
      <c r="J456" s="143" t="s">
        <v>6136</v>
      </c>
      <c r="K456" s="135" t="s">
        <v>1071</v>
      </c>
      <c r="L456" s="529" t="s">
        <v>4190</v>
      </c>
      <c r="M456" s="1268" t="str">
        <f>VLOOKUP(L456,CódigosRetorno!$A$2:$B$1784,2,FALSE)</f>
        <v>El dato ingresado como atributo @listName es incorrecto.</v>
      </c>
      <c r="N456" s="155" t="s">
        <v>169</v>
      </c>
      <c r="O456" s="288"/>
    </row>
    <row r="457" spans="1:15" ht="36" x14ac:dyDescent="0.35">
      <c r="A457" s="288"/>
      <c r="B457" s="1495"/>
      <c r="C457" s="1543"/>
      <c r="D457" s="1520"/>
      <c r="E457" s="1520"/>
      <c r="F457" s="1495"/>
      <c r="G457" s="142" t="s">
        <v>3916</v>
      </c>
      <c r="H457" s="143" t="s">
        <v>3869</v>
      </c>
      <c r="I457" s="142" t="s">
        <v>3865</v>
      </c>
      <c r="J457" s="143" t="s">
        <v>6137</v>
      </c>
      <c r="K457" s="152" t="s">
        <v>1071</v>
      </c>
      <c r="L457" s="531" t="s">
        <v>4191</v>
      </c>
      <c r="M457" s="1268" t="str">
        <f>VLOOKUP(L457,CódigosRetorno!$A$2:$B$1784,2,FALSE)</f>
        <v>El dato ingresado como atributo @listURI es incorrecto.</v>
      </c>
      <c r="N457" s="155" t="s">
        <v>169</v>
      </c>
      <c r="O457" s="288"/>
    </row>
    <row r="458" spans="1:15" ht="24" x14ac:dyDescent="0.35">
      <c r="A458" s="288"/>
      <c r="B458" s="1495"/>
      <c r="C458" s="1543"/>
      <c r="D458" s="1520"/>
      <c r="E458" s="1520"/>
      <c r="F458" s="142" t="s">
        <v>3907</v>
      </c>
      <c r="G458" s="135" t="s">
        <v>3908</v>
      </c>
      <c r="H458" s="143" t="s">
        <v>5760</v>
      </c>
      <c r="I458" s="142" t="s">
        <v>3865</v>
      </c>
      <c r="J458" s="143" t="s">
        <v>3909</v>
      </c>
      <c r="K458" s="152" t="s">
        <v>177</v>
      </c>
      <c r="L458" s="531" t="s">
        <v>3703</v>
      </c>
      <c r="M458" s="1268" t="str">
        <f>VLOOKUP(L458,CódigosRetorno!$A$2:$B$1784,2,FALSE)</f>
        <v>El dato ingresado en factor de cargo o descuento global no cumple con el formato establecido.</v>
      </c>
      <c r="N458" s="155" t="s">
        <v>169</v>
      </c>
      <c r="O458" s="288"/>
    </row>
    <row r="459" spans="1:15" ht="24" x14ac:dyDescent="0.35">
      <c r="A459" s="288"/>
      <c r="B459" s="1495"/>
      <c r="C459" s="1543"/>
      <c r="D459" s="1520"/>
      <c r="E459" s="1520"/>
      <c r="F459" s="1495" t="s">
        <v>12</v>
      </c>
      <c r="G459" s="1520" t="s">
        <v>16</v>
      </c>
      <c r="H459" s="1489" t="s">
        <v>3994</v>
      </c>
      <c r="I459" s="1495">
        <v>1</v>
      </c>
      <c r="J459" s="143" t="s">
        <v>3995</v>
      </c>
      <c r="K459" s="152" t="s">
        <v>177</v>
      </c>
      <c r="L459" s="531" t="s">
        <v>3198</v>
      </c>
      <c r="M459" s="1268" t="str">
        <f>VLOOKUP(L459,CódigosRetorno!$A$2:$B$1784,2,FALSE)</f>
        <v xml:space="preserve">El dato ingresado en cac:AllowanceCharge/cbc:Amount no cumple con el formato establecido. </v>
      </c>
      <c r="N459" s="155" t="s">
        <v>169</v>
      </c>
      <c r="O459" s="288"/>
    </row>
    <row r="460" spans="1:15" ht="48" x14ac:dyDescent="0.35">
      <c r="A460" s="288"/>
      <c r="B460" s="1495"/>
      <c r="C460" s="1543"/>
      <c r="D460" s="1520"/>
      <c r="E460" s="1520"/>
      <c r="F460" s="1495"/>
      <c r="G460" s="1520"/>
      <c r="H460" s="1489"/>
      <c r="I460" s="1495"/>
      <c r="J460" s="145" t="s">
        <v>5761</v>
      </c>
      <c r="K460" s="152" t="s">
        <v>177</v>
      </c>
      <c r="L460" s="531" t="s">
        <v>1470</v>
      </c>
      <c r="M460" s="1268" t="str">
        <f>VLOOKUP(L460,CódigosRetorno!$A$2:$B$1784,2,FALSE)</f>
        <v>El Monto de percepcion no tiene el valor correcto según el tipo de percepcion.</v>
      </c>
      <c r="N460" s="142" t="s">
        <v>2882</v>
      </c>
      <c r="O460" s="288"/>
    </row>
    <row r="461" spans="1:15" ht="36" x14ac:dyDescent="0.35">
      <c r="A461" s="288"/>
      <c r="B461" s="1495"/>
      <c r="C461" s="1543"/>
      <c r="D461" s="1520"/>
      <c r="E461" s="1520"/>
      <c r="F461" s="142" t="s">
        <v>13</v>
      </c>
      <c r="G461" s="135" t="s">
        <v>5580</v>
      </c>
      <c r="H461" s="96" t="s">
        <v>3906</v>
      </c>
      <c r="I461" s="142">
        <v>1</v>
      </c>
      <c r="J461" s="143" t="s">
        <v>4807</v>
      </c>
      <c r="K461" s="152" t="s">
        <v>177</v>
      </c>
      <c r="L461" s="531" t="s">
        <v>1478</v>
      </c>
      <c r="M461" s="1268" t="str">
        <f>VLOOKUP(L461,CódigosRetorno!$A$2:$B$1784,2,FALSE)</f>
        <v>El dato ingresado en moneda del monto de cargo/descuento para percepcion debe ser PEN</v>
      </c>
      <c r="N461" s="142" t="s">
        <v>4493</v>
      </c>
      <c r="O461" s="288"/>
    </row>
    <row r="462" spans="1:15" ht="24" x14ac:dyDescent="0.35">
      <c r="A462" s="288"/>
      <c r="B462" s="1495"/>
      <c r="C462" s="1543"/>
      <c r="D462" s="1520"/>
      <c r="E462" s="1520"/>
      <c r="F462" s="1495" t="s">
        <v>12</v>
      </c>
      <c r="G462" s="1520" t="s">
        <v>16</v>
      </c>
      <c r="H462" s="1489" t="s">
        <v>3996</v>
      </c>
      <c r="I462" s="1495" t="s">
        <v>3865</v>
      </c>
      <c r="J462" s="143" t="s">
        <v>3106</v>
      </c>
      <c r="K462" s="135" t="s">
        <v>177</v>
      </c>
      <c r="L462" s="531" t="s">
        <v>3685</v>
      </c>
      <c r="M462" s="1268" t="str">
        <f>VLOOKUP(L462,CódigosRetorno!$A$2:$B$1784,2,FALSE)</f>
        <v>El dato ingresado en base monto por cargo/descuento globales no cumple con el formato establecido</v>
      </c>
      <c r="N462" s="155" t="s">
        <v>169</v>
      </c>
      <c r="O462" s="288"/>
    </row>
    <row r="463" spans="1:15" ht="36" x14ac:dyDescent="0.35">
      <c r="A463" s="288"/>
      <c r="B463" s="1495"/>
      <c r="C463" s="1543"/>
      <c r="D463" s="1520"/>
      <c r="E463" s="1520"/>
      <c r="F463" s="1495"/>
      <c r="G463" s="1520"/>
      <c r="H463" s="1489"/>
      <c r="I463" s="1495"/>
      <c r="J463" s="145" t="s">
        <v>4808</v>
      </c>
      <c r="K463" s="152" t="s">
        <v>177</v>
      </c>
      <c r="L463" s="531" t="s">
        <v>1471</v>
      </c>
      <c r="M463" s="1268" t="str">
        <f>VLOOKUP(L463,CódigosRetorno!$A$2:$B$1784,2,FALSE)</f>
        <v>El Monto de percepcion no puede ser mayor al importe total del comprobante.</v>
      </c>
      <c r="N463" s="155" t="s">
        <v>169</v>
      </c>
      <c r="O463" s="288"/>
    </row>
    <row r="464" spans="1:15" ht="24" x14ac:dyDescent="0.35">
      <c r="A464" s="288"/>
      <c r="B464" s="1495"/>
      <c r="C464" s="1543"/>
      <c r="D464" s="1520"/>
      <c r="E464" s="1520"/>
      <c r="F464" s="1495"/>
      <c r="G464" s="1520"/>
      <c r="H464" s="1489"/>
      <c r="I464" s="1495"/>
      <c r="J464" s="143" t="s">
        <v>5096</v>
      </c>
      <c r="K464" s="152" t="s">
        <v>177</v>
      </c>
      <c r="L464" s="531" t="s">
        <v>5098</v>
      </c>
      <c r="M464" s="1268" t="str">
        <f>VLOOKUP(L464,CódigosRetorno!$A$2:$B$1784,2,FALSE)</f>
        <v>Para cargo Percepción, debe ingresar monto base y debe ser mayor a 0.00</v>
      </c>
      <c r="N464" s="155" t="s">
        <v>169</v>
      </c>
      <c r="O464" s="288"/>
    </row>
    <row r="465" spans="1:15" ht="36" x14ac:dyDescent="0.35">
      <c r="A465" s="288"/>
      <c r="B465" s="1495"/>
      <c r="C465" s="1543"/>
      <c r="D465" s="1520"/>
      <c r="E465" s="1520"/>
      <c r="F465" s="142" t="s">
        <v>13</v>
      </c>
      <c r="G465" s="135" t="s">
        <v>5580</v>
      </c>
      <c r="H465" s="96" t="s">
        <v>3906</v>
      </c>
      <c r="I465" s="142">
        <v>1</v>
      </c>
      <c r="J465" s="143" t="s">
        <v>4807</v>
      </c>
      <c r="K465" s="152" t="s">
        <v>177</v>
      </c>
      <c r="L465" s="531" t="s">
        <v>1482</v>
      </c>
      <c r="M465" s="1268" t="str">
        <f>VLOOKUP(L465,CódigosRetorno!$A$2:$B$1784,2,FALSE)</f>
        <v>El dato ingresado en moneda debe ser PEN</v>
      </c>
      <c r="N465" s="142" t="s">
        <v>4493</v>
      </c>
      <c r="O465" s="288"/>
    </row>
    <row r="466" spans="1:15" ht="52.5" customHeight="1" x14ac:dyDescent="0.35">
      <c r="A466" s="288"/>
      <c r="B466" s="1497">
        <f>B450+1</f>
        <v>64</v>
      </c>
      <c r="C466" s="1527" t="s">
        <v>4282</v>
      </c>
      <c r="D466" s="1509" t="s">
        <v>3</v>
      </c>
      <c r="E466" s="1509" t="s">
        <v>9</v>
      </c>
      <c r="F466" s="1509" t="s">
        <v>141</v>
      </c>
      <c r="G466" s="1509" t="s">
        <v>5171</v>
      </c>
      <c r="H466" s="1527" t="s">
        <v>5172</v>
      </c>
      <c r="I466" s="142"/>
      <c r="J466" s="1137" t="s">
        <v>8260</v>
      </c>
      <c r="K466" s="1138" t="s">
        <v>177</v>
      </c>
      <c r="L466" s="1332" t="s">
        <v>8237</v>
      </c>
      <c r="M466" s="1137" t="str">
        <f>VLOOKUP(L466,CódigosRetorno!$A$2:$B$1784,2,FALSE)</f>
        <v>Si tipo de operación es 2001-Operación sujeta a Percepcion debe consignar un Payment Terms con indicador Percepcion</v>
      </c>
      <c r="N466" s="142" t="s">
        <v>169</v>
      </c>
      <c r="O466" s="288"/>
    </row>
    <row r="467" spans="1:15" s="910" customFormat="1" ht="24" x14ac:dyDescent="0.35">
      <c r="A467" s="288"/>
      <c r="B467" s="1515"/>
      <c r="C467" s="1532"/>
      <c r="D467" s="1510"/>
      <c r="E467" s="1510"/>
      <c r="F467" s="1511"/>
      <c r="G467" s="1511"/>
      <c r="H467" s="1528"/>
      <c r="I467" s="1307"/>
      <c r="J467" s="1137" t="s">
        <v>8411</v>
      </c>
      <c r="K467" s="1138" t="s">
        <v>177</v>
      </c>
      <c r="L467" s="1332" t="s">
        <v>8236</v>
      </c>
      <c r="M467" s="1137" t="str">
        <f>VLOOKUP(L467,CódigosRetorno!$A$2:$B$1784,2,FALSE)</f>
        <v>Solo debe consignar informacion de percepciones si el tipo de operación es 2001-Operación sujeta a Percepcion</v>
      </c>
      <c r="N467" s="1307"/>
      <c r="O467" s="288"/>
    </row>
    <row r="468" spans="1:15" ht="24" customHeight="1" x14ac:dyDescent="0.35">
      <c r="A468" s="288"/>
      <c r="B468" s="1515"/>
      <c r="C468" s="1532"/>
      <c r="D468" s="1510"/>
      <c r="E468" s="1510"/>
      <c r="F468" s="1509" t="s">
        <v>12</v>
      </c>
      <c r="G468" s="1509" t="s">
        <v>16</v>
      </c>
      <c r="H468" s="1527" t="s">
        <v>5758</v>
      </c>
      <c r="I468" s="142"/>
      <c r="J468" s="1137" t="s">
        <v>8412</v>
      </c>
      <c r="K468" s="1138" t="s">
        <v>177</v>
      </c>
      <c r="L468" s="1332" t="s">
        <v>8238</v>
      </c>
      <c r="M468" s="1137" t="str">
        <f>VLOOKUP(L468,CódigosRetorno!$A$2:$B$1784,2,FALSE)</f>
        <v>Debe consignar el Monto total incluido la percepcion</v>
      </c>
      <c r="N468" s="142" t="s">
        <v>169</v>
      </c>
      <c r="O468" s="288"/>
    </row>
    <row r="469" spans="1:15" s="910" customFormat="1" ht="24" x14ac:dyDescent="0.35">
      <c r="A469" s="288"/>
      <c r="B469" s="1515"/>
      <c r="C469" s="1532"/>
      <c r="D469" s="1510"/>
      <c r="E469" s="1510"/>
      <c r="F469" s="1511"/>
      <c r="G469" s="1511"/>
      <c r="H469" s="1528"/>
      <c r="I469" s="1307"/>
      <c r="J469" s="1137" t="s">
        <v>3995</v>
      </c>
      <c r="K469" s="1138" t="s">
        <v>177</v>
      </c>
      <c r="L469" s="1332" t="s">
        <v>8239</v>
      </c>
      <c r="M469" s="1137" t="str">
        <f>VLOOKUP(L469,CódigosRetorno!$A$2:$B$1784,2,FALSE)</f>
        <v>El Monto total incluido la percepción no cumple con el formato establecido</v>
      </c>
      <c r="N469" s="1307"/>
      <c r="O469" s="288"/>
    </row>
    <row r="470" spans="1:15" ht="36" x14ac:dyDescent="0.35">
      <c r="A470" s="288"/>
      <c r="B470" s="1498"/>
      <c r="C470" s="1528"/>
      <c r="D470" s="1511"/>
      <c r="E470" s="1511"/>
      <c r="F470" s="135" t="s">
        <v>13</v>
      </c>
      <c r="G470" s="135" t="s">
        <v>5580</v>
      </c>
      <c r="H470" s="96" t="s">
        <v>3906</v>
      </c>
      <c r="I470" s="142"/>
      <c r="J470" s="143" t="s">
        <v>5193</v>
      </c>
      <c r="K470" s="152" t="s">
        <v>177</v>
      </c>
      <c r="L470" s="531" t="s">
        <v>1482</v>
      </c>
      <c r="M470" s="1268" t="str">
        <f>VLOOKUP(L470,CódigosRetorno!$A$2:$B$1784,2,FALSE)</f>
        <v>El dato ingresado en moneda debe ser PEN</v>
      </c>
      <c r="N470" s="142" t="s">
        <v>4493</v>
      </c>
      <c r="O470" s="288"/>
    </row>
    <row r="471" spans="1:15" x14ac:dyDescent="0.35">
      <c r="A471" s="288"/>
      <c r="B471" s="180" t="s">
        <v>5952</v>
      </c>
      <c r="C471" s="172"/>
      <c r="D471" s="174"/>
      <c r="E471" s="174" t="s">
        <v>169</v>
      </c>
      <c r="F471" s="175" t="s">
        <v>169</v>
      </c>
      <c r="G471" s="175" t="s">
        <v>169</v>
      </c>
      <c r="H471" s="176" t="s">
        <v>169</v>
      </c>
      <c r="I471" s="175"/>
      <c r="J471" s="172" t="s">
        <v>169</v>
      </c>
      <c r="K471" s="178" t="s">
        <v>169</v>
      </c>
      <c r="L471" s="183" t="s">
        <v>169</v>
      </c>
      <c r="M471" s="1268" t="str">
        <f>VLOOKUP(L471,CódigosRetorno!$A$2:$B$1784,2,FALSE)</f>
        <v>-</v>
      </c>
      <c r="N471" s="179" t="s">
        <v>169</v>
      </c>
      <c r="O471" s="288"/>
    </row>
    <row r="472" spans="1:15" ht="24" x14ac:dyDescent="0.35">
      <c r="A472" s="288"/>
      <c r="B472" s="1520">
        <f>B466+1</f>
        <v>65</v>
      </c>
      <c r="C472" s="1543" t="s">
        <v>5762</v>
      </c>
      <c r="D472" s="1520" t="s">
        <v>3</v>
      </c>
      <c r="E472" s="1520" t="s">
        <v>9</v>
      </c>
      <c r="F472" s="1495" t="s">
        <v>3241</v>
      </c>
      <c r="G472" s="1520" t="s">
        <v>95</v>
      </c>
      <c r="H472" s="1489" t="s">
        <v>3997</v>
      </c>
      <c r="I472" s="1495">
        <v>1</v>
      </c>
      <c r="J472" s="143" t="s">
        <v>5765</v>
      </c>
      <c r="K472" s="152" t="s">
        <v>177</v>
      </c>
      <c r="L472" s="531" t="s">
        <v>4727</v>
      </c>
      <c r="M472" s="1268" t="str">
        <f>VLOOKUP(L472,CódigosRetorno!$A$2:$B$1784,2,FALSE)</f>
        <v>Falta identificador del pago del Monto de anticipo para relacionarlo con el comprobante que se realizo el  anticipo</v>
      </c>
      <c r="N472" s="155" t="s">
        <v>169</v>
      </c>
      <c r="O472" s="288"/>
    </row>
    <row r="473" spans="1:15" ht="24" x14ac:dyDescent="0.35">
      <c r="A473" s="288"/>
      <c r="B473" s="1520"/>
      <c r="C473" s="1543"/>
      <c r="D473" s="1520"/>
      <c r="E473" s="1520"/>
      <c r="F473" s="1495"/>
      <c r="G473" s="1520"/>
      <c r="H473" s="1489"/>
      <c r="I473" s="1495"/>
      <c r="J473" s="143" t="s">
        <v>4995</v>
      </c>
      <c r="K473" s="152" t="s">
        <v>177</v>
      </c>
      <c r="L473" s="531" t="s">
        <v>4728</v>
      </c>
      <c r="M473" s="1268" t="str">
        <f>VLOOKUP(L473,CódigosRetorno!$A$2:$B$1784,2,FALSE)</f>
        <v>El comprobante contiene un identificador de pago repetido en los montos anticipados</v>
      </c>
      <c r="N473" s="155" t="s">
        <v>169</v>
      </c>
      <c r="O473" s="288"/>
    </row>
    <row r="474" spans="1:15" ht="36" x14ac:dyDescent="0.35">
      <c r="A474" s="288"/>
      <c r="B474" s="1520"/>
      <c r="C474" s="1543"/>
      <c r="D474" s="1520"/>
      <c r="E474" s="1520"/>
      <c r="F474" s="1495"/>
      <c r="G474" s="1520"/>
      <c r="H474" s="1489"/>
      <c r="I474" s="1495"/>
      <c r="J474" s="143" t="s">
        <v>4731</v>
      </c>
      <c r="K474" s="152" t="s">
        <v>177</v>
      </c>
      <c r="L474" s="531" t="s">
        <v>4729</v>
      </c>
      <c r="M474" s="1268" t="str">
        <f>VLOOKUP(L474,CódigosRetorno!$A$2:$B$1784,2,FALSE)</f>
        <v>El comprobante contiene un pago anticipado pero no se ha consignado el documento que se realizo el anticipo</v>
      </c>
      <c r="N474" s="155" t="s">
        <v>169</v>
      </c>
      <c r="O474" s="288"/>
    </row>
    <row r="475" spans="1:15" ht="24" x14ac:dyDescent="0.35">
      <c r="A475" s="288"/>
      <c r="B475" s="1520"/>
      <c r="C475" s="1543"/>
      <c r="D475" s="1520"/>
      <c r="E475" s="1520"/>
      <c r="F475" s="1495"/>
      <c r="G475" s="135" t="s">
        <v>3998</v>
      </c>
      <c r="H475" s="96" t="s">
        <v>3879</v>
      </c>
      <c r="I475" s="142" t="s">
        <v>3865</v>
      </c>
      <c r="J475" s="143" t="s">
        <v>6251</v>
      </c>
      <c r="K475" s="135" t="s">
        <v>1071</v>
      </c>
      <c r="L475" s="529" t="s">
        <v>4194</v>
      </c>
      <c r="M475" s="1268" t="str">
        <f>VLOOKUP(L475,CódigosRetorno!$A$2:$B$1784,2,FALSE)</f>
        <v>El dato ingresado como atributo @schemeName es incorrecto.</v>
      </c>
      <c r="N475" s="155" t="s">
        <v>169</v>
      </c>
      <c r="O475" s="288"/>
    </row>
    <row r="476" spans="1:15" ht="24" x14ac:dyDescent="0.35">
      <c r="A476" s="288"/>
      <c r="B476" s="1520"/>
      <c r="C476" s="1543"/>
      <c r="D476" s="1520"/>
      <c r="E476" s="1520"/>
      <c r="F476" s="1495"/>
      <c r="G476" s="135" t="s">
        <v>3863</v>
      </c>
      <c r="H476" s="96" t="s">
        <v>3880</v>
      </c>
      <c r="I476" s="142" t="s">
        <v>3865</v>
      </c>
      <c r="J476" s="143" t="s">
        <v>4201</v>
      </c>
      <c r="K476" s="135" t="s">
        <v>1071</v>
      </c>
      <c r="L476" s="529" t="s">
        <v>4195</v>
      </c>
      <c r="M476" s="1268" t="str">
        <f>VLOOKUP(L476,CódigosRetorno!$A$2:$B$1784,2,FALSE)</f>
        <v>El dato ingresado como atributo @schemeAgencyName es incorrecto.</v>
      </c>
      <c r="N476" s="155" t="s">
        <v>169</v>
      </c>
      <c r="O476" s="288"/>
    </row>
    <row r="477" spans="1:15" ht="24" x14ac:dyDescent="0.35">
      <c r="A477" s="288"/>
      <c r="B477" s="1520"/>
      <c r="C477" s="1543"/>
      <c r="D477" s="1520"/>
      <c r="E477" s="1520"/>
      <c r="F477" s="1497" t="s">
        <v>12</v>
      </c>
      <c r="G477" s="1509" t="s">
        <v>16</v>
      </c>
      <c r="H477" s="1527" t="s">
        <v>5764</v>
      </c>
      <c r="I477" s="1497">
        <v>1</v>
      </c>
      <c r="J477" s="143" t="s">
        <v>2749</v>
      </c>
      <c r="K477" s="152" t="s">
        <v>177</v>
      </c>
      <c r="L477" s="531" t="s">
        <v>1838</v>
      </c>
      <c r="M477" s="1268" t="str">
        <f>VLOOKUP(L477,CódigosRetorno!$A$2:$B$1784,2,FALSE)</f>
        <v>PaidAmount: monto anticipado por documento debe ser mayor a cero.</v>
      </c>
      <c r="N477" s="142" t="s">
        <v>169</v>
      </c>
      <c r="O477" s="288"/>
    </row>
    <row r="478" spans="1:15" ht="24" x14ac:dyDescent="0.35">
      <c r="A478" s="288"/>
      <c r="B478" s="1520"/>
      <c r="C478" s="1543"/>
      <c r="D478" s="1520"/>
      <c r="E478" s="1520"/>
      <c r="F478" s="1498"/>
      <c r="G478" s="1511"/>
      <c r="H478" s="1528"/>
      <c r="I478" s="1498"/>
      <c r="J478" s="143" t="s">
        <v>4726</v>
      </c>
      <c r="K478" s="152" t="s">
        <v>177</v>
      </c>
      <c r="L478" s="531" t="s">
        <v>4752</v>
      </c>
      <c r="M478" s="1268" t="str">
        <f>VLOOKUP(L478,CódigosRetorno!$A$2:$B$1784,2,FALSE)</f>
        <v>Si consigna montos de anticipo debe informar el Total de Anticipos</v>
      </c>
      <c r="N478" s="142" t="s">
        <v>169</v>
      </c>
      <c r="O478" s="288"/>
    </row>
    <row r="479" spans="1:15" ht="24" x14ac:dyDescent="0.35">
      <c r="A479" s="288"/>
      <c r="B479" s="1520"/>
      <c r="C479" s="1543"/>
      <c r="D479" s="1520"/>
      <c r="E479" s="1520"/>
      <c r="F479" s="142" t="s">
        <v>13</v>
      </c>
      <c r="G479" s="135" t="s">
        <v>5580</v>
      </c>
      <c r="H479" s="96" t="s">
        <v>3906</v>
      </c>
      <c r="I479" s="142" t="s">
        <v>3865</v>
      </c>
      <c r="J479" s="145" t="s">
        <v>4689</v>
      </c>
      <c r="K479" s="152" t="s">
        <v>177</v>
      </c>
      <c r="L479" s="531" t="s">
        <v>694</v>
      </c>
      <c r="M479" s="1268" t="str">
        <f>VLOOKUP(L479,CódigosRetorno!$A$2:$B$1784,2,FALSE)</f>
        <v>La moneda debe ser la misma en todo el documento. Salvo las percepciones que sólo son en moneda nacional</v>
      </c>
      <c r="N479" s="142" t="s">
        <v>4493</v>
      </c>
      <c r="O479" s="288"/>
    </row>
    <row r="480" spans="1:15" ht="24" x14ac:dyDescent="0.35">
      <c r="A480" s="288"/>
      <c r="B480" s="1520"/>
      <c r="C480" s="1543"/>
      <c r="D480" s="1520"/>
      <c r="E480" s="1520"/>
      <c r="F480" s="142" t="s">
        <v>141</v>
      </c>
      <c r="G480" s="142" t="s">
        <v>24</v>
      </c>
      <c r="H480" s="143" t="s">
        <v>3999</v>
      </c>
      <c r="I480" s="142" t="s">
        <v>3865</v>
      </c>
      <c r="J480" s="143" t="s">
        <v>2502</v>
      </c>
      <c r="K480" s="135" t="s">
        <v>169</v>
      </c>
      <c r="L480" s="529" t="s">
        <v>169</v>
      </c>
      <c r="M480" s="1268" t="str">
        <f>VLOOKUP(L480,CódigosRetorno!$A$2:$B$1784,2,FALSE)</f>
        <v>-</v>
      </c>
      <c r="N480" s="142" t="s">
        <v>169</v>
      </c>
      <c r="O480" s="288"/>
    </row>
    <row r="481" spans="1:15" ht="36" x14ac:dyDescent="0.35">
      <c r="A481" s="288"/>
      <c r="B481" s="1520"/>
      <c r="C481" s="1543"/>
      <c r="D481" s="1520"/>
      <c r="E481" s="1520"/>
      <c r="F481" s="1495" t="s">
        <v>3241</v>
      </c>
      <c r="G481" s="1520" t="s">
        <v>95</v>
      </c>
      <c r="H481" s="1543" t="s">
        <v>4000</v>
      </c>
      <c r="I481" s="1495">
        <v>1</v>
      </c>
      <c r="J481" s="143" t="s">
        <v>5766</v>
      </c>
      <c r="K481" s="152" t="s">
        <v>177</v>
      </c>
      <c r="L481" s="531" t="s">
        <v>4741</v>
      </c>
      <c r="M481" s="1268" t="str">
        <f>VLOOKUP(L481,CódigosRetorno!$A$2:$B$1784,2,FALSE)</f>
        <v>No existe información del Monto Anticipado para el comprobante que se realizo el anticipo</v>
      </c>
      <c r="N481" s="142" t="s">
        <v>169</v>
      </c>
      <c r="O481" s="288"/>
    </row>
    <row r="482" spans="1:15" ht="36" x14ac:dyDescent="0.35">
      <c r="A482" s="288"/>
      <c r="B482" s="1520"/>
      <c r="C482" s="1543"/>
      <c r="D482" s="1520"/>
      <c r="E482" s="1520"/>
      <c r="F482" s="1495"/>
      <c r="G482" s="1520"/>
      <c r="H482" s="1543"/>
      <c r="I482" s="1495"/>
      <c r="J482" s="143" t="s">
        <v>4737</v>
      </c>
      <c r="K482" s="152" t="s">
        <v>177</v>
      </c>
      <c r="L482" s="531" t="s">
        <v>4742</v>
      </c>
      <c r="M482" s="1268" t="str">
        <f>VLOOKUP(L482,CódigosRetorno!$A$2:$B$1784,2,FALSE)</f>
        <v>El comprobante contiene un identificador de pago repetido en los comprobantes que se realizo el anticipo</v>
      </c>
      <c r="N482" s="155" t="s">
        <v>169</v>
      </c>
      <c r="O482" s="288"/>
    </row>
    <row r="483" spans="1:15" ht="24" x14ac:dyDescent="0.35">
      <c r="A483" s="288"/>
      <c r="B483" s="1520"/>
      <c r="C483" s="1543"/>
      <c r="D483" s="1520"/>
      <c r="E483" s="1520"/>
      <c r="F483" s="1495"/>
      <c r="G483" s="1520"/>
      <c r="H483" s="1543"/>
      <c r="I483" s="1495"/>
      <c r="J483" s="143" t="s">
        <v>4732</v>
      </c>
      <c r="K483" s="152" t="s">
        <v>177</v>
      </c>
      <c r="L483" s="531" t="s">
        <v>4743</v>
      </c>
      <c r="M483" s="1268" t="str">
        <f>VLOOKUP(L483,CódigosRetorno!$A$2:$B$1784,2,FALSE)</f>
        <v>Falta identificador del pago del comprobante para relacionarlo con el monto de  anticipo</v>
      </c>
      <c r="N483" s="155" t="s">
        <v>169</v>
      </c>
      <c r="O483" s="288"/>
    </row>
    <row r="484" spans="1:15" ht="24" x14ac:dyDescent="0.35">
      <c r="A484" s="288"/>
      <c r="B484" s="1520"/>
      <c r="C484" s="1543"/>
      <c r="D484" s="1520"/>
      <c r="E484" s="1520"/>
      <c r="F484" s="1495"/>
      <c r="G484" s="135" t="s">
        <v>3998</v>
      </c>
      <c r="H484" s="96" t="s">
        <v>3867</v>
      </c>
      <c r="I484" s="142" t="s">
        <v>3865</v>
      </c>
      <c r="J484" s="143" t="s">
        <v>6251</v>
      </c>
      <c r="K484" s="135" t="s">
        <v>1071</v>
      </c>
      <c r="L484" s="529" t="s">
        <v>4190</v>
      </c>
      <c r="M484" s="1268" t="str">
        <f>VLOOKUP(L484,CódigosRetorno!$A$2:$B$1784,2,FALSE)</f>
        <v>El dato ingresado como atributo @listName es incorrecto.</v>
      </c>
      <c r="N484" s="155" t="s">
        <v>169</v>
      </c>
      <c r="O484" s="288"/>
    </row>
    <row r="485" spans="1:15" ht="24" x14ac:dyDescent="0.35">
      <c r="A485" s="288"/>
      <c r="B485" s="1520"/>
      <c r="C485" s="1543"/>
      <c r="D485" s="1520"/>
      <c r="E485" s="1520"/>
      <c r="F485" s="1495"/>
      <c r="G485" s="135" t="s">
        <v>3863</v>
      </c>
      <c r="H485" s="96" t="s">
        <v>3864</v>
      </c>
      <c r="I485" s="142" t="s">
        <v>3865</v>
      </c>
      <c r="J485" s="143" t="s">
        <v>4201</v>
      </c>
      <c r="K485" s="152" t="s">
        <v>1071</v>
      </c>
      <c r="L485" s="531" t="s">
        <v>4189</v>
      </c>
      <c r="M485" s="1268" t="str">
        <f>VLOOKUP(L485,CódigosRetorno!$A$2:$B$1784,2,FALSE)</f>
        <v>El dato ingresado como atributo @listAgencyName es incorrecto.</v>
      </c>
      <c r="N485" s="155" t="s">
        <v>169</v>
      </c>
      <c r="O485" s="288"/>
    </row>
    <row r="486" spans="1:15" ht="72" x14ac:dyDescent="0.35">
      <c r="A486" s="288"/>
      <c r="B486" s="1520"/>
      <c r="C486" s="1543"/>
      <c r="D486" s="1520"/>
      <c r="E486" s="1520"/>
      <c r="F486" s="1495" t="s">
        <v>44</v>
      </c>
      <c r="G486" s="1520" t="s">
        <v>55</v>
      </c>
      <c r="H486" s="1543" t="s">
        <v>4730</v>
      </c>
      <c r="I486" s="1495">
        <v>1</v>
      </c>
      <c r="J486" s="145" t="s">
        <v>5934</v>
      </c>
      <c r="K486" s="152" t="s">
        <v>177</v>
      </c>
      <c r="L486" s="531" t="s">
        <v>1821</v>
      </c>
      <c r="M486" s="1268" t="str">
        <f>VLOOKUP(L486,CódigosRetorno!$A$2:$B$1784,2,FALSE)</f>
        <v>El dato ingresado debe indicar SERIE-CORRELATIVO del documento que se realizo el anticipo.</v>
      </c>
      <c r="N486" s="155" t="s">
        <v>169</v>
      </c>
      <c r="O486" s="288"/>
    </row>
    <row r="487" spans="1:15" ht="72" x14ac:dyDescent="0.35">
      <c r="A487" s="288"/>
      <c r="B487" s="1520"/>
      <c r="C487" s="1543"/>
      <c r="D487" s="1520"/>
      <c r="E487" s="1520"/>
      <c r="F487" s="1495"/>
      <c r="G487" s="1520"/>
      <c r="H487" s="1543"/>
      <c r="I487" s="1495"/>
      <c r="J487" s="145" t="s">
        <v>5933</v>
      </c>
      <c r="K487" s="152" t="s">
        <v>177</v>
      </c>
      <c r="L487" s="531" t="s">
        <v>1821</v>
      </c>
      <c r="M487" s="1268" t="str">
        <f>VLOOKUP(L487,CódigosRetorno!$A$2:$B$1784,2,FALSE)</f>
        <v>El dato ingresado debe indicar SERIE-CORRELATIVO del documento que se realizo el anticipo.</v>
      </c>
      <c r="N487" s="155" t="s">
        <v>169</v>
      </c>
      <c r="O487" s="288"/>
    </row>
    <row r="488" spans="1:15" ht="36" x14ac:dyDescent="0.35">
      <c r="A488" s="288"/>
      <c r="B488" s="1520"/>
      <c r="C488" s="1543"/>
      <c r="D488" s="1520"/>
      <c r="E488" s="1520"/>
      <c r="F488" s="136" t="s">
        <v>10</v>
      </c>
      <c r="G488" s="140" t="s">
        <v>5585</v>
      </c>
      <c r="H488" s="144" t="s">
        <v>4001</v>
      </c>
      <c r="I488" s="136">
        <v>1</v>
      </c>
      <c r="J488" s="143" t="s">
        <v>4739</v>
      </c>
      <c r="K488" s="152" t="s">
        <v>177</v>
      </c>
      <c r="L488" s="531" t="s">
        <v>1836</v>
      </c>
      <c r="M488" s="1268" t="str">
        <f>VLOOKUP(L488,CódigosRetorno!$A$2:$B$1784,2,FALSE)</f>
        <v>Código de documento de referencia debe ser 02 o 03.</v>
      </c>
      <c r="N488" s="142" t="s">
        <v>4604</v>
      </c>
      <c r="O488" s="288"/>
    </row>
    <row r="489" spans="1:15" ht="24" x14ac:dyDescent="0.35">
      <c r="A489" s="288"/>
      <c r="B489" s="1520"/>
      <c r="C489" s="1543"/>
      <c r="D489" s="1520"/>
      <c r="E489" s="1520"/>
      <c r="F489" s="1495"/>
      <c r="G489" s="142" t="s">
        <v>3951</v>
      </c>
      <c r="H489" s="96" t="s">
        <v>3867</v>
      </c>
      <c r="I489" s="142" t="s">
        <v>3865</v>
      </c>
      <c r="J489" s="143" t="s">
        <v>6252</v>
      </c>
      <c r="K489" s="135" t="s">
        <v>1071</v>
      </c>
      <c r="L489" s="529" t="s">
        <v>4190</v>
      </c>
      <c r="M489" s="1268" t="str">
        <f>VLOOKUP(L489,CódigosRetorno!$A$2:$B$1784,2,FALSE)</f>
        <v>El dato ingresado como atributo @listName es incorrecto.</v>
      </c>
      <c r="N489" s="155" t="s">
        <v>169</v>
      </c>
      <c r="O489" s="288"/>
    </row>
    <row r="490" spans="1:15" ht="24" x14ac:dyDescent="0.35">
      <c r="A490" s="288"/>
      <c r="B490" s="1520"/>
      <c r="C490" s="1543"/>
      <c r="D490" s="1520"/>
      <c r="E490" s="1520"/>
      <c r="F490" s="1495"/>
      <c r="G490" s="155" t="s">
        <v>3863</v>
      </c>
      <c r="H490" s="96" t="s">
        <v>3864</v>
      </c>
      <c r="I490" s="142" t="s">
        <v>3865</v>
      </c>
      <c r="J490" s="143" t="s">
        <v>4201</v>
      </c>
      <c r="K490" s="152" t="s">
        <v>1071</v>
      </c>
      <c r="L490" s="531" t="s">
        <v>4189</v>
      </c>
      <c r="M490" s="1268" t="str">
        <f>VLOOKUP(L490,CódigosRetorno!$A$2:$B$1784,2,FALSE)</f>
        <v>El dato ingresado como atributo @listAgencyName es incorrecto.</v>
      </c>
      <c r="N490" s="155" t="s">
        <v>169</v>
      </c>
      <c r="O490" s="288"/>
    </row>
    <row r="491" spans="1:15" ht="36" x14ac:dyDescent="0.35">
      <c r="A491" s="288"/>
      <c r="B491" s="1520"/>
      <c r="C491" s="1543"/>
      <c r="D491" s="1520"/>
      <c r="E491" s="1520"/>
      <c r="F491" s="1495"/>
      <c r="G491" s="155" t="s">
        <v>3952</v>
      </c>
      <c r="H491" s="96" t="s">
        <v>3869</v>
      </c>
      <c r="I491" s="142" t="s">
        <v>3865</v>
      </c>
      <c r="J491" s="143" t="s">
        <v>6243</v>
      </c>
      <c r="K491" s="152" t="s">
        <v>1071</v>
      </c>
      <c r="L491" s="531" t="s">
        <v>4191</v>
      </c>
      <c r="M491" s="1268" t="str">
        <f>VLOOKUP(L491,CódigosRetorno!$A$2:$B$1784,2,FALSE)</f>
        <v>El dato ingresado como atributo @listURI es incorrecto.</v>
      </c>
      <c r="N491" s="155" t="s">
        <v>169</v>
      </c>
      <c r="O491" s="288"/>
    </row>
    <row r="492" spans="1:15" ht="24" x14ac:dyDescent="0.35">
      <c r="A492" s="288"/>
      <c r="B492" s="1520"/>
      <c r="C492" s="1543"/>
      <c r="D492" s="1520"/>
      <c r="E492" s="1520"/>
      <c r="F492" s="1497" t="s">
        <v>4002</v>
      </c>
      <c r="G492" s="1509" t="s">
        <v>7</v>
      </c>
      <c r="H492" s="1527" t="s">
        <v>4003</v>
      </c>
      <c r="I492" s="1497">
        <v>1</v>
      </c>
      <c r="J492" s="143" t="s">
        <v>4740</v>
      </c>
      <c r="K492" s="152" t="s">
        <v>177</v>
      </c>
      <c r="L492" s="531" t="s">
        <v>4744</v>
      </c>
      <c r="M492" s="1268" t="str">
        <f>VLOOKUP(L492,CódigosRetorno!$A$2:$B$1784,2,FALSE)</f>
        <v>Debe consignar Numero de RUC del emisor del comprobante de anticipo</v>
      </c>
      <c r="N492" s="155" t="s">
        <v>169</v>
      </c>
      <c r="O492" s="288"/>
    </row>
    <row r="493" spans="1:15" ht="24" x14ac:dyDescent="0.35">
      <c r="A493" s="288"/>
      <c r="B493" s="1520"/>
      <c r="C493" s="1543"/>
      <c r="D493" s="1520"/>
      <c r="E493" s="1520"/>
      <c r="F493" s="1515"/>
      <c r="G493" s="1510"/>
      <c r="H493" s="1591"/>
      <c r="I493" s="1515"/>
      <c r="J493" s="143" t="s">
        <v>4747</v>
      </c>
      <c r="K493" s="152" t="s">
        <v>177</v>
      </c>
      <c r="L493" s="531" t="s">
        <v>1814</v>
      </c>
      <c r="M493" s="1268" t="str">
        <f>VLOOKUP(L493,CódigosRetorno!$A$2:$B$1784,2,FALSE)</f>
        <v>RUC que emitio documento de anticipo, no existe.</v>
      </c>
      <c r="N493" s="142" t="s">
        <v>2500</v>
      </c>
      <c r="O493" s="288"/>
    </row>
    <row r="494" spans="1:15" ht="72" x14ac:dyDescent="0.35">
      <c r="A494" s="288"/>
      <c r="B494" s="1520"/>
      <c r="C494" s="1543"/>
      <c r="D494" s="1520"/>
      <c r="E494" s="1520"/>
      <c r="F494" s="1515"/>
      <c r="G494" s="1510"/>
      <c r="H494" s="1591"/>
      <c r="I494" s="1515"/>
      <c r="J494" s="143" t="s">
        <v>5001</v>
      </c>
      <c r="K494" s="135" t="s">
        <v>177</v>
      </c>
      <c r="L494" s="529" t="s">
        <v>4748</v>
      </c>
      <c r="M494" s="1268" t="str">
        <f>VLOOKUP(L494,CódigosRetorno!$A$2:$B$1784,2,FALSE)</f>
        <v>El comprobante que se realizo el anticipo no existe</v>
      </c>
      <c r="N494" s="142" t="s">
        <v>2488</v>
      </c>
      <c r="O494" s="288"/>
    </row>
    <row r="495" spans="1:15" ht="72" x14ac:dyDescent="0.35">
      <c r="A495" s="288"/>
      <c r="B495" s="1520"/>
      <c r="C495" s="1543"/>
      <c r="D495" s="1520"/>
      <c r="E495" s="1520"/>
      <c r="F495" s="1498"/>
      <c r="G495" s="1511"/>
      <c r="H495" s="1592"/>
      <c r="I495" s="1498"/>
      <c r="J495" s="1225" t="s">
        <v>4994</v>
      </c>
      <c r="K495" s="1258" t="s">
        <v>8112</v>
      </c>
      <c r="L495" s="1138" t="s">
        <v>4749</v>
      </c>
      <c r="M495" s="1268" t="str">
        <f>VLOOKUP(L495,CódigosRetorno!$A$2:$B$1784,2,FALSE)</f>
        <v>El comprobante que se realizo el anticipo no se encuentra autorizado</v>
      </c>
      <c r="N495" s="1222" t="s">
        <v>2832</v>
      </c>
      <c r="O495" s="288"/>
    </row>
    <row r="496" spans="1:15" ht="36" x14ac:dyDescent="0.35">
      <c r="A496" s="288"/>
      <c r="B496" s="1520"/>
      <c r="C496" s="1543"/>
      <c r="D496" s="1520"/>
      <c r="E496" s="1520"/>
      <c r="F496" s="142" t="s">
        <v>46</v>
      </c>
      <c r="G496" s="135" t="s">
        <v>5581</v>
      </c>
      <c r="H496" s="143" t="s">
        <v>4004</v>
      </c>
      <c r="I496" s="142">
        <v>1</v>
      </c>
      <c r="J496" s="143" t="s">
        <v>4769</v>
      </c>
      <c r="K496" s="152" t="s">
        <v>177</v>
      </c>
      <c r="L496" s="531" t="s">
        <v>1822</v>
      </c>
      <c r="M496" s="1268" t="str">
        <f>VLOOKUP(L496,CódigosRetorno!$A$2:$B$1784,2,FALSE)</f>
        <v>El tipo documento del emisor que realiza el anticipo debe ser 6 del catalogo de tipo de documento.</v>
      </c>
      <c r="N496" s="142" t="s">
        <v>4614</v>
      </c>
      <c r="O496" s="288"/>
    </row>
    <row r="497" spans="1:15" ht="24" x14ac:dyDescent="0.35">
      <c r="A497" s="288"/>
      <c r="B497" s="1520"/>
      <c r="C497" s="1543"/>
      <c r="D497" s="1520"/>
      <c r="E497" s="1520"/>
      <c r="F497" s="1495"/>
      <c r="G497" s="155" t="s">
        <v>3878</v>
      </c>
      <c r="H497" s="92" t="s">
        <v>3879</v>
      </c>
      <c r="I497" s="142" t="s">
        <v>3865</v>
      </c>
      <c r="J497" s="143" t="s">
        <v>6125</v>
      </c>
      <c r="K497" s="135" t="s">
        <v>1071</v>
      </c>
      <c r="L497" s="529" t="s">
        <v>4194</v>
      </c>
      <c r="M497" s="1268" t="str">
        <f>VLOOKUP(L497,CódigosRetorno!$A$2:$B$1784,2,FALSE)</f>
        <v>El dato ingresado como atributo @schemeName es incorrecto.</v>
      </c>
      <c r="N497" s="155" t="s">
        <v>169</v>
      </c>
      <c r="O497" s="288"/>
    </row>
    <row r="498" spans="1:15" ht="24" x14ac:dyDescent="0.35">
      <c r="A498" s="288"/>
      <c r="B498" s="1520"/>
      <c r="C498" s="1543"/>
      <c r="D498" s="1520"/>
      <c r="E498" s="1520"/>
      <c r="F498" s="1495"/>
      <c r="G498" s="155" t="s">
        <v>3863</v>
      </c>
      <c r="H498" s="92" t="s">
        <v>3880</v>
      </c>
      <c r="I498" s="142" t="s">
        <v>3865</v>
      </c>
      <c r="J498" s="143" t="s">
        <v>4201</v>
      </c>
      <c r="K498" s="135" t="s">
        <v>1071</v>
      </c>
      <c r="L498" s="529" t="s">
        <v>4195</v>
      </c>
      <c r="M498" s="1268" t="str">
        <f>VLOOKUP(L498,CódigosRetorno!$A$2:$B$1784,2,FALSE)</f>
        <v>El dato ingresado como atributo @schemeAgencyName es incorrecto.</v>
      </c>
      <c r="N498" s="155" t="s">
        <v>169</v>
      </c>
      <c r="O498" s="288"/>
    </row>
    <row r="499" spans="1:15" ht="36" x14ac:dyDescent="0.35">
      <c r="A499" s="288"/>
      <c r="B499" s="1520"/>
      <c r="C499" s="1543"/>
      <c r="D499" s="1520"/>
      <c r="E499" s="1520"/>
      <c r="F499" s="1495"/>
      <c r="G499" s="155" t="s">
        <v>4005</v>
      </c>
      <c r="H499" s="92" t="s">
        <v>3882</v>
      </c>
      <c r="I499" s="142" t="s">
        <v>3865</v>
      </c>
      <c r="J499" s="143" t="s">
        <v>6126</v>
      </c>
      <c r="K499" s="152" t="s">
        <v>1071</v>
      </c>
      <c r="L499" s="531" t="s">
        <v>4196</v>
      </c>
      <c r="M499" s="1268" t="str">
        <f>VLOOKUP(L499,CódigosRetorno!$A$2:$B$1784,2,FALSE)</f>
        <v>El dato ingresado como atributo @schemeURI es incorrecto.</v>
      </c>
      <c r="N499" s="155" t="s">
        <v>169</v>
      </c>
      <c r="O499" s="288"/>
    </row>
    <row r="500" spans="1:15" ht="24" x14ac:dyDescent="0.35">
      <c r="A500" s="288"/>
      <c r="B500" s="1520">
        <f>B472+1</f>
        <v>66</v>
      </c>
      <c r="C500" s="1543" t="s">
        <v>5763</v>
      </c>
      <c r="D500" s="1520"/>
      <c r="E500" s="1520" t="s">
        <v>9</v>
      </c>
      <c r="F500" s="142" t="s">
        <v>12</v>
      </c>
      <c r="G500" s="135" t="s">
        <v>16</v>
      </c>
      <c r="H500" s="1527" t="s">
        <v>2748</v>
      </c>
      <c r="I500" s="1497">
        <v>1</v>
      </c>
      <c r="J500" s="145" t="s">
        <v>5767</v>
      </c>
      <c r="K500" s="152" t="s">
        <v>177</v>
      </c>
      <c r="L500" s="531" t="s">
        <v>1830</v>
      </c>
      <c r="M500" s="1268" t="str">
        <f>VLOOKUP(L500,CódigosRetorno!$A$2:$B$1784,2,FALSE)</f>
        <v>Total de anticipos diferente a los montos anticipados por documento.</v>
      </c>
      <c r="N500" s="142" t="s">
        <v>169</v>
      </c>
      <c r="O500" s="288"/>
    </row>
    <row r="501" spans="1:15" s="910" customFormat="1" ht="60" x14ac:dyDescent="0.35">
      <c r="A501" s="288"/>
      <c r="B501" s="1520"/>
      <c r="C501" s="1543"/>
      <c r="D501" s="1520"/>
      <c r="E501" s="1520"/>
      <c r="F501" s="1353"/>
      <c r="G501" s="1355"/>
      <c r="H501" s="1528"/>
      <c r="I501" s="1498"/>
      <c r="J501" s="1257" t="s">
        <v>8351</v>
      </c>
      <c r="K501" s="1365" t="s">
        <v>177</v>
      </c>
      <c r="L501" s="1332" t="s">
        <v>8327</v>
      </c>
      <c r="M501" s="1363" t="str">
        <f>VLOOKUP(L501,CódigosRetorno!$A$2:$B$1784,2,FALSE)</f>
        <v>Si se informa 'Total de anticipos' debe consignar los descuentos globales por anticipo con monto mayor a cero</v>
      </c>
      <c r="N501" s="1353" t="s">
        <v>169</v>
      </c>
      <c r="O501" s="288"/>
    </row>
    <row r="502" spans="1:15" ht="24" x14ac:dyDescent="0.35">
      <c r="A502" s="288"/>
      <c r="B502" s="1520"/>
      <c r="C502" s="1543"/>
      <c r="D502" s="1520"/>
      <c r="E502" s="1520"/>
      <c r="F502" s="142" t="s">
        <v>13</v>
      </c>
      <c r="G502" s="135" t="s">
        <v>5580</v>
      </c>
      <c r="H502" s="96" t="s">
        <v>3906</v>
      </c>
      <c r="I502" s="142">
        <v>1</v>
      </c>
      <c r="J502" s="145" t="s">
        <v>4689</v>
      </c>
      <c r="K502" s="152" t="s">
        <v>177</v>
      </c>
      <c r="L502" s="531" t="s">
        <v>694</v>
      </c>
      <c r="M502" s="1268" t="str">
        <f>VLOOKUP(L502,CódigosRetorno!$A$2:$B$1784,2,FALSE)</f>
        <v>La moneda debe ser la misma en todo el documento. Salvo las percepciones que sólo son en moneda nacional</v>
      </c>
      <c r="N502" s="142" t="s">
        <v>4493</v>
      </c>
      <c r="O502" s="288"/>
    </row>
    <row r="503" spans="1:15" x14ac:dyDescent="0.35">
      <c r="A503" s="288"/>
      <c r="B503" s="180" t="s">
        <v>5954</v>
      </c>
      <c r="C503" s="172"/>
      <c r="D503" s="174"/>
      <c r="E503" s="174"/>
      <c r="F503" s="175"/>
      <c r="G503" s="175"/>
      <c r="H503" s="173"/>
      <c r="I503" s="174"/>
      <c r="J503" s="172" t="s">
        <v>169</v>
      </c>
      <c r="K503" s="178" t="s">
        <v>169</v>
      </c>
      <c r="L503" s="183" t="s">
        <v>169</v>
      </c>
      <c r="M503" s="172" t="str">
        <f>VLOOKUP(L503,CódigosRetorno!$A$2:$B$1784,2,FALSE)</f>
        <v>-</v>
      </c>
      <c r="N503" s="179" t="s">
        <v>169</v>
      </c>
      <c r="O503" s="288"/>
    </row>
    <row r="504" spans="1:15" x14ac:dyDescent="0.35">
      <c r="A504" s="288"/>
      <c r="B504" s="252" t="s">
        <v>5694</v>
      </c>
      <c r="C504" s="1094"/>
      <c r="D504" s="253"/>
      <c r="E504" s="253"/>
      <c r="F504" s="253"/>
      <c r="G504" s="253"/>
      <c r="H504" s="253"/>
      <c r="I504" s="253"/>
      <c r="J504" s="253"/>
      <c r="K504" s="253"/>
      <c r="L504" s="534" t="s">
        <v>169</v>
      </c>
      <c r="M504" s="172" t="str">
        <f>VLOOKUP(L504,CódigosRetorno!$A$2:$B$1784,2,FALSE)</f>
        <v>-</v>
      </c>
      <c r="N504" s="398"/>
      <c r="O504" s="288"/>
    </row>
    <row r="505" spans="1:15" ht="24" x14ac:dyDescent="0.35">
      <c r="A505" s="288"/>
      <c r="B505" s="1495">
        <f>B500+1</f>
        <v>67</v>
      </c>
      <c r="C505" s="1543" t="s">
        <v>4933</v>
      </c>
      <c r="D505" s="1495" t="s">
        <v>3</v>
      </c>
      <c r="E505" s="1495" t="s">
        <v>9</v>
      </c>
      <c r="F505" s="142" t="s">
        <v>10</v>
      </c>
      <c r="G505" s="142" t="s">
        <v>5593</v>
      </c>
      <c r="H505" s="143" t="s">
        <v>4013</v>
      </c>
      <c r="I505" s="142">
        <v>1</v>
      </c>
      <c r="J505" s="143" t="s">
        <v>4014</v>
      </c>
      <c r="K505" s="135" t="s">
        <v>1071</v>
      </c>
      <c r="L505" s="529" t="s">
        <v>1275</v>
      </c>
      <c r="M505" s="1268" t="str">
        <f>VLOOKUP(L505,CódigosRetorno!$A$2:$B$1784,2,FALSE)</f>
        <v>Para el TransportModeCode, se está usando un valor que no existe en el catálogo Nro. 18.</v>
      </c>
      <c r="N505" s="142" t="s">
        <v>4616</v>
      </c>
      <c r="O505" s="288"/>
    </row>
    <row r="506" spans="1:15" ht="24" x14ac:dyDescent="0.35">
      <c r="A506" s="288"/>
      <c r="B506" s="1495"/>
      <c r="C506" s="1543"/>
      <c r="D506" s="1495"/>
      <c r="E506" s="1495"/>
      <c r="F506" s="1497"/>
      <c r="G506" s="142" t="s">
        <v>4015</v>
      </c>
      <c r="H506" s="143" t="s">
        <v>3867</v>
      </c>
      <c r="I506" s="142" t="s">
        <v>3865</v>
      </c>
      <c r="J506" s="143" t="s">
        <v>6253</v>
      </c>
      <c r="K506" s="135" t="s">
        <v>1071</v>
      </c>
      <c r="L506" s="529" t="s">
        <v>4190</v>
      </c>
      <c r="M506" s="1268" t="str">
        <f>VLOOKUP(L506,CódigosRetorno!$A$2:$B$1784,2,FALSE)</f>
        <v>El dato ingresado como atributo @listName es incorrecto.</v>
      </c>
      <c r="N506" s="155" t="s">
        <v>169</v>
      </c>
      <c r="O506" s="288"/>
    </row>
    <row r="507" spans="1:15" ht="24" x14ac:dyDescent="0.35">
      <c r="A507" s="288"/>
      <c r="B507" s="1495"/>
      <c r="C507" s="1543"/>
      <c r="D507" s="1495"/>
      <c r="E507" s="1495"/>
      <c r="F507" s="1515"/>
      <c r="G507" s="142" t="s">
        <v>3863</v>
      </c>
      <c r="H507" s="143" t="s">
        <v>3864</v>
      </c>
      <c r="I507" s="142" t="s">
        <v>3865</v>
      </c>
      <c r="J507" s="143" t="s">
        <v>4201</v>
      </c>
      <c r="K507" s="152" t="s">
        <v>1071</v>
      </c>
      <c r="L507" s="531" t="s">
        <v>4189</v>
      </c>
      <c r="M507" s="1268" t="str">
        <f>VLOOKUP(L507,CódigosRetorno!$A$2:$B$1784,2,FALSE)</f>
        <v>El dato ingresado como atributo @listAgencyName es incorrecto.</v>
      </c>
      <c r="N507" s="155" t="s">
        <v>169</v>
      </c>
      <c r="O507" s="288"/>
    </row>
    <row r="508" spans="1:15" ht="36" x14ac:dyDescent="0.35">
      <c r="A508" s="288"/>
      <c r="B508" s="1495"/>
      <c r="C508" s="1543"/>
      <c r="D508" s="1495"/>
      <c r="E508" s="1495"/>
      <c r="F508" s="1498"/>
      <c r="G508" s="142" t="s">
        <v>4016</v>
      </c>
      <c r="H508" s="143" t="s">
        <v>3869</v>
      </c>
      <c r="I508" s="142" t="s">
        <v>3865</v>
      </c>
      <c r="J508" s="143" t="s">
        <v>6254</v>
      </c>
      <c r="K508" s="152" t="s">
        <v>1071</v>
      </c>
      <c r="L508" s="531" t="s">
        <v>4191</v>
      </c>
      <c r="M508" s="1268" t="str">
        <f>VLOOKUP(L508,CódigosRetorno!$A$2:$B$1784,2,FALSE)</f>
        <v>El dato ingresado como atributo @listURI es incorrecto.</v>
      </c>
      <c r="N508" s="155" t="s">
        <v>169</v>
      </c>
      <c r="O508" s="288"/>
    </row>
    <row r="509" spans="1:15" ht="36" x14ac:dyDescent="0.35">
      <c r="A509" s="288"/>
      <c r="B509" s="1495">
        <f>B505+1</f>
        <v>68</v>
      </c>
      <c r="C509" s="1543" t="s">
        <v>4032</v>
      </c>
      <c r="D509" s="1495" t="s">
        <v>3</v>
      </c>
      <c r="E509" s="1495" t="s">
        <v>9</v>
      </c>
      <c r="F509" s="1495" t="s">
        <v>47</v>
      </c>
      <c r="G509" s="1495" t="s">
        <v>5582</v>
      </c>
      <c r="H509" s="1489" t="s">
        <v>4554</v>
      </c>
      <c r="I509" s="1495">
        <v>1</v>
      </c>
      <c r="J509" s="392" t="s">
        <v>6531</v>
      </c>
      <c r="K509" s="396" t="s">
        <v>1071</v>
      </c>
      <c r="L509" s="397" t="s">
        <v>1155</v>
      </c>
      <c r="M509" s="1268" t="str">
        <f>VLOOKUP(L509,CódigosRetorno!$A$2:$B$1784,2,FALSE)</f>
        <v>cac:Shipment - Para Factura Electrónica Remitente debe indicar el punto de llegada para el sustento de traslado de bienes (cac:DeliveryAddrees).</v>
      </c>
      <c r="N509" s="155" t="s">
        <v>169</v>
      </c>
      <c r="O509" s="288"/>
    </row>
    <row r="510" spans="1:15" ht="36" x14ac:dyDescent="0.35">
      <c r="A510" s="288"/>
      <c r="B510" s="1495"/>
      <c r="C510" s="1543"/>
      <c r="D510" s="1495"/>
      <c r="E510" s="1495"/>
      <c r="F510" s="1495"/>
      <c r="G510" s="1495"/>
      <c r="H510" s="1489"/>
      <c r="I510" s="1495"/>
      <c r="J510" s="392" t="s">
        <v>6532</v>
      </c>
      <c r="K510" s="396" t="s">
        <v>1071</v>
      </c>
      <c r="L510" s="397" t="s">
        <v>1147</v>
      </c>
      <c r="M510" s="1268" t="str">
        <f>VLOOKUP(L510,CódigosRetorno!$A$2:$B$1784,2,FALSE)</f>
        <v>cac:Shipment - Para Factura Electrónica Transportista no se consigna punto de llegada para el sustento de traslado de bienes (cac:DeliveryAddress).</v>
      </c>
      <c r="N510" s="142" t="s">
        <v>169</v>
      </c>
      <c r="O510" s="288"/>
    </row>
    <row r="511" spans="1:15" ht="36" x14ac:dyDescent="0.35">
      <c r="A511" s="288"/>
      <c r="B511" s="1495"/>
      <c r="C511" s="1543"/>
      <c r="D511" s="1495"/>
      <c r="E511" s="1495"/>
      <c r="F511" s="1495"/>
      <c r="G511" s="1495"/>
      <c r="H511" s="1489"/>
      <c r="I511" s="1495"/>
      <c r="J511" s="143" t="s">
        <v>6186</v>
      </c>
      <c r="K511" s="135" t="s">
        <v>1071</v>
      </c>
      <c r="L511" s="529" t="s">
        <v>1103</v>
      </c>
      <c r="M511" s="1268" t="str">
        <f>VLOOKUP(L511,CódigosRetorno!$A$2:$B$1784,2,FALSE)</f>
        <v>El dato ingresado como código de ubigeo de punto de llegada no corresponde a un valor esperado (catalogo nro 13).</v>
      </c>
      <c r="N511" s="142" t="s">
        <v>4602</v>
      </c>
      <c r="O511" s="288"/>
    </row>
    <row r="512" spans="1:15" ht="24" x14ac:dyDescent="0.35">
      <c r="A512" s="288"/>
      <c r="B512" s="1495"/>
      <c r="C512" s="1543"/>
      <c r="D512" s="1495"/>
      <c r="E512" s="1495"/>
      <c r="F512" s="1495"/>
      <c r="G512" s="142" t="s">
        <v>3889</v>
      </c>
      <c r="H512" s="96" t="s">
        <v>3880</v>
      </c>
      <c r="I512" s="142" t="s">
        <v>3865</v>
      </c>
      <c r="J512" s="143" t="s">
        <v>4206</v>
      </c>
      <c r="K512" s="135" t="s">
        <v>1071</v>
      </c>
      <c r="L512" s="529" t="s">
        <v>4195</v>
      </c>
      <c r="M512" s="1268" t="str">
        <f>VLOOKUP(L512,CódigosRetorno!$A$2:$B$1784,2,FALSE)</f>
        <v>El dato ingresado como atributo @schemeAgencyName es incorrecto.</v>
      </c>
      <c r="N512" s="142" t="s">
        <v>169</v>
      </c>
      <c r="O512" s="288"/>
    </row>
    <row r="513" spans="1:15" ht="24" x14ac:dyDescent="0.35">
      <c r="A513" s="288"/>
      <c r="B513" s="1495"/>
      <c r="C513" s="1543"/>
      <c r="D513" s="1495"/>
      <c r="E513" s="1495"/>
      <c r="F513" s="1495"/>
      <c r="G513" s="142" t="s">
        <v>3890</v>
      </c>
      <c r="H513" s="96" t="s">
        <v>3879</v>
      </c>
      <c r="I513" s="142" t="s">
        <v>3865</v>
      </c>
      <c r="J513" s="143" t="s">
        <v>4207</v>
      </c>
      <c r="K513" s="135" t="s">
        <v>1071</v>
      </c>
      <c r="L513" s="529" t="s">
        <v>4194</v>
      </c>
      <c r="M513" s="1268" t="str">
        <f>VLOOKUP(L513,CódigosRetorno!$A$2:$B$1784,2,FALSE)</f>
        <v>El dato ingresado como atributo @schemeName es incorrecto.</v>
      </c>
      <c r="N513" s="155" t="s">
        <v>169</v>
      </c>
      <c r="O513" s="288"/>
    </row>
    <row r="514" spans="1:15" ht="36" x14ac:dyDescent="0.35">
      <c r="A514" s="288"/>
      <c r="B514" s="1495">
        <f>B509+1</f>
        <v>69</v>
      </c>
      <c r="C514" s="1489" t="s">
        <v>4033</v>
      </c>
      <c r="D514" s="1495" t="s">
        <v>3</v>
      </c>
      <c r="E514" s="1495" t="s">
        <v>9</v>
      </c>
      <c r="F514" s="1495" t="s">
        <v>3884</v>
      </c>
      <c r="G514" s="1495"/>
      <c r="H514" s="1489" t="s">
        <v>4034</v>
      </c>
      <c r="I514" s="1495">
        <v>1</v>
      </c>
      <c r="J514" s="392" t="s">
        <v>6531</v>
      </c>
      <c r="K514" s="396" t="s">
        <v>1071</v>
      </c>
      <c r="L514" s="397" t="s">
        <v>1155</v>
      </c>
      <c r="M514" s="1268" t="str">
        <f>VLOOKUP(L514,CódigosRetorno!$A$2:$B$1784,2,FALSE)</f>
        <v>cac:Shipment - Para Factura Electrónica Remitente debe indicar el punto de llegada para el sustento de traslado de bienes (cac:DeliveryAddrees).</v>
      </c>
      <c r="N514" s="142" t="s">
        <v>169</v>
      </c>
      <c r="O514" s="288"/>
    </row>
    <row r="515" spans="1:15" ht="36" x14ac:dyDescent="0.35">
      <c r="A515" s="288"/>
      <c r="B515" s="1495"/>
      <c r="C515" s="1489"/>
      <c r="D515" s="1495"/>
      <c r="E515" s="1495"/>
      <c r="F515" s="1495"/>
      <c r="G515" s="1495"/>
      <c r="H515" s="1489"/>
      <c r="I515" s="1495"/>
      <c r="J515" s="392" t="s">
        <v>6532</v>
      </c>
      <c r="K515" s="396" t="s">
        <v>1071</v>
      </c>
      <c r="L515" s="397" t="s">
        <v>1147</v>
      </c>
      <c r="M515" s="1268" t="str">
        <f>VLOOKUP(L515,CódigosRetorno!$A$2:$B$1784,2,FALSE)</f>
        <v>cac:Shipment - Para Factura Electrónica Transportista no se consigna punto de llegada para el sustento de traslado de bienes (cac:DeliveryAddress).</v>
      </c>
      <c r="N515" s="142" t="s">
        <v>169</v>
      </c>
      <c r="O515" s="288"/>
    </row>
    <row r="516" spans="1:15" ht="24" x14ac:dyDescent="0.35">
      <c r="A516" s="288"/>
      <c r="B516" s="1495"/>
      <c r="C516" s="1489"/>
      <c r="D516" s="1495"/>
      <c r="E516" s="1495"/>
      <c r="F516" s="1495"/>
      <c r="G516" s="1495"/>
      <c r="H516" s="1489"/>
      <c r="I516" s="1495"/>
      <c r="J516" s="392" t="s">
        <v>6533</v>
      </c>
      <c r="K516" s="396" t="s">
        <v>1071</v>
      </c>
      <c r="L516" s="397" t="s">
        <v>1100</v>
      </c>
      <c r="M516" s="1268" t="str">
        <f>VLOOKUP(L516,CódigosRetorno!$A$2:$B$1784,2,FALSE)</f>
        <v>cac:DeliveryAddress: Dirección completa y detallada del punto de llegada no cumple con el formato válido.</v>
      </c>
      <c r="N516" s="142" t="s">
        <v>169</v>
      </c>
      <c r="O516" s="288"/>
    </row>
    <row r="517" spans="1:15" ht="36" x14ac:dyDescent="0.35">
      <c r="A517" s="288"/>
      <c r="B517" s="1495">
        <f>B514+1</f>
        <v>70</v>
      </c>
      <c r="C517" s="1543" t="s">
        <v>4035</v>
      </c>
      <c r="D517" s="1495" t="s">
        <v>3</v>
      </c>
      <c r="E517" s="1495" t="s">
        <v>9</v>
      </c>
      <c r="F517" s="1495" t="s">
        <v>47</v>
      </c>
      <c r="G517" s="1495" t="s">
        <v>5582</v>
      </c>
      <c r="H517" s="1489" t="s">
        <v>4555</v>
      </c>
      <c r="I517" s="1495">
        <v>1</v>
      </c>
      <c r="J517" s="392" t="s">
        <v>6531</v>
      </c>
      <c r="K517" s="396" t="s">
        <v>1071</v>
      </c>
      <c r="L517" s="397" t="s">
        <v>1154</v>
      </c>
      <c r="M517" s="1268" t="str">
        <f>VLOOKUP(L517,CódigosRetorno!$A$2:$B$1784,2,FALSE)</f>
        <v>cac:Shipment - Para Factura Electrónica Remitente debe indicar el punto de partida para el sustento de traslado de bienes (cac:OriginAddress).</v>
      </c>
      <c r="N517" s="92" t="s">
        <v>169</v>
      </c>
      <c r="O517" s="288"/>
    </row>
    <row r="518" spans="1:15" ht="36" x14ac:dyDescent="0.35">
      <c r="A518" s="288"/>
      <c r="B518" s="1495"/>
      <c r="C518" s="1543"/>
      <c r="D518" s="1495"/>
      <c r="E518" s="1495"/>
      <c r="F518" s="1495"/>
      <c r="G518" s="1495"/>
      <c r="H518" s="1489"/>
      <c r="I518" s="1495"/>
      <c r="J518" s="392" t="s">
        <v>6532</v>
      </c>
      <c r="K518" s="396" t="s">
        <v>1071</v>
      </c>
      <c r="L518" s="397" t="s">
        <v>1146</v>
      </c>
      <c r="M518" s="1268" t="str">
        <f>VLOOKUP(L518,CódigosRetorno!$A$2:$B$1784,2,FALSE)</f>
        <v>cac:Shipment - Para Factura Electrónica Transportista no se consigna punto de partida para el sustento de traslado de bienes (cac:OriginAddress).</v>
      </c>
      <c r="N518" s="142" t="s">
        <v>169</v>
      </c>
      <c r="O518" s="288"/>
    </row>
    <row r="519" spans="1:15" ht="36" x14ac:dyDescent="0.35">
      <c r="A519" s="288"/>
      <c r="B519" s="1495"/>
      <c r="C519" s="1543"/>
      <c r="D519" s="1495"/>
      <c r="E519" s="1495"/>
      <c r="F519" s="1495"/>
      <c r="G519" s="1495"/>
      <c r="H519" s="1489"/>
      <c r="I519" s="1495"/>
      <c r="J519" s="392" t="s">
        <v>4494</v>
      </c>
      <c r="K519" s="396" t="s">
        <v>1071</v>
      </c>
      <c r="L519" s="397" t="s">
        <v>1098</v>
      </c>
      <c r="M519" s="1268" t="str">
        <f>VLOOKUP(L519,CódigosRetorno!$A$2:$B$1784,2,FALSE)</f>
        <v>El dato ingresado como código de ubigeo de punto de partida no corresponde a un valor esperado (catalogo nro 13).</v>
      </c>
      <c r="N519" s="142" t="s">
        <v>4602</v>
      </c>
      <c r="O519" s="288"/>
    </row>
    <row r="520" spans="1:15" ht="24" x14ac:dyDescent="0.35">
      <c r="A520" s="288"/>
      <c r="B520" s="1495"/>
      <c r="C520" s="1543"/>
      <c r="D520" s="1495"/>
      <c r="E520" s="1495"/>
      <c r="F520" s="1495"/>
      <c r="G520" s="142" t="s">
        <v>3889</v>
      </c>
      <c r="H520" s="96" t="s">
        <v>3880</v>
      </c>
      <c r="I520" s="142" t="s">
        <v>3865</v>
      </c>
      <c r="J520" s="143" t="s">
        <v>4206</v>
      </c>
      <c r="K520" s="135" t="s">
        <v>1071</v>
      </c>
      <c r="L520" s="529" t="s">
        <v>4195</v>
      </c>
      <c r="M520" s="1268" t="str">
        <f>VLOOKUP(L520,CódigosRetorno!$A$2:$B$1784,2,FALSE)</f>
        <v>El dato ingresado como atributo @schemeAgencyName es incorrecto.</v>
      </c>
      <c r="N520" s="142" t="s">
        <v>169</v>
      </c>
      <c r="O520" s="288"/>
    </row>
    <row r="521" spans="1:15" ht="24" x14ac:dyDescent="0.35">
      <c r="A521" s="288"/>
      <c r="B521" s="1495"/>
      <c r="C521" s="1543"/>
      <c r="D521" s="1495"/>
      <c r="E521" s="1495"/>
      <c r="F521" s="1495"/>
      <c r="G521" s="142" t="s">
        <v>3890</v>
      </c>
      <c r="H521" s="96" t="s">
        <v>3879</v>
      </c>
      <c r="I521" s="142" t="s">
        <v>3865</v>
      </c>
      <c r="J521" s="143" t="s">
        <v>4207</v>
      </c>
      <c r="K521" s="135" t="s">
        <v>1071</v>
      </c>
      <c r="L521" s="529" t="s">
        <v>4194</v>
      </c>
      <c r="M521" s="1268" t="str">
        <f>VLOOKUP(L521,CódigosRetorno!$A$2:$B$1784,2,FALSE)</f>
        <v>El dato ingresado como atributo @schemeName es incorrecto.</v>
      </c>
      <c r="N521" s="155" t="s">
        <v>169</v>
      </c>
      <c r="O521" s="288"/>
    </row>
    <row r="522" spans="1:15" ht="36" x14ac:dyDescent="0.35">
      <c r="A522" s="288"/>
      <c r="B522" s="1495">
        <f>B517+1</f>
        <v>71</v>
      </c>
      <c r="C522" s="1489" t="s">
        <v>4036</v>
      </c>
      <c r="D522" s="1495" t="s">
        <v>3</v>
      </c>
      <c r="E522" s="1495" t="s">
        <v>9</v>
      </c>
      <c r="F522" s="1495" t="s">
        <v>3884</v>
      </c>
      <c r="G522" s="1495"/>
      <c r="H522" s="1489" t="s">
        <v>4037</v>
      </c>
      <c r="I522" s="1495">
        <v>1</v>
      </c>
      <c r="J522" s="392" t="s">
        <v>6531</v>
      </c>
      <c r="K522" s="396" t="s">
        <v>1071</v>
      </c>
      <c r="L522" s="397" t="s">
        <v>1154</v>
      </c>
      <c r="M522" s="1268" t="str">
        <f>VLOOKUP(L522,CódigosRetorno!$A$2:$B$1784,2,FALSE)</f>
        <v>cac:Shipment - Para Factura Electrónica Remitente debe indicar el punto de partida para el sustento de traslado de bienes (cac:OriginAddress).</v>
      </c>
      <c r="N522" s="142" t="s">
        <v>169</v>
      </c>
      <c r="O522" s="288"/>
    </row>
    <row r="523" spans="1:15" ht="36" x14ac:dyDescent="0.35">
      <c r="A523" s="288"/>
      <c r="B523" s="1495"/>
      <c r="C523" s="1489"/>
      <c r="D523" s="1495"/>
      <c r="E523" s="1495"/>
      <c r="F523" s="1495"/>
      <c r="G523" s="1495"/>
      <c r="H523" s="1489"/>
      <c r="I523" s="1495"/>
      <c r="J523" s="392" t="s">
        <v>6534</v>
      </c>
      <c r="K523" s="396" t="s">
        <v>1071</v>
      </c>
      <c r="L523" s="397" t="s">
        <v>1146</v>
      </c>
      <c r="M523" s="1268" t="str">
        <f>VLOOKUP(L523,CódigosRetorno!$A$2:$B$1784,2,FALSE)</f>
        <v>cac:Shipment - Para Factura Electrónica Transportista no se consigna punto de partida para el sustento de traslado de bienes (cac:OriginAddress).</v>
      </c>
      <c r="N523" s="142" t="s">
        <v>169</v>
      </c>
      <c r="O523" s="288"/>
    </row>
    <row r="524" spans="1:15" ht="24" x14ac:dyDescent="0.35">
      <c r="A524" s="288"/>
      <c r="B524" s="1495"/>
      <c r="C524" s="1489"/>
      <c r="D524" s="1495"/>
      <c r="E524" s="1495"/>
      <c r="F524" s="1495"/>
      <c r="G524" s="1495"/>
      <c r="H524" s="1489"/>
      <c r="I524" s="1495"/>
      <c r="J524" s="392" t="s">
        <v>6533</v>
      </c>
      <c r="K524" s="396" t="s">
        <v>1071</v>
      </c>
      <c r="L524" s="397" t="s">
        <v>1095</v>
      </c>
      <c r="M524" s="1268" t="str">
        <f>VLOOKUP(L524,CódigosRetorno!$A$2:$B$1784,2,FALSE)</f>
        <v>cac:OriginAddres: Dirección completa y detallada del punto de partida no cumple con el estandar.</v>
      </c>
      <c r="N524" s="142" t="s">
        <v>169</v>
      </c>
      <c r="O524" s="288"/>
    </row>
    <row r="525" spans="1:15" ht="48" x14ac:dyDescent="0.35">
      <c r="A525" s="288"/>
      <c r="B525" s="1495">
        <f>B522+1</f>
        <v>72</v>
      </c>
      <c r="C525" s="1489" t="s">
        <v>4025</v>
      </c>
      <c r="D525" s="1495" t="s">
        <v>3</v>
      </c>
      <c r="E525" s="1495" t="s">
        <v>9</v>
      </c>
      <c r="F525" s="1495" t="s">
        <v>140</v>
      </c>
      <c r="G525" s="1520"/>
      <c r="H525" s="1489" t="s">
        <v>4026</v>
      </c>
      <c r="I525" s="1495">
        <v>1</v>
      </c>
      <c r="J525" s="392" t="s">
        <v>4780</v>
      </c>
      <c r="K525" s="396" t="s">
        <v>1071</v>
      </c>
      <c r="L525" s="397" t="s">
        <v>1122</v>
      </c>
      <c r="M525" s="1268" t="str">
        <f>VLOOKUP(L525,CódigosRetorno!$A$2:$B$1784,2,FALSE)</f>
        <v>No existe información en el tag datos de vehículos.</v>
      </c>
      <c r="N525" s="142" t="s">
        <v>169</v>
      </c>
      <c r="O525" s="288"/>
    </row>
    <row r="526" spans="1:15" ht="24" x14ac:dyDescent="0.35">
      <c r="A526" s="288"/>
      <c r="B526" s="1495"/>
      <c r="C526" s="1489"/>
      <c r="D526" s="1495"/>
      <c r="E526" s="1495"/>
      <c r="F526" s="1495"/>
      <c r="G526" s="1520"/>
      <c r="H526" s="1489"/>
      <c r="I526" s="1495"/>
      <c r="J526" s="392" t="s">
        <v>6535</v>
      </c>
      <c r="K526" s="396" t="s">
        <v>1071</v>
      </c>
      <c r="L526" s="397" t="s">
        <v>1122</v>
      </c>
      <c r="M526" s="1268" t="str">
        <f>VLOOKUP(L526,CódigosRetorno!$A$2:$B$1784,2,FALSE)</f>
        <v>No existe información en el tag datos de vehículos.</v>
      </c>
      <c r="N526" s="142" t="s">
        <v>169</v>
      </c>
      <c r="O526" s="288"/>
    </row>
    <row r="527" spans="1:15" ht="36" x14ac:dyDescent="0.35">
      <c r="A527" s="288"/>
      <c r="B527" s="1495"/>
      <c r="C527" s="1489"/>
      <c r="D527" s="1495"/>
      <c r="E527" s="1495"/>
      <c r="F527" s="1495"/>
      <c r="G527" s="1520"/>
      <c r="H527" s="1489"/>
      <c r="I527" s="1495"/>
      <c r="J527" s="392" t="s">
        <v>6536</v>
      </c>
      <c r="K527" s="396" t="s">
        <v>1071</v>
      </c>
      <c r="L527" s="397" t="s">
        <v>1122</v>
      </c>
      <c r="M527" s="1268" t="str">
        <f>VLOOKUP(L527,CódigosRetorno!$A$2:$B$1784,2,FALSE)</f>
        <v>No existe información en el tag datos de vehículos.</v>
      </c>
      <c r="N527" s="494" t="s">
        <v>169</v>
      </c>
      <c r="O527" s="288"/>
    </row>
    <row r="528" spans="1:15" ht="36" x14ac:dyDescent="0.35">
      <c r="A528" s="288"/>
      <c r="B528" s="1495"/>
      <c r="C528" s="1489"/>
      <c r="D528" s="1495"/>
      <c r="E528" s="1495"/>
      <c r="F528" s="1495"/>
      <c r="G528" s="1520"/>
      <c r="H528" s="1489"/>
      <c r="I528" s="1495"/>
      <c r="J528" s="811" t="s">
        <v>5648</v>
      </c>
      <c r="K528" s="793" t="s">
        <v>1071</v>
      </c>
      <c r="L528" s="813" t="s">
        <v>1112</v>
      </c>
      <c r="M528" s="1268" t="str">
        <f>VLOOKUP(L528,CódigosRetorno!$A$2:$B$1784,2,FALSE)</f>
        <v>cac:RoadTransport/cbc:LicensePlateID: Numero de placa del vehículo no cumple con el formato válido.</v>
      </c>
      <c r="N528" s="142" t="s">
        <v>169</v>
      </c>
      <c r="O528" s="288"/>
    </row>
    <row r="529" spans="1:15" ht="36" x14ac:dyDescent="0.35">
      <c r="A529" s="288"/>
      <c r="B529" s="142">
        <f>B525+1</f>
        <v>73</v>
      </c>
      <c r="C529" s="1087" t="s">
        <v>5697</v>
      </c>
      <c r="D529" s="142" t="s">
        <v>3</v>
      </c>
      <c r="E529" s="142" t="s">
        <v>9</v>
      </c>
      <c r="F529" s="142" t="s">
        <v>140</v>
      </c>
      <c r="G529" s="135"/>
      <c r="H529" s="145" t="s">
        <v>4027</v>
      </c>
      <c r="I529" s="142">
        <v>1</v>
      </c>
      <c r="J529" s="811" t="s">
        <v>5648</v>
      </c>
      <c r="K529" s="793" t="s">
        <v>1071</v>
      </c>
      <c r="L529" s="813" t="s">
        <v>1109</v>
      </c>
      <c r="M529" s="1268" t="str">
        <f>VLOOKUP(L529,CódigosRetorno!$A$2:$B$1784,2,FALSE)</f>
        <v>cac:TransportEquipment: Numero de placa del vehículo secundario no cumple con el formato válido (cbc:ID).</v>
      </c>
      <c r="N529" s="142" t="s">
        <v>169</v>
      </c>
      <c r="O529" s="288"/>
    </row>
    <row r="530" spans="1:15" ht="36" x14ac:dyDescent="0.35">
      <c r="A530" s="288"/>
      <c r="B530" s="1495">
        <f>B529+1</f>
        <v>74</v>
      </c>
      <c r="C530" s="1489" t="s">
        <v>4028</v>
      </c>
      <c r="D530" s="1495" t="s">
        <v>3</v>
      </c>
      <c r="E530" s="1495" t="s">
        <v>9</v>
      </c>
      <c r="F530" s="1495" t="s">
        <v>7</v>
      </c>
      <c r="G530" s="1520"/>
      <c r="H530" s="1489" t="s">
        <v>4029</v>
      </c>
      <c r="I530" s="1495">
        <v>1</v>
      </c>
      <c r="J530" s="1153" t="s">
        <v>7790</v>
      </c>
      <c r="K530" s="1147" t="s">
        <v>1071</v>
      </c>
      <c r="L530" s="1151" t="s">
        <v>1124</v>
      </c>
      <c r="M530" s="1268" t="str">
        <f>VLOOKUP(L530,CódigosRetorno!$A$2:$B$1784,2,FALSE)</f>
        <v>No existe información en el tag datos de conductores.</v>
      </c>
      <c r="N530" s="142" t="s">
        <v>169</v>
      </c>
      <c r="O530" s="288"/>
    </row>
    <row r="531" spans="1:15" ht="24" x14ac:dyDescent="0.35">
      <c r="A531" s="288"/>
      <c r="B531" s="1495"/>
      <c r="C531" s="1489"/>
      <c r="D531" s="1495"/>
      <c r="E531" s="1495"/>
      <c r="F531" s="1495"/>
      <c r="G531" s="1520"/>
      <c r="H531" s="1489"/>
      <c r="I531" s="1495"/>
      <c r="J531" s="1153" t="s">
        <v>7791</v>
      </c>
      <c r="K531" s="1147" t="s">
        <v>1071</v>
      </c>
      <c r="L531" s="1151" t="s">
        <v>1124</v>
      </c>
      <c r="M531" s="1268" t="str">
        <f>VLOOKUP(L531,CódigosRetorno!$A$2:$B$1784,2,FALSE)</f>
        <v>No existe información en el tag datos de conductores.</v>
      </c>
      <c r="N531" s="142" t="s">
        <v>169</v>
      </c>
      <c r="O531" s="288"/>
    </row>
    <row r="532" spans="1:15" ht="36" x14ac:dyDescent="0.35">
      <c r="A532" s="288"/>
      <c r="B532" s="1495"/>
      <c r="C532" s="1489"/>
      <c r="D532" s="1495"/>
      <c r="E532" s="1495"/>
      <c r="F532" s="1495"/>
      <c r="G532" s="1520"/>
      <c r="H532" s="1489"/>
      <c r="I532" s="1495"/>
      <c r="J532" s="1153" t="s">
        <v>7792</v>
      </c>
      <c r="K532" s="1147" t="s">
        <v>1071</v>
      </c>
      <c r="L532" s="1151" t="s">
        <v>1124</v>
      </c>
      <c r="M532" s="1268" t="str">
        <f>VLOOKUP(L532,CódigosRetorno!$A$2:$B$1784,2,FALSE)</f>
        <v>No existe información en el tag datos de conductores.</v>
      </c>
      <c r="N532" s="494" t="s">
        <v>169</v>
      </c>
      <c r="O532" s="288"/>
    </row>
    <row r="533" spans="1:15" ht="36" x14ac:dyDescent="0.35">
      <c r="A533" s="288"/>
      <c r="B533" s="1495"/>
      <c r="C533" s="1489"/>
      <c r="D533" s="1495"/>
      <c r="E533" s="1495"/>
      <c r="F533" s="1495"/>
      <c r="G533" s="1520"/>
      <c r="H533" s="1489"/>
      <c r="I533" s="1495"/>
      <c r="J533" s="1153" t="s">
        <v>6213</v>
      </c>
      <c r="K533" s="1147" t="s">
        <v>1071</v>
      </c>
      <c r="L533" s="1151" t="s">
        <v>1105</v>
      </c>
      <c r="M533" s="1268" t="str">
        <f>VLOOKUP(L533,CódigosRetorno!$A$2:$B$1784,2,FALSE)</f>
        <v>cac:DriverPerson: Numero de documento de identidad del conductor no cumple con el formato válido.</v>
      </c>
      <c r="N533" s="142" t="s">
        <v>169</v>
      </c>
      <c r="O533" s="288"/>
    </row>
    <row r="534" spans="1:15" ht="24" x14ac:dyDescent="0.35">
      <c r="A534" s="288"/>
      <c r="B534" s="1495"/>
      <c r="C534" s="1489"/>
      <c r="D534" s="1495"/>
      <c r="E534" s="1495"/>
      <c r="F534" s="1495"/>
      <c r="G534" s="1520"/>
      <c r="H534" s="1489"/>
      <c r="I534" s="1495"/>
      <c r="J534" s="1153" t="s">
        <v>6187</v>
      </c>
      <c r="K534" s="1147" t="s">
        <v>1071</v>
      </c>
      <c r="L534" s="1151" t="s">
        <v>1105</v>
      </c>
      <c r="M534" s="1268" t="str">
        <f>VLOOKUP(L534,CódigosRetorno!$A$2:$B$1784,2,FALSE)</f>
        <v>cac:DriverPerson: Numero de documento de identidad del conductor no cumple con el formato válido.</v>
      </c>
      <c r="N534" s="142" t="s">
        <v>169</v>
      </c>
      <c r="O534" s="288"/>
    </row>
    <row r="535" spans="1:15" ht="36" x14ac:dyDescent="0.35">
      <c r="A535" s="288"/>
      <c r="B535" s="1495"/>
      <c r="C535" s="1489"/>
      <c r="D535" s="1495"/>
      <c r="E535" s="1495"/>
      <c r="F535" s="1495"/>
      <c r="G535" s="1520"/>
      <c r="H535" s="1489"/>
      <c r="I535" s="1495"/>
      <c r="J535" s="1153" t="s">
        <v>6198</v>
      </c>
      <c r="K535" s="1147" t="s">
        <v>1071</v>
      </c>
      <c r="L535" s="1151" t="s">
        <v>1105</v>
      </c>
      <c r="M535" s="1268" t="str">
        <f>VLOOKUP(L535,CódigosRetorno!$A$2:$B$1784,2,FALSE)</f>
        <v>cac:DriverPerson: Numero de documento de identidad del conductor no cumple con el formato válido.</v>
      </c>
      <c r="N535" s="142" t="s">
        <v>169</v>
      </c>
      <c r="O535" s="288"/>
    </row>
    <row r="536" spans="1:15" ht="24" x14ac:dyDescent="0.35">
      <c r="A536" s="288"/>
      <c r="B536" s="1495">
        <f>B530+1</f>
        <v>75</v>
      </c>
      <c r="C536" s="1543" t="s">
        <v>4030</v>
      </c>
      <c r="D536" s="1495" t="s">
        <v>3</v>
      </c>
      <c r="E536" s="1497" t="s">
        <v>9</v>
      </c>
      <c r="F536" s="1495" t="s">
        <v>10</v>
      </c>
      <c r="G536" s="1495" t="s">
        <v>5581</v>
      </c>
      <c r="H536" s="1489" t="s">
        <v>4031</v>
      </c>
      <c r="I536" s="1495">
        <v>1</v>
      </c>
      <c r="J536" s="143" t="s">
        <v>6196</v>
      </c>
      <c r="K536" s="135" t="s">
        <v>1071</v>
      </c>
      <c r="L536" s="529" t="s">
        <v>1107</v>
      </c>
      <c r="M536" s="1268" t="str">
        <f>VLOOKUP(L536,CódigosRetorno!$A$2:$B$1784,2,FALSE)</f>
        <v>cac:DriverPerson: Debe consignar tipo de documento de identidad del conductor (cbc:ID/@schemeID).</v>
      </c>
      <c r="N536" s="80" t="s">
        <v>169</v>
      </c>
      <c r="O536" s="288"/>
    </row>
    <row r="537" spans="1:15" ht="24" x14ac:dyDescent="0.35">
      <c r="A537" s="288"/>
      <c r="B537" s="1495"/>
      <c r="C537" s="1543"/>
      <c r="D537" s="1495"/>
      <c r="E537" s="1515"/>
      <c r="F537" s="1495"/>
      <c r="G537" s="1495"/>
      <c r="H537" s="1489"/>
      <c r="I537" s="1495"/>
      <c r="J537" s="143" t="s">
        <v>6159</v>
      </c>
      <c r="K537" s="135" t="s">
        <v>1071</v>
      </c>
      <c r="L537" s="529" t="s">
        <v>1106</v>
      </c>
      <c r="M537" s="1268" t="str">
        <f>VLOOKUP(L537,CódigosRetorno!$A$2:$B$1784,2,FALSE)</f>
        <v>cac:DriverPerson: Tipo de documento de identidad del conductor no válido (Catalogo Nro 06).</v>
      </c>
      <c r="N537" s="142" t="s">
        <v>4614</v>
      </c>
      <c r="O537" s="288"/>
    </row>
    <row r="538" spans="1:15" ht="24" x14ac:dyDescent="0.35">
      <c r="A538" s="288"/>
      <c r="B538" s="1495"/>
      <c r="C538" s="1543"/>
      <c r="D538" s="1495"/>
      <c r="E538" s="1515"/>
      <c r="F538" s="1497"/>
      <c r="G538" s="142" t="s">
        <v>3878</v>
      </c>
      <c r="H538" s="143" t="s">
        <v>3879</v>
      </c>
      <c r="I538" s="142" t="s">
        <v>3865</v>
      </c>
      <c r="J538" s="143" t="s">
        <v>6125</v>
      </c>
      <c r="K538" s="135" t="s">
        <v>1071</v>
      </c>
      <c r="L538" s="529" t="s">
        <v>4194</v>
      </c>
      <c r="M538" s="1268" t="str">
        <f>VLOOKUP(L538,CódigosRetorno!$A$2:$B$1784,2,FALSE)</f>
        <v>El dato ingresado como atributo @schemeName es incorrecto.</v>
      </c>
      <c r="N538" s="155" t="s">
        <v>169</v>
      </c>
      <c r="O538" s="288"/>
    </row>
    <row r="539" spans="1:15" ht="24" x14ac:dyDescent="0.35">
      <c r="A539" s="288"/>
      <c r="B539" s="1495"/>
      <c r="C539" s="1543"/>
      <c r="D539" s="1495"/>
      <c r="E539" s="1515"/>
      <c r="F539" s="1515"/>
      <c r="G539" s="142" t="s">
        <v>3863</v>
      </c>
      <c r="H539" s="143" t="s">
        <v>3880</v>
      </c>
      <c r="I539" s="142" t="s">
        <v>3865</v>
      </c>
      <c r="J539" s="143" t="s">
        <v>4201</v>
      </c>
      <c r="K539" s="135" t="s">
        <v>1071</v>
      </c>
      <c r="L539" s="529" t="s">
        <v>4195</v>
      </c>
      <c r="M539" s="1268" t="str">
        <f>VLOOKUP(L539,CódigosRetorno!$A$2:$B$1784,2,FALSE)</f>
        <v>El dato ingresado como atributo @schemeAgencyName es incorrecto.</v>
      </c>
      <c r="N539" s="155" t="s">
        <v>169</v>
      </c>
      <c r="O539" s="288"/>
    </row>
    <row r="540" spans="1:15" ht="36" x14ac:dyDescent="0.35">
      <c r="A540" s="288"/>
      <c r="B540" s="1495"/>
      <c r="C540" s="1543"/>
      <c r="D540" s="1495"/>
      <c r="E540" s="1498"/>
      <c r="F540" s="1498"/>
      <c r="G540" s="142" t="s">
        <v>3881</v>
      </c>
      <c r="H540" s="143" t="s">
        <v>3882</v>
      </c>
      <c r="I540" s="142" t="s">
        <v>3865</v>
      </c>
      <c r="J540" s="143" t="s">
        <v>6126</v>
      </c>
      <c r="K540" s="152" t="s">
        <v>1071</v>
      </c>
      <c r="L540" s="531" t="s">
        <v>4196</v>
      </c>
      <c r="M540" s="1268" t="str">
        <f>VLOOKUP(L540,CódigosRetorno!$A$2:$B$1784,2,FALSE)</f>
        <v>El dato ingresado como atributo @schemeURI es incorrecto.</v>
      </c>
      <c r="N540" s="155" t="s">
        <v>169</v>
      </c>
      <c r="O540" s="288"/>
    </row>
    <row r="541" spans="1:15" ht="24" x14ac:dyDescent="0.35">
      <c r="A541" s="288"/>
      <c r="B541" s="1495">
        <f>B536+1</f>
        <v>76</v>
      </c>
      <c r="C541" s="1543" t="s">
        <v>5956</v>
      </c>
      <c r="D541" s="1495" t="s">
        <v>3</v>
      </c>
      <c r="E541" s="1495" t="s">
        <v>9</v>
      </c>
      <c r="F541" s="493" t="s">
        <v>10</v>
      </c>
      <c r="G541" s="493" t="s">
        <v>5599</v>
      </c>
      <c r="H541" s="492" t="s">
        <v>4006</v>
      </c>
      <c r="I541" s="142" t="s">
        <v>3865</v>
      </c>
      <c r="J541" s="143" t="s">
        <v>4263</v>
      </c>
      <c r="K541" s="142" t="s">
        <v>1071</v>
      </c>
      <c r="L541" s="529" t="s">
        <v>3859</v>
      </c>
      <c r="M541" s="1268" t="str">
        <f>VLOOKUP(L541,CódigosRetorno!$A$2:$B$1784,2,FALSE)</f>
        <v>El código de motivo de traslado no existe en el listado (catalogo nro. 20)</v>
      </c>
      <c r="N541" s="142" t="s">
        <v>4615</v>
      </c>
      <c r="O541" s="288"/>
    </row>
    <row r="542" spans="1:15" ht="24" x14ac:dyDescent="0.35">
      <c r="A542" s="288"/>
      <c r="B542" s="1495"/>
      <c r="C542" s="1543"/>
      <c r="D542" s="1495"/>
      <c r="E542" s="1495"/>
      <c r="F542" s="1497"/>
      <c r="G542" s="142" t="s">
        <v>4007</v>
      </c>
      <c r="H542" s="96" t="s">
        <v>3879</v>
      </c>
      <c r="I542" s="142" t="s">
        <v>3865</v>
      </c>
      <c r="J542" s="143" t="s">
        <v>6255</v>
      </c>
      <c r="K542" s="135" t="s">
        <v>1071</v>
      </c>
      <c r="L542" s="529" t="s">
        <v>4194</v>
      </c>
      <c r="M542" s="1268" t="str">
        <f>VLOOKUP(L542,CódigosRetorno!$A$2:$B$1784,2,FALSE)</f>
        <v>El dato ingresado como atributo @schemeName es incorrecto.</v>
      </c>
      <c r="N542" s="155" t="s">
        <v>169</v>
      </c>
      <c r="O542" s="288"/>
    </row>
    <row r="543" spans="1:15" ht="24" x14ac:dyDescent="0.35">
      <c r="A543" s="288"/>
      <c r="B543" s="1495"/>
      <c r="C543" s="1543"/>
      <c r="D543" s="1495"/>
      <c r="E543" s="1495"/>
      <c r="F543" s="1515"/>
      <c r="G543" s="142" t="s">
        <v>3863</v>
      </c>
      <c r="H543" s="96" t="s">
        <v>3880</v>
      </c>
      <c r="I543" s="142" t="s">
        <v>3865</v>
      </c>
      <c r="J543" s="143" t="s">
        <v>4201</v>
      </c>
      <c r="K543" s="152" t="s">
        <v>1071</v>
      </c>
      <c r="L543" s="531" t="s">
        <v>4195</v>
      </c>
      <c r="M543" s="1268" t="str">
        <f>VLOOKUP(L543,CódigosRetorno!$A$2:$B$1784,2,FALSE)</f>
        <v>El dato ingresado como atributo @schemeAgencyName es incorrecto.</v>
      </c>
      <c r="N543" s="155" t="s">
        <v>169</v>
      </c>
      <c r="O543" s="288"/>
    </row>
    <row r="544" spans="1:15" ht="36" x14ac:dyDescent="0.35">
      <c r="A544" s="288"/>
      <c r="B544" s="1495"/>
      <c r="C544" s="1543"/>
      <c r="D544" s="1495"/>
      <c r="E544" s="1495"/>
      <c r="F544" s="1498"/>
      <c r="G544" s="142" t="s">
        <v>4008</v>
      </c>
      <c r="H544" s="96" t="s">
        <v>3882</v>
      </c>
      <c r="I544" s="142" t="s">
        <v>3865</v>
      </c>
      <c r="J544" s="143" t="s">
        <v>6256</v>
      </c>
      <c r="K544" s="152" t="s">
        <v>1071</v>
      </c>
      <c r="L544" s="531" t="s">
        <v>4196</v>
      </c>
      <c r="M544" s="1268" t="str">
        <f>VLOOKUP(L544,CódigosRetorno!$A$2:$B$1784,2,FALSE)</f>
        <v>El dato ingresado como atributo @schemeURI es incorrecto.</v>
      </c>
      <c r="N544" s="155" t="s">
        <v>169</v>
      </c>
      <c r="O544" s="288"/>
    </row>
    <row r="545" spans="1:15" ht="24" x14ac:dyDescent="0.35">
      <c r="A545" s="288"/>
      <c r="B545" s="1495">
        <f>B541+1</f>
        <v>77</v>
      </c>
      <c r="C545" s="1543" t="s">
        <v>4009</v>
      </c>
      <c r="D545" s="1495" t="s">
        <v>3</v>
      </c>
      <c r="E545" s="1495" t="s">
        <v>9</v>
      </c>
      <c r="F545" s="142" t="s">
        <v>165</v>
      </c>
      <c r="G545" s="135" t="s">
        <v>66</v>
      </c>
      <c r="H545" s="143" t="s">
        <v>4010</v>
      </c>
      <c r="I545" s="142">
        <v>1</v>
      </c>
      <c r="J545" s="143" t="s">
        <v>4011</v>
      </c>
      <c r="K545" s="135" t="s">
        <v>1071</v>
      </c>
      <c r="L545" s="529" t="s">
        <v>1126</v>
      </c>
      <c r="M545" s="1268" t="str">
        <f>VLOOKUP(L545,CódigosRetorno!$A$2:$B$1784,2,FALSE)</f>
        <v>GrossWeightMeasure - El valor ingresado no cumple con el estandar.</v>
      </c>
      <c r="N545" s="142" t="s">
        <v>169</v>
      </c>
      <c r="O545" s="288"/>
    </row>
    <row r="546" spans="1:15" ht="36" x14ac:dyDescent="0.35">
      <c r="A546" s="288"/>
      <c r="B546" s="1495"/>
      <c r="C546" s="1543"/>
      <c r="D546" s="1495"/>
      <c r="E546" s="1495"/>
      <c r="F546" s="142" t="s">
        <v>13</v>
      </c>
      <c r="G546" s="142" t="s">
        <v>5608</v>
      </c>
      <c r="H546" s="143" t="s">
        <v>4012</v>
      </c>
      <c r="I546" s="142">
        <v>1</v>
      </c>
      <c r="J546" s="143" t="s">
        <v>6262</v>
      </c>
      <c r="K546" s="135" t="s">
        <v>1071</v>
      </c>
      <c r="L546" s="529" t="s">
        <v>1127</v>
      </c>
      <c r="M546" s="1268" t="str">
        <f>VLOOKUP(L546,CódigosRetorno!$A$2:$B$1784,2,FALSE)</f>
        <v>cbc:GrossWeightMeasure@unitCode: El valor ingresado en la unidad de medida para el peso bruto total no es correcta (KGM).</v>
      </c>
      <c r="N546" s="142" t="s">
        <v>4605</v>
      </c>
      <c r="O546" s="288"/>
    </row>
    <row r="547" spans="1:15" ht="36" x14ac:dyDescent="0.35">
      <c r="A547" s="288"/>
      <c r="B547" s="1497">
        <f>B545+1</f>
        <v>78</v>
      </c>
      <c r="C547" s="1527" t="s">
        <v>6212</v>
      </c>
      <c r="D547" s="1497" t="s">
        <v>3</v>
      </c>
      <c r="E547" s="1497" t="s">
        <v>9</v>
      </c>
      <c r="F547" s="1497" t="s">
        <v>23</v>
      </c>
      <c r="G547" s="1509" t="s">
        <v>24</v>
      </c>
      <c r="H547" s="1527" t="s">
        <v>4018</v>
      </c>
      <c r="I547" s="1497">
        <v>1</v>
      </c>
      <c r="J547" s="392" t="s">
        <v>6537</v>
      </c>
      <c r="K547" s="396" t="s">
        <v>1071</v>
      </c>
      <c r="L547" s="397" t="s">
        <v>1156</v>
      </c>
      <c r="M547" s="1268" t="str">
        <f>VLOOKUP(L547,CódigosRetorno!$A$2:$B$1784,2,FALSE)</f>
        <v>cac:Shipment - Debe indicar fecha de inicio de traslado para el  sustento de traslado de bienes (cac:TransitPeriod/cbc:StartDate).</v>
      </c>
      <c r="N547" s="142" t="s">
        <v>169</v>
      </c>
      <c r="O547" s="288"/>
    </row>
    <row r="548" spans="1:15" ht="36" x14ac:dyDescent="0.35">
      <c r="A548" s="288"/>
      <c r="B548" s="1498"/>
      <c r="C548" s="1528"/>
      <c r="D548" s="1498"/>
      <c r="E548" s="1498"/>
      <c r="F548" s="1498"/>
      <c r="G548" s="1511"/>
      <c r="H548" s="1528"/>
      <c r="I548" s="1498"/>
      <c r="J548" s="392" t="s">
        <v>4779</v>
      </c>
      <c r="K548" s="396" t="s">
        <v>1071</v>
      </c>
      <c r="L548" s="397" t="s">
        <v>1156</v>
      </c>
      <c r="M548" s="1268" t="str">
        <f>VLOOKUP(L548,CódigosRetorno!$A$2:$B$1784,2,FALSE)</f>
        <v>cac:Shipment - Debe indicar fecha de inicio de traslado para el  sustento de traslado de bienes (cac:TransitPeriod/cbc:StartDate).</v>
      </c>
      <c r="N548" s="142" t="s">
        <v>169</v>
      </c>
      <c r="O548" s="288"/>
    </row>
    <row r="549" spans="1:15" ht="36" x14ac:dyDescent="0.35">
      <c r="A549" s="288"/>
      <c r="B549" s="1583">
        <f>B547+1</f>
        <v>79</v>
      </c>
      <c r="C549" s="1491" t="s">
        <v>5799</v>
      </c>
      <c r="D549" s="1547" t="s">
        <v>3</v>
      </c>
      <c r="E549" s="1547" t="s">
        <v>9</v>
      </c>
      <c r="F549" s="787" t="s">
        <v>12</v>
      </c>
      <c r="G549" s="828"/>
      <c r="H549" s="790" t="s">
        <v>5803</v>
      </c>
      <c r="I549" s="493" t="s">
        <v>3865</v>
      </c>
      <c r="J549" s="495" t="s">
        <v>2502</v>
      </c>
      <c r="K549" s="396" t="s">
        <v>169</v>
      </c>
      <c r="L549" s="397" t="s">
        <v>169</v>
      </c>
      <c r="M549" s="1268" t="str">
        <f>VLOOKUP(L549,CódigosRetorno!$A$2:$B$1784,2,FALSE)</f>
        <v>-</v>
      </c>
      <c r="N549" s="388" t="s">
        <v>169</v>
      </c>
      <c r="O549" s="288"/>
    </row>
    <row r="550" spans="1:15" ht="36" x14ac:dyDescent="0.35">
      <c r="A550" s="288"/>
      <c r="B550" s="1584"/>
      <c r="C550" s="1550"/>
      <c r="D550" s="1548"/>
      <c r="E550" s="1548"/>
      <c r="F550" s="787" t="s">
        <v>46</v>
      </c>
      <c r="G550" s="787" t="s">
        <v>5581</v>
      </c>
      <c r="H550" s="790" t="s">
        <v>5800</v>
      </c>
      <c r="I550" s="494" t="s">
        <v>3865</v>
      </c>
      <c r="J550" s="495" t="s">
        <v>2502</v>
      </c>
      <c r="K550" s="396" t="s">
        <v>169</v>
      </c>
      <c r="L550" s="397" t="s">
        <v>169</v>
      </c>
      <c r="M550" s="1268" t="str">
        <f>VLOOKUP(L550,CódigosRetorno!$A$2:$B$1784,2,FALSE)</f>
        <v>-</v>
      </c>
      <c r="N550" s="388" t="s">
        <v>169</v>
      </c>
      <c r="O550" s="288"/>
    </row>
    <row r="551" spans="1:15" ht="24" x14ac:dyDescent="0.35">
      <c r="A551" s="288"/>
      <c r="B551" s="1584"/>
      <c r="C551" s="1550"/>
      <c r="D551" s="1548"/>
      <c r="E551" s="1548"/>
      <c r="F551" s="1588"/>
      <c r="G551" s="829" t="s">
        <v>3878</v>
      </c>
      <c r="H551" s="391" t="s">
        <v>3879</v>
      </c>
      <c r="I551" s="494" t="s">
        <v>3865</v>
      </c>
      <c r="J551" s="495" t="s">
        <v>2502</v>
      </c>
      <c r="K551" s="396" t="s">
        <v>169</v>
      </c>
      <c r="L551" s="397" t="s">
        <v>169</v>
      </c>
      <c r="M551" s="1268" t="str">
        <f>VLOOKUP(L551,CódigosRetorno!$A$2:$B$1784,2,FALSE)</f>
        <v>-</v>
      </c>
      <c r="N551" s="388" t="s">
        <v>169</v>
      </c>
      <c r="O551" s="288"/>
    </row>
    <row r="552" spans="1:15" x14ac:dyDescent="0.35">
      <c r="A552" s="288"/>
      <c r="B552" s="1584"/>
      <c r="C552" s="1550"/>
      <c r="D552" s="1548"/>
      <c r="E552" s="1548"/>
      <c r="F552" s="1589"/>
      <c r="G552" s="829" t="s">
        <v>3863</v>
      </c>
      <c r="H552" s="391" t="s">
        <v>3880</v>
      </c>
      <c r="I552" s="494" t="s">
        <v>3865</v>
      </c>
      <c r="J552" s="495" t="s">
        <v>2502</v>
      </c>
      <c r="K552" s="396" t="s">
        <v>169</v>
      </c>
      <c r="L552" s="397" t="s">
        <v>169</v>
      </c>
      <c r="M552" s="1268" t="str">
        <f>VLOOKUP(L552,CódigosRetorno!$A$2:$B$1784,2,FALSE)</f>
        <v>-</v>
      </c>
      <c r="N552" s="388" t="s">
        <v>169</v>
      </c>
      <c r="O552" s="288"/>
    </row>
    <row r="553" spans="1:15" ht="36" x14ac:dyDescent="0.35">
      <c r="A553" s="288"/>
      <c r="B553" s="1585"/>
      <c r="C553" s="1492"/>
      <c r="D553" s="1549"/>
      <c r="E553" s="1549"/>
      <c r="F553" s="1590"/>
      <c r="G553" s="829" t="s">
        <v>3881</v>
      </c>
      <c r="H553" s="391" t="s">
        <v>3882</v>
      </c>
      <c r="I553" s="494" t="s">
        <v>3865</v>
      </c>
      <c r="J553" s="495" t="s">
        <v>2502</v>
      </c>
      <c r="K553" s="397" t="s">
        <v>169</v>
      </c>
      <c r="L553" s="443" t="s">
        <v>169</v>
      </c>
      <c r="M553" s="1268" t="str">
        <f>VLOOKUP(L553,CódigosRetorno!$A$2:$B$1784,2,FALSE)</f>
        <v>-</v>
      </c>
      <c r="N553" s="388" t="s">
        <v>169</v>
      </c>
      <c r="O553" s="288"/>
    </row>
    <row r="554" spans="1:15" ht="36" x14ac:dyDescent="0.35">
      <c r="A554" s="288"/>
      <c r="B554" s="804">
        <f>B549+1</f>
        <v>80</v>
      </c>
      <c r="C554" s="1090" t="s">
        <v>5801</v>
      </c>
      <c r="D554" s="787" t="s">
        <v>3</v>
      </c>
      <c r="E554" s="787" t="s">
        <v>9</v>
      </c>
      <c r="F554" s="787" t="s">
        <v>3884</v>
      </c>
      <c r="G554" s="828"/>
      <c r="H554" s="790" t="s">
        <v>5802</v>
      </c>
      <c r="I554" s="494" t="s">
        <v>3865</v>
      </c>
      <c r="J554" s="495" t="s">
        <v>2502</v>
      </c>
      <c r="K554" s="396" t="s">
        <v>169</v>
      </c>
      <c r="L554" s="397" t="s">
        <v>169</v>
      </c>
      <c r="M554" s="1268" t="str">
        <f>VLOOKUP(L554,CódigosRetorno!$A$2:$B$1784,2,FALSE)</f>
        <v>-</v>
      </c>
      <c r="N554" s="388" t="s">
        <v>169</v>
      </c>
      <c r="O554" s="288"/>
    </row>
    <row r="555" spans="1:15" ht="24" x14ac:dyDescent="0.35">
      <c r="A555" s="288"/>
      <c r="B555" s="1509">
        <f>B554+1</f>
        <v>81</v>
      </c>
      <c r="C555" s="1527" t="s">
        <v>5817</v>
      </c>
      <c r="D555" s="1497" t="s">
        <v>3</v>
      </c>
      <c r="E555" s="1497" t="s">
        <v>9</v>
      </c>
      <c r="F555" s="1495" t="s">
        <v>4002</v>
      </c>
      <c r="G555" s="1520" t="s">
        <v>7</v>
      </c>
      <c r="H555" s="1489" t="s">
        <v>5818</v>
      </c>
      <c r="I555" s="1495">
        <v>1</v>
      </c>
      <c r="J555" s="392" t="s">
        <v>6538</v>
      </c>
      <c r="K555" s="396" t="s">
        <v>1071</v>
      </c>
      <c r="L555" s="397" t="s">
        <v>4790</v>
      </c>
      <c r="M555" s="1268" t="str">
        <f>VLOOKUP(L555,CódigosRetorno!$A$2:$B$1784,2,FALSE)</f>
        <v>Si ha consignado Transporte Publico, debe consignar Datos del transportista.</v>
      </c>
      <c r="N555" s="142" t="s">
        <v>169</v>
      </c>
      <c r="O555" s="288"/>
    </row>
    <row r="556" spans="1:15" ht="24" x14ac:dyDescent="0.35">
      <c r="A556" s="288"/>
      <c r="B556" s="1510"/>
      <c r="C556" s="1532"/>
      <c r="D556" s="1515"/>
      <c r="E556" s="1515"/>
      <c r="F556" s="1495"/>
      <c r="G556" s="1520"/>
      <c r="H556" s="1489"/>
      <c r="I556" s="1495"/>
      <c r="J556" s="392" t="s">
        <v>6539</v>
      </c>
      <c r="K556" s="396" t="s">
        <v>1071</v>
      </c>
      <c r="L556" s="397" t="s">
        <v>1121</v>
      </c>
      <c r="M556" s="1268" t="str">
        <f>VLOOKUP(L556,CódigosRetorno!$A$2:$B$1784,2,FALSE)</f>
        <v>No es necesario consignar los datos del transportista para una operación de Transporte Privado.</v>
      </c>
      <c r="N556" s="142" t="s">
        <v>169</v>
      </c>
      <c r="O556" s="288"/>
    </row>
    <row r="557" spans="1:15" ht="36" x14ac:dyDescent="0.35">
      <c r="A557" s="288"/>
      <c r="B557" s="1510"/>
      <c r="C557" s="1532"/>
      <c r="D557" s="1515"/>
      <c r="E557" s="1515"/>
      <c r="F557" s="1495"/>
      <c r="G557" s="1520"/>
      <c r="H557" s="1489"/>
      <c r="I557" s="1495"/>
      <c r="J557" s="392" t="s">
        <v>6540</v>
      </c>
      <c r="K557" s="396" t="s">
        <v>1071</v>
      </c>
      <c r="L557" s="397" t="s">
        <v>1120</v>
      </c>
      <c r="M557" s="1268" t="str">
        <f>VLOOKUP(L557,CódigosRetorno!$A$2:$B$1784,2,FALSE)</f>
        <v>cac:CarrierParty: Debe consignar número de  documento de identidad del transportista.</v>
      </c>
      <c r="N557" s="494" t="s">
        <v>169</v>
      </c>
      <c r="O557" s="288"/>
    </row>
    <row r="558" spans="1:15" ht="48" x14ac:dyDescent="0.35">
      <c r="A558" s="288"/>
      <c r="B558" s="1510"/>
      <c r="C558" s="1532"/>
      <c r="D558" s="1515"/>
      <c r="E558" s="1515"/>
      <c r="F558" s="1495"/>
      <c r="G558" s="1520"/>
      <c r="H558" s="1489"/>
      <c r="I558" s="1495"/>
      <c r="J558" s="392" t="s">
        <v>6541</v>
      </c>
      <c r="K558" s="396" t="s">
        <v>1071</v>
      </c>
      <c r="L558" s="397" t="s">
        <v>1117</v>
      </c>
      <c r="M558" s="1268" t="str">
        <f>VLOOKUP(L558,CódigosRetorno!$A$2:$B$1784,2,FALSE)</f>
        <v>cac:CarrierParty: Numero de documento de identidad del transportista no cumple con un formato válido.</v>
      </c>
      <c r="N558" s="142" t="s">
        <v>169</v>
      </c>
      <c r="O558" s="288"/>
    </row>
    <row r="559" spans="1:15" ht="24" x14ac:dyDescent="0.35">
      <c r="A559" s="288"/>
      <c r="B559" s="1510"/>
      <c r="C559" s="1532"/>
      <c r="D559" s="1515"/>
      <c r="E559" s="1515"/>
      <c r="F559" s="1495" t="s">
        <v>46</v>
      </c>
      <c r="G559" s="1495" t="s">
        <v>5581</v>
      </c>
      <c r="H559" s="1489" t="s">
        <v>4020</v>
      </c>
      <c r="I559" s="1495">
        <v>1</v>
      </c>
      <c r="J559" s="143" t="s">
        <v>6202</v>
      </c>
      <c r="K559" s="135" t="s">
        <v>1071</v>
      </c>
      <c r="L559" s="529" t="s">
        <v>1119</v>
      </c>
      <c r="M559" s="1268" t="str">
        <f>VLOOKUP(L559,CódigosRetorno!$A$2:$B$1784,2,FALSE)</f>
        <v>cac:CarrierParty: Debe consignar tipo de documento de identidad del transportista.</v>
      </c>
      <c r="N559" s="80" t="s">
        <v>169</v>
      </c>
      <c r="O559" s="288"/>
    </row>
    <row r="560" spans="1:15" ht="24" x14ac:dyDescent="0.35">
      <c r="A560" s="288"/>
      <c r="B560" s="1510"/>
      <c r="C560" s="1532"/>
      <c r="D560" s="1515"/>
      <c r="E560" s="1515"/>
      <c r="F560" s="1495"/>
      <c r="G560" s="1495"/>
      <c r="H560" s="1489"/>
      <c r="I560" s="1495"/>
      <c r="J560" s="143" t="s">
        <v>6184</v>
      </c>
      <c r="K560" s="135" t="s">
        <v>1071</v>
      </c>
      <c r="L560" s="529" t="s">
        <v>1118</v>
      </c>
      <c r="M560" s="1268" t="str">
        <f>VLOOKUP(L560,CódigosRetorno!$A$2:$B$1784,2,FALSE)</f>
        <v>cac:CarrierParty: Tipo de documento de identidad del transportista debe ser 6-RUC</v>
      </c>
      <c r="N560" s="142" t="s">
        <v>4614</v>
      </c>
      <c r="O560" s="288"/>
    </row>
    <row r="561" spans="1:15" ht="24" x14ac:dyDescent="0.35">
      <c r="A561" s="288"/>
      <c r="B561" s="1510"/>
      <c r="C561" s="1532"/>
      <c r="D561" s="1515"/>
      <c r="E561" s="1515"/>
      <c r="F561" s="1497"/>
      <c r="G561" s="142" t="s">
        <v>3878</v>
      </c>
      <c r="H561" s="143" t="s">
        <v>3879</v>
      </c>
      <c r="I561" s="142" t="s">
        <v>3865</v>
      </c>
      <c r="J561" s="143" t="s">
        <v>6125</v>
      </c>
      <c r="K561" s="135" t="s">
        <v>1071</v>
      </c>
      <c r="L561" s="529" t="s">
        <v>4194</v>
      </c>
      <c r="M561" s="1268" t="str">
        <f>VLOOKUP(L561,CódigosRetorno!$A$2:$B$1784,2,FALSE)</f>
        <v>El dato ingresado como atributo @schemeName es incorrecto.</v>
      </c>
      <c r="N561" s="155" t="s">
        <v>169</v>
      </c>
      <c r="O561" s="288"/>
    </row>
    <row r="562" spans="1:15" ht="24" x14ac:dyDescent="0.35">
      <c r="A562" s="288"/>
      <c r="B562" s="1510"/>
      <c r="C562" s="1532"/>
      <c r="D562" s="1515"/>
      <c r="E562" s="1515"/>
      <c r="F562" s="1515"/>
      <c r="G562" s="142" t="s">
        <v>3863</v>
      </c>
      <c r="H562" s="143" t="s">
        <v>3880</v>
      </c>
      <c r="I562" s="142" t="s">
        <v>3865</v>
      </c>
      <c r="J562" s="143" t="s">
        <v>4201</v>
      </c>
      <c r="K562" s="135" t="s">
        <v>1071</v>
      </c>
      <c r="L562" s="529" t="s">
        <v>4195</v>
      </c>
      <c r="M562" s="1268" t="str">
        <f>VLOOKUP(L562,CódigosRetorno!$A$2:$B$1784,2,FALSE)</f>
        <v>El dato ingresado como atributo @schemeAgencyName es incorrecto.</v>
      </c>
      <c r="N562" s="155" t="s">
        <v>169</v>
      </c>
      <c r="O562" s="288"/>
    </row>
    <row r="563" spans="1:15" ht="36" x14ac:dyDescent="0.35">
      <c r="A563" s="288"/>
      <c r="B563" s="1511"/>
      <c r="C563" s="1528"/>
      <c r="D563" s="1498"/>
      <c r="E563" s="1498"/>
      <c r="F563" s="1498"/>
      <c r="G563" s="142" t="s">
        <v>3881</v>
      </c>
      <c r="H563" s="143" t="s">
        <v>3882</v>
      </c>
      <c r="I563" s="142" t="s">
        <v>3865</v>
      </c>
      <c r="J563" s="143" t="s">
        <v>6126</v>
      </c>
      <c r="K563" s="152" t="s">
        <v>1071</v>
      </c>
      <c r="L563" s="531" t="s">
        <v>4196</v>
      </c>
      <c r="M563" s="1268" t="str">
        <f>VLOOKUP(L563,CódigosRetorno!$A$2:$B$1784,2,FALSE)</f>
        <v>El dato ingresado como atributo @schemeURI es incorrecto.</v>
      </c>
      <c r="N563" s="155" t="s">
        <v>169</v>
      </c>
      <c r="O563" s="288"/>
    </row>
    <row r="564" spans="1:15" ht="36" x14ac:dyDescent="0.35">
      <c r="A564" s="288"/>
      <c r="B564" s="1520">
        <f>B555+1</f>
        <v>82</v>
      </c>
      <c r="C564" s="1489" t="s">
        <v>5698</v>
      </c>
      <c r="D564" s="1495" t="s">
        <v>3</v>
      </c>
      <c r="E564" s="1495" t="s">
        <v>9</v>
      </c>
      <c r="F564" s="1495" t="s">
        <v>3884</v>
      </c>
      <c r="G564" s="1520"/>
      <c r="H564" s="1489" t="s">
        <v>4021</v>
      </c>
      <c r="I564" s="1495">
        <v>1</v>
      </c>
      <c r="J564" s="392" t="s">
        <v>6542</v>
      </c>
      <c r="K564" s="396" t="s">
        <v>1071</v>
      </c>
      <c r="L564" s="397" t="s">
        <v>1116</v>
      </c>
      <c r="M564" s="1268" t="str">
        <f>VLOOKUP(L564,CódigosRetorno!$A$2:$B$1784,2,FALSE)</f>
        <v>cac:CarrierParty: Debe consignar apellidos y nombres, denominación o razón social del transportista.</v>
      </c>
      <c r="N564" s="142" t="s">
        <v>169</v>
      </c>
      <c r="O564" s="288"/>
    </row>
    <row r="565" spans="1:15" ht="24" x14ac:dyDescent="0.35">
      <c r="A565" s="288"/>
      <c r="B565" s="1520"/>
      <c r="C565" s="1489"/>
      <c r="D565" s="1495"/>
      <c r="E565" s="1495"/>
      <c r="F565" s="1495"/>
      <c r="G565" s="1520"/>
      <c r="H565" s="1489"/>
      <c r="I565" s="1495"/>
      <c r="J565" s="392" t="s">
        <v>6543</v>
      </c>
      <c r="K565" s="396" t="s">
        <v>1071</v>
      </c>
      <c r="L565" s="397" t="s">
        <v>1114</v>
      </c>
      <c r="M565" s="1268" t="str">
        <f>VLOOKUP(L565,CódigosRetorno!$A$2:$B$1784,2,FALSE)</f>
        <v>cac:CarrierParty: nombre o razon social del transportista no cumple con un formato válido.</v>
      </c>
      <c r="N565" s="142" t="s">
        <v>169</v>
      </c>
      <c r="O565" s="288"/>
    </row>
    <row r="566" spans="1:15" ht="36" x14ac:dyDescent="0.35">
      <c r="A566" s="288"/>
      <c r="B566" s="135">
        <f>B564+1</f>
        <v>83</v>
      </c>
      <c r="C566" s="1088" t="s">
        <v>5699</v>
      </c>
      <c r="D566" s="142" t="s">
        <v>3</v>
      </c>
      <c r="E566" s="142" t="s">
        <v>9</v>
      </c>
      <c r="F566" s="142" t="s">
        <v>142</v>
      </c>
      <c r="G566" s="135"/>
      <c r="H566" s="143" t="s">
        <v>4022</v>
      </c>
      <c r="I566" s="142">
        <v>1</v>
      </c>
      <c r="J566" s="143" t="s">
        <v>2502</v>
      </c>
      <c r="K566" s="135" t="s">
        <v>169</v>
      </c>
      <c r="L566" s="529" t="s">
        <v>169</v>
      </c>
      <c r="M566" s="1268" t="str">
        <f>VLOOKUP(L566,CódigosRetorno!$A$2:$B$1784,2,FALSE)</f>
        <v>-</v>
      </c>
      <c r="N566" s="142" t="s">
        <v>169</v>
      </c>
      <c r="O566" s="288"/>
    </row>
    <row r="567" spans="1:15" x14ac:dyDescent="0.35">
      <c r="A567" s="288"/>
      <c r="B567" s="180" t="s">
        <v>5954</v>
      </c>
      <c r="C567" s="172"/>
      <c r="D567" s="174"/>
      <c r="E567" s="174"/>
      <c r="F567" s="175"/>
      <c r="G567" s="175"/>
      <c r="H567" s="173"/>
      <c r="I567" s="174"/>
      <c r="J567" s="172" t="s">
        <v>169</v>
      </c>
      <c r="K567" s="178" t="s">
        <v>169</v>
      </c>
      <c r="L567" s="183" t="s">
        <v>169</v>
      </c>
      <c r="M567" s="1268" t="str">
        <f>VLOOKUP(L567,CódigosRetorno!$A$2:$B$1784,2,FALSE)</f>
        <v>-</v>
      </c>
      <c r="N567" s="179" t="s">
        <v>169</v>
      </c>
      <c r="O567" s="288"/>
    </row>
    <row r="568" spans="1:15" x14ac:dyDescent="0.35">
      <c r="A568" s="288"/>
      <c r="B568" s="252" t="s">
        <v>5695</v>
      </c>
      <c r="C568" s="1094"/>
      <c r="D568" s="253"/>
      <c r="E568" s="253"/>
      <c r="F568" s="253"/>
      <c r="G568" s="253"/>
      <c r="H568" s="253"/>
      <c r="I568" s="253"/>
      <c r="J568" s="253"/>
      <c r="K568" s="253"/>
      <c r="L568" s="534" t="s">
        <v>169</v>
      </c>
      <c r="M568" s="1268" t="str">
        <f>VLOOKUP(L568,CódigosRetorno!$A$2:$B$1784,2,FALSE)</f>
        <v>-</v>
      </c>
      <c r="N568" s="398"/>
      <c r="O568" s="288"/>
    </row>
    <row r="569" spans="1:15" ht="24" x14ac:dyDescent="0.35">
      <c r="A569" s="288"/>
      <c r="B569" s="1547">
        <f>B566+1</f>
        <v>84</v>
      </c>
      <c r="C569" s="1491" t="s">
        <v>5696</v>
      </c>
      <c r="D569" s="1551" t="s">
        <v>3</v>
      </c>
      <c r="E569" s="1551" t="s">
        <v>9</v>
      </c>
      <c r="F569" s="810" t="s">
        <v>44</v>
      </c>
      <c r="G569" s="793"/>
      <c r="H569" s="811" t="s">
        <v>6295</v>
      </c>
      <c r="I569" s="810" t="s">
        <v>3865</v>
      </c>
      <c r="J569" s="811" t="s">
        <v>6544</v>
      </c>
      <c r="K569" s="813" t="s">
        <v>169</v>
      </c>
      <c r="L569" s="443" t="s">
        <v>169</v>
      </c>
      <c r="M569" s="1268" t="str">
        <f>VLOOKUP(L569,CódigosRetorno!$A$2:$B$1784,2,FALSE)</f>
        <v>-</v>
      </c>
      <c r="N569" s="810" t="s">
        <v>169</v>
      </c>
      <c r="O569" s="288"/>
    </row>
    <row r="570" spans="1:15" ht="24" x14ac:dyDescent="0.35">
      <c r="A570" s="288"/>
      <c r="B570" s="1548"/>
      <c r="C570" s="1550"/>
      <c r="D570" s="1551"/>
      <c r="E570" s="1551"/>
      <c r="F570" s="787" t="s">
        <v>10</v>
      </c>
      <c r="G570" s="804" t="s">
        <v>5585</v>
      </c>
      <c r="H570" s="790" t="s">
        <v>6296</v>
      </c>
      <c r="I570" s="810" t="s">
        <v>3865</v>
      </c>
      <c r="J570" s="811" t="s">
        <v>6544</v>
      </c>
      <c r="K570" s="813" t="s">
        <v>169</v>
      </c>
      <c r="L570" s="443" t="s">
        <v>169</v>
      </c>
      <c r="M570" s="1268" t="str">
        <f>VLOOKUP(L570,CódigosRetorno!$A$2:$B$1784,2,FALSE)</f>
        <v>-</v>
      </c>
      <c r="N570" s="810" t="s">
        <v>169</v>
      </c>
      <c r="O570" s="288"/>
    </row>
    <row r="571" spans="1:15" x14ac:dyDescent="0.35">
      <c r="A571" s="288"/>
      <c r="B571" s="1548"/>
      <c r="C571" s="1550"/>
      <c r="D571" s="1551"/>
      <c r="E571" s="1551"/>
      <c r="F571" s="1576"/>
      <c r="G571" s="810" t="s">
        <v>3863</v>
      </c>
      <c r="H571" s="811" t="s">
        <v>3864</v>
      </c>
      <c r="I571" s="810" t="s">
        <v>3865</v>
      </c>
      <c r="J571" s="811" t="s">
        <v>6544</v>
      </c>
      <c r="K571" s="793" t="s">
        <v>169</v>
      </c>
      <c r="L571" s="813" t="s">
        <v>169</v>
      </c>
      <c r="M571" s="1268" t="str">
        <f>VLOOKUP(L571,CódigosRetorno!$A$2:$B$1784,2,FALSE)</f>
        <v>-</v>
      </c>
      <c r="N571" s="647" t="s">
        <v>169</v>
      </c>
      <c r="O571" s="288"/>
    </row>
    <row r="572" spans="1:15" ht="24" x14ac:dyDescent="0.35">
      <c r="A572" s="288"/>
      <c r="B572" s="1548"/>
      <c r="C572" s="1550"/>
      <c r="D572" s="1551"/>
      <c r="E572" s="1551"/>
      <c r="F572" s="1576"/>
      <c r="G572" s="810" t="s">
        <v>3951</v>
      </c>
      <c r="H572" s="811" t="s">
        <v>3867</v>
      </c>
      <c r="I572" s="810" t="s">
        <v>3865</v>
      </c>
      <c r="J572" s="811" t="s">
        <v>6544</v>
      </c>
      <c r="K572" s="813" t="s">
        <v>169</v>
      </c>
      <c r="L572" s="443" t="s">
        <v>169</v>
      </c>
      <c r="M572" s="1268" t="str">
        <f>VLOOKUP(L572,CódigosRetorno!$A$2:$B$1784,2,FALSE)</f>
        <v>-</v>
      </c>
      <c r="N572" s="647" t="s">
        <v>169</v>
      </c>
      <c r="O572" s="288"/>
    </row>
    <row r="573" spans="1:15" ht="36" x14ac:dyDescent="0.35">
      <c r="A573" s="288"/>
      <c r="B573" s="1549"/>
      <c r="C573" s="1492"/>
      <c r="D573" s="1551"/>
      <c r="E573" s="1551"/>
      <c r="F573" s="1576"/>
      <c r="G573" s="810" t="s">
        <v>3952</v>
      </c>
      <c r="H573" s="811" t="s">
        <v>3869</v>
      </c>
      <c r="I573" s="810" t="s">
        <v>3865</v>
      </c>
      <c r="J573" s="811" t="s">
        <v>6544</v>
      </c>
      <c r="K573" s="813" t="s">
        <v>169</v>
      </c>
      <c r="L573" s="443" t="s">
        <v>169</v>
      </c>
      <c r="M573" s="1268" t="str">
        <f>VLOOKUP(L573,CódigosRetorno!$A$2:$B$1784,2,FALSE)</f>
        <v>-</v>
      </c>
      <c r="N573" s="647" t="s">
        <v>169</v>
      </c>
      <c r="O573" s="288"/>
    </row>
    <row r="574" spans="1:15" ht="36" x14ac:dyDescent="0.35">
      <c r="A574" s="288"/>
      <c r="B574" s="1497">
        <f>B569+1</f>
        <v>85</v>
      </c>
      <c r="C574" s="1527" t="s">
        <v>4017</v>
      </c>
      <c r="D574" s="1497" t="s">
        <v>3</v>
      </c>
      <c r="E574" s="1497" t="s">
        <v>9</v>
      </c>
      <c r="F574" s="1497" t="s">
        <v>23</v>
      </c>
      <c r="G574" s="1509" t="s">
        <v>24</v>
      </c>
      <c r="H574" s="1527" t="s">
        <v>4018</v>
      </c>
      <c r="I574" s="1497">
        <v>1</v>
      </c>
      <c r="J574" s="392" t="s">
        <v>6537</v>
      </c>
      <c r="K574" s="396" t="s">
        <v>1071</v>
      </c>
      <c r="L574" s="397" t="s">
        <v>1156</v>
      </c>
      <c r="M574" s="1268" t="str">
        <f>VLOOKUP(L574,CódigosRetorno!$A$2:$B$1784,2,FALSE)</f>
        <v>cac:Shipment - Debe indicar fecha de inicio de traslado para el  sustento de traslado de bienes (cac:TransitPeriod/cbc:StartDate).</v>
      </c>
      <c r="N574" s="142" t="s">
        <v>169</v>
      </c>
      <c r="O574" s="288"/>
    </row>
    <row r="575" spans="1:15" ht="36" x14ac:dyDescent="0.35">
      <c r="A575" s="288"/>
      <c r="B575" s="1498"/>
      <c r="C575" s="1528"/>
      <c r="D575" s="1498"/>
      <c r="E575" s="1498"/>
      <c r="F575" s="1498"/>
      <c r="G575" s="1511"/>
      <c r="H575" s="1528"/>
      <c r="I575" s="1498"/>
      <c r="J575" s="392" t="s">
        <v>4779</v>
      </c>
      <c r="K575" s="396" t="s">
        <v>1071</v>
      </c>
      <c r="L575" s="397" t="s">
        <v>1156</v>
      </c>
      <c r="M575" s="1268" t="str">
        <f>VLOOKUP(L575,CódigosRetorno!$A$2:$B$1784,2,FALSE)</f>
        <v>cac:Shipment - Debe indicar fecha de inicio de traslado para el  sustento de traslado de bienes (cac:TransitPeriod/cbc:StartDate).</v>
      </c>
      <c r="N575" s="494" t="s">
        <v>169</v>
      </c>
      <c r="O575" s="288"/>
    </row>
    <row r="576" spans="1:15" ht="24" x14ac:dyDescent="0.35">
      <c r="A576" s="288"/>
      <c r="B576" s="1509">
        <f>B574+1</f>
        <v>86</v>
      </c>
      <c r="C576" s="1527" t="s">
        <v>7538</v>
      </c>
      <c r="D576" s="1497" t="s">
        <v>3</v>
      </c>
      <c r="E576" s="1497" t="s">
        <v>9</v>
      </c>
      <c r="F576" s="1495" t="s">
        <v>7</v>
      </c>
      <c r="G576" s="1520"/>
      <c r="H576" s="1489" t="s">
        <v>4019</v>
      </c>
      <c r="I576" s="1495">
        <v>1</v>
      </c>
      <c r="J576" s="392" t="s">
        <v>6538</v>
      </c>
      <c r="K576" s="396" t="s">
        <v>1071</v>
      </c>
      <c r="L576" s="397" t="s">
        <v>4790</v>
      </c>
      <c r="M576" s="1268" t="str">
        <f>VLOOKUP(L576,CódigosRetorno!$A$2:$B$1784,2,FALSE)</f>
        <v>Si ha consignado Transporte Publico, debe consignar Datos del transportista.</v>
      </c>
      <c r="N576" s="142" t="s">
        <v>169</v>
      </c>
      <c r="O576" s="288"/>
    </row>
    <row r="577" spans="1:15" ht="24" x14ac:dyDescent="0.35">
      <c r="A577" s="288"/>
      <c r="B577" s="1510"/>
      <c r="C577" s="1532"/>
      <c r="D577" s="1515"/>
      <c r="E577" s="1515"/>
      <c r="F577" s="1495"/>
      <c r="G577" s="1520"/>
      <c r="H577" s="1489"/>
      <c r="I577" s="1495"/>
      <c r="J577" s="392" t="s">
        <v>6539</v>
      </c>
      <c r="K577" s="396" t="s">
        <v>1071</v>
      </c>
      <c r="L577" s="397" t="s">
        <v>1121</v>
      </c>
      <c r="M577" s="1268" t="str">
        <f>VLOOKUP(L577,CódigosRetorno!$A$2:$B$1784,2,FALSE)</f>
        <v>No es necesario consignar los datos del transportista para una operación de Transporte Privado.</v>
      </c>
      <c r="N577" s="494" t="s">
        <v>169</v>
      </c>
      <c r="O577" s="288"/>
    </row>
    <row r="578" spans="1:15" ht="36" x14ac:dyDescent="0.35">
      <c r="A578" s="288"/>
      <c r="B578" s="1510"/>
      <c r="C578" s="1532"/>
      <c r="D578" s="1515"/>
      <c r="E578" s="1515"/>
      <c r="F578" s="1495"/>
      <c r="G578" s="1520"/>
      <c r="H578" s="1489"/>
      <c r="I578" s="1495"/>
      <c r="J578" s="392" t="s">
        <v>6540</v>
      </c>
      <c r="K578" s="396" t="s">
        <v>1071</v>
      </c>
      <c r="L578" s="397" t="s">
        <v>1120</v>
      </c>
      <c r="M578" s="1268" t="str">
        <f>VLOOKUP(L578,CódigosRetorno!$A$2:$B$1784,2,FALSE)</f>
        <v>cac:CarrierParty: Debe consignar número de  documento de identidad del transportista.</v>
      </c>
      <c r="N578" s="494" t="s">
        <v>169</v>
      </c>
      <c r="O578" s="288"/>
    </row>
    <row r="579" spans="1:15" ht="48" x14ac:dyDescent="0.35">
      <c r="A579" s="288"/>
      <c r="B579" s="1510"/>
      <c r="C579" s="1532"/>
      <c r="D579" s="1515"/>
      <c r="E579" s="1515"/>
      <c r="F579" s="1495"/>
      <c r="G579" s="1520"/>
      <c r="H579" s="1489"/>
      <c r="I579" s="1495"/>
      <c r="J579" s="392" t="s">
        <v>6541</v>
      </c>
      <c r="K579" s="396" t="s">
        <v>1071</v>
      </c>
      <c r="L579" s="397" t="s">
        <v>1117</v>
      </c>
      <c r="M579" s="1268" t="str">
        <f>VLOOKUP(L579,CódigosRetorno!$A$2:$B$1784,2,FALSE)</f>
        <v>cac:CarrierParty: Numero de documento de identidad del transportista no cumple con un formato válido.</v>
      </c>
      <c r="N579" s="142" t="s">
        <v>169</v>
      </c>
      <c r="O579" s="288"/>
    </row>
    <row r="580" spans="1:15" ht="24" x14ac:dyDescent="0.35">
      <c r="A580" s="288"/>
      <c r="B580" s="1510"/>
      <c r="C580" s="1532"/>
      <c r="D580" s="1515"/>
      <c r="E580" s="1515"/>
      <c r="F580" s="1495" t="s">
        <v>46</v>
      </c>
      <c r="G580" s="1495" t="s">
        <v>5581</v>
      </c>
      <c r="H580" s="1489" t="s">
        <v>4020</v>
      </c>
      <c r="I580" s="1495">
        <v>1</v>
      </c>
      <c r="J580" s="392" t="s">
        <v>6545</v>
      </c>
      <c r="K580" s="396" t="s">
        <v>1071</v>
      </c>
      <c r="L580" s="397" t="s">
        <v>1119</v>
      </c>
      <c r="M580" s="1268" t="str">
        <f>VLOOKUP(L580,CódigosRetorno!$A$2:$B$1784,2,FALSE)</f>
        <v>cac:CarrierParty: Debe consignar tipo de documento de identidad del transportista.</v>
      </c>
      <c r="N580" s="80" t="s">
        <v>169</v>
      </c>
      <c r="O580" s="288"/>
    </row>
    <row r="581" spans="1:15" ht="24" x14ac:dyDescent="0.35">
      <c r="A581" s="288"/>
      <c r="B581" s="1510"/>
      <c r="C581" s="1532"/>
      <c r="D581" s="1515"/>
      <c r="E581" s="1515"/>
      <c r="F581" s="1495"/>
      <c r="G581" s="1495"/>
      <c r="H581" s="1489"/>
      <c r="I581" s="1495"/>
      <c r="J581" s="143" t="s">
        <v>6184</v>
      </c>
      <c r="K581" s="135" t="s">
        <v>1071</v>
      </c>
      <c r="L581" s="529" t="s">
        <v>1118</v>
      </c>
      <c r="M581" s="1268" t="str">
        <f>VLOOKUP(L581,CódigosRetorno!$A$2:$B$1784,2,FALSE)</f>
        <v>cac:CarrierParty: Tipo de documento de identidad del transportista debe ser 6-RUC</v>
      </c>
      <c r="N581" s="142" t="s">
        <v>4614</v>
      </c>
      <c r="O581" s="288"/>
    </row>
    <row r="582" spans="1:15" ht="24" x14ac:dyDescent="0.35">
      <c r="A582" s="288"/>
      <c r="B582" s="1510"/>
      <c r="C582" s="1532"/>
      <c r="D582" s="1515"/>
      <c r="E582" s="1515"/>
      <c r="F582" s="1497"/>
      <c r="G582" s="142" t="s">
        <v>3878</v>
      </c>
      <c r="H582" s="143" t="s">
        <v>3879</v>
      </c>
      <c r="I582" s="142" t="s">
        <v>3865</v>
      </c>
      <c r="J582" s="143" t="s">
        <v>6125</v>
      </c>
      <c r="K582" s="135" t="s">
        <v>1071</v>
      </c>
      <c r="L582" s="529" t="s">
        <v>4194</v>
      </c>
      <c r="M582" s="1268" t="str">
        <f>VLOOKUP(L582,CódigosRetorno!$A$2:$B$1784,2,FALSE)</f>
        <v>El dato ingresado como atributo @schemeName es incorrecto.</v>
      </c>
      <c r="N582" s="155" t="s">
        <v>169</v>
      </c>
      <c r="O582" s="288"/>
    </row>
    <row r="583" spans="1:15" ht="24" x14ac:dyDescent="0.35">
      <c r="A583" s="288"/>
      <c r="B583" s="1510"/>
      <c r="C583" s="1532"/>
      <c r="D583" s="1515"/>
      <c r="E583" s="1515"/>
      <c r="F583" s="1515"/>
      <c r="G583" s="142" t="s">
        <v>3863</v>
      </c>
      <c r="H583" s="143" t="s">
        <v>3880</v>
      </c>
      <c r="I583" s="142" t="s">
        <v>3865</v>
      </c>
      <c r="J583" s="143" t="s">
        <v>4201</v>
      </c>
      <c r="K583" s="135" t="s">
        <v>1071</v>
      </c>
      <c r="L583" s="529" t="s">
        <v>4195</v>
      </c>
      <c r="M583" s="1268" t="str">
        <f>VLOOKUP(L583,CódigosRetorno!$A$2:$B$1784,2,FALSE)</f>
        <v>El dato ingresado como atributo @schemeAgencyName es incorrecto.</v>
      </c>
      <c r="N583" s="155" t="s">
        <v>169</v>
      </c>
      <c r="O583" s="288"/>
    </row>
    <row r="584" spans="1:15" ht="36" x14ac:dyDescent="0.35">
      <c r="A584" s="288"/>
      <c r="B584" s="1511"/>
      <c r="C584" s="1528"/>
      <c r="D584" s="1498"/>
      <c r="E584" s="1498"/>
      <c r="F584" s="1498"/>
      <c r="G584" s="142" t="s">
        <v>3881</v>
      </c>
      <c r="H584" s="143" t="s">
        <v>3882</v>
      </c>
      <c r="I584" s="142" t="s">
        <v>3865</v>
      </c>
      <c r="J584" s="143" t="s">
        <v>6126</v>
      </c>
      <c r="K584" s="152" t="s">
        <v>1071</v>
      </c>
      <c r="L584" s="531" t="s">
        <v>4196</v>
      </c>
      <c r="M584" s="1268" t="str">
        <f>VLOOKUP(L584,CódigosRetorno!$A$2:$B$1784,2,FALSE)</f>
        <v>El dato ingresado como atributo @schemeURI es incorrecto.</v>
      </c>
      <c r="N584" s="155" t="s">
        <v>169</v>
      </c>
      <c r="O584" s="288"/>
    </row>
    <row r="585" spans="1:15" ht="36" x14ac:dyDescent="0.35">
      <c r="A585" s="288"/>
      <c r="B585" s="1520">
        <f>B576+1</f>
        <v>87</v>
      </c>
      <c r="C585" s="1489" t="s">
        <v>6142</v>
      </c>
      <c r="D585" s="1495" t="s">
        <v>3</v>
      </c>
      <c r="E585" s="1495" t="s">
        <v>9</v>
      </c>
      <c r="F585" s="1495" t="s">
        <v>3884</v>
      </c>
      <c r="G585" s="1520"/>
      <c r="H585" s="1489" t="s">
        <v>4021</v>
      </c>
      <c r="I585" s="1495">
        <v>1</v>
      </c>
      <c r="J585" s="392" t="s">
        <v>6542</v>
      </c>
      <c r="K585" s="396" t="s">
        <v>1071</v>
      </c>
      <c r="L585" s="397" t="s">
        <v>1116</v>
      </c>
      <c r="M585" s="1268" t="str">
        <f>VLOOKUP(L585,CódigosRetorno!$A$2:$B$1784,2,FALSE)</f>
        <v>cac:CarrierParty: Debe consignar apellidos y nombres, denominación o razón social del transportista.</v>
      </c>
      <c r="N585" s="142" t="s">
        <v>169</v>
      </c>
      <c r="O585" s="288"/>
    </row>
    <row r="586" spans="1:15" ht="24" x14ac:dyDescent="0.35">
      <c r="A586" s="288"/>
      <c r="B586" s="1520"/>
      <c r="C586" s="1489"/>
      <c r="D586" s="1495"/>
      <c r="E586" s="1495"/>
      <c r="F586" s="1495"/>
      <c r="G586" s="1520"/>
      <c r="H586" s="1489"/>
      <c r="I586" s="1495"/>
      <c r="J586" s="392" t="s">
        <v>6543</v>
      </c>
      <c r="K586" s="396" t="s">
        <v>1071</v>
      </c>
      <c r="L586" s="397" t="s">
        <v>1114</v>
      </c>
      <c r="M586" s="1268" t="str">
        <f>VLOOKUP(L586,CódigosRetorno!$A$2:$B$1784,2,FALSE)</f>
        <v>cac:CarrierParty: nombre o razon social del transportista no cumple con un formato válido.</v>
      </c>
      <c r="N586" s="142" t="s">
        <v>169</v>
      </c>
      <c r="O586" s="288"/>
    </row>
    <row r="587" spans="1:15" ht="36" x14ac:dyDescent="0.35">
      <c r="A587" s="288"/>
      <c r="B587" s="135">
        <f>B585+1</f>
        <v>88</v>
      </c>
      <c r="C587" s="1088" t="s">
        <v>6185</v>
      </c>
      <c r="D587" s="142" t="s">
        <v>3</v>
      </c>
      <c r="E587" s="142" t="s">
        <v>9</v>
      </c>
      <c r="F587" s="142" t="s">
        <v>142</v>
      </c>
      <c r="G587" s="135"/>
      <c r="H587" s="143" t="s">
        <v>4022</v>
      </c>
      <c r="I587" s="142">
        <v>1</v>
      </c>
      <c r="J587" s="143" t="s">
        <v>2502</v>
      </c>
      <c r="K587" s="135" t="s">
        <v>169</v>
      </c>
      <c r="L587" s="529" t="s">
        <v>169</v>
      </c>
      <c r="M587" s="1268" t="str">
        <f>VLOOKUP(L587,CódigosRetorno!$A$2:$B$1784,2,FALSE)</f>
        <v>-</v>
      </c>
      <c r="N587" s="142" t="s">
        <v>169</v>
      </c>
      <c r="O587" s="288"/>
    </row>
    <row r="588" spans="1:15" ht="36" x14ac:dyDescent="0.35">
      <c r="A588" s="288"/>
      <c r="B588" s="135">
        <f>B587+1</f>
        <v>89</v>
      </c>
      <c r="C588" s="1088" t="s">
        <v>4023</v>
      </c>
      <c r="D588" s="142" t="s">
        <v>3</v>
      </c>
      <c r="E588" s="142" t="s">
        <v>9</v>
      </c>
      <c r="F588" s="142" t="s">
        <v>2792</v>
      </c>
      <c r="G588" s="135"/>
      <c r="H588" s="143" t="s">
        <v>4024</v>
      </c>
      <c r="I588" s="142">
        <v>1</v>
      </c>
      <c r="J588" s="392" t="s">
        <v>2502</v>
      </c>
      <c r="K588" s="396" t="s">
        <v>169</v>
      </c>
      <c r="L588" s="397" t="s">
        <v>169</v>
      </c>
      <c r="M588" s="1268" t="str">
        <f>VLOOKUP(L588,CódigosRetorno!$A$2:$B$1784,2,FALSE)</f>
        <v>-</v>
      </c>
      <c r="N588" s="142" t="s">
        <v>169</v>
      </c>
      <c r="O588" s="288"/>
    </row>
    <row r="589" spans="1:15" ht="48" x14ac:dyDescent="0.35">
      <c r="A589" s="288"/>
      <c r="B589" s="1495">
        <f>B588+1</f>
        <v>90</v>
      </c>
      <c r="C589" s="1489" t="s">
        <v>4025</v>
      </c>
      <c r="D589" s="1495" t="s">
        <v>3</v>
      </c>
      <c r="E589" s="1495" t="s">
        <v>9</v>
      </c>
      <c r="F589" s="1495" t="s">
        <v>140</v>
      </c>
      <c r="G589" s="1520"/>
      <c r="H589" s="1489" t="s">
        <v>4026</v>
      </c>
      <c r="I589" s="1495">
        <v>1</v>
      </c>
      <c r="J589" s="392" t="s">
        <v>4780</v>
      </c>
      <c r="K589" s="396" t="s">
        <v>1071</v>
      </c>
      <c r="L589" s="397" t="s">
        <v>1122</v>
      </c>
      <c r="M589" s="1268" t="str">
        <f>VLOOKUP(L589,CódigosRetorno!$A$2:$B$1784,2,FALSE)</f>
        <v>No existe información en el tag datos de vehículos.</v>
      </c>
      <c r="N589" s="142" t="s">
        <v>169</v>
      </c>
      <c r="O589" s="288"/>
    </row>
    <row r="590" spans="1:15" ht="24" x14ac:dyDescent="0.35">
      <c r="A590" s="288"/>
      <c r="B590" s="1495"/>
      <c r="C590" s="1489"/>
      <c r="D590" s="1495"/>
      <c r="E590" s="1495"/>
      <c r="F590" s="1495"/>
      <c r="G590" s="1520"/>
      <c r="H590" s="1489"/>
      <c r="I590" s="1495"/>
      <c r="J590" s="392" t="s">
        <v>6535</v>
      </c>
      <c r="K590" s="396" t="s">
        <v>1071</v>
      </c>
      <c r="L590" s="397" t="s">
        <v>1122</v>
      </c>
      <c r="M590" s="1268" t="str">
        <f>VLOOKUP(L590,CódigosRetorno!$A$2:$B$1784,2,FALSE)</f>
        <v>No existe información en el tag datos de vehículos.</v>
      </c>
      <c r="N590" s="494" t="s">
        <v>169</v>
      </c>
      <c r="O590" s="288"/>
    </row>
    <row r="591" spans="1:15" ht="36" x14ac:dyDescent="0.35">
      <c r="A591" s="288"/>
      <c r="B591" s="1495"/>
      <c r="C591" s="1489"/>
      <c r="D591" s="1495"/>
      <c r="E591" s="1495"/>
      <c r="F591" s="1495"/>
      <c r="G591" s="1520"/>
      <c r="H591" s="1489"/>
      <c r="I591" s="1495"/>
      <c r="J591" s="392" t="s">
        <v>6536</v>
      </c>
      <c r="K591" s="396" t="s">
        <v>1071</v>
      </c>
      <c r="L591" s="397" t="s">
        <v>1122</v>
      </c>
      <c r="M591" s="1268" t="str">
        <f>VLOOKUP(L591,CódigosRetorno!$A$2:$B$1784,2,FALSE)</f>
        <v>No existe información en el tag datos de vehículos.</v>
      </c>
      <c r="N591" s="494" t="s">
        <v>169</v>
      </c>
      <c r="O591" s="288"/>
    </row>
    <row r="592" spans="1:15" ht="36" x14ac:dyDescent="0.35">
      <c r="A592" s="288"/>
      <c r="B592" s="1495"/>
      <c r="C592" s="1489"/>
      <c r="D592" s="1495"/>
      <c r="E592" s="1495"/>
      <c r="F592" s="1495"/>
      <c r="G592" s="1520"/>
      <c r="H592" s="1489"/>
      <c r="I592" s="1495"/>
      <c r="J592" s="811" t="s">
        <v>5648</v>
      </c>
      <c r="K592" s="793" t="s">
        <v>1071</v>
      </c>
      <c r="L592" s="813" t="s">
        <v>1112</v>
      </c>
      <c r="M592" s="1268" t="str">
        <f>VLOOKUP(L592,CódigosRetorno!$A$2:$B$1784,2,FALSE)</f>
        <v>cac:RoadTransport/cbc:LicensePlateID: Numero de placa del vehículo no cumple con el formato válido.</v>
      </c>
      <c r="N592" s="142" t="s">
        <v>169</v>
      </c>
      <c r="O592" s="288"/>
    </row>
    <row r="593" spans="1:15" ht="36" x14ac:dyDescent="0.35">
      <c r="A593" s="288"/>
      <c r="B593" s="142">
        <f>B589+1</f>
        <v>91</v>
      </c>
      <c r="C593" s="1087" t="s">
        <v>5697</v>
      </c>
      <c r="D593" s="142" t="s">
        <v>3</v>
      </c>
      <c r="E593" s="142" t="s">
        <v>9</v>
      </c>
      <c r="F593" s="142" t="s">
        <v>140</v>
      </c>
      <c r="G593" s="135"/>
      <c r="H593" s="145" t="s">
        <v>4027</v>
      </c>
      <c r="I593" s="142">
        <v>1</v>
      </c>
      <c r="J593" s="811" t="s">
        <v>5648</v>
      </c>
      <c r="K593" s="793" t="s">
        <v>1071</v>
      </c>
      <c r="L593" s="813" t="s">
        <v>1109</v>
      </c>
      <c r="M593" s="1268" t="str">
        <f>VLOOKUP(L593,CódigosRetorno!$A$2:$B$1784,2,FALSE)</f>
        <v>cac:TransportEquipment: Numero de placa del vehículo secundario no cumple con el formato válido (cbc:ID).</v>
      </c>
      <c r="N593" s="142" t="s">
        <v>169</v>
      </c>
      <c r="O593" s="288"/>
    </row>
    <row r="594" spans="1:15" ht="36" x14ac:dyDescent="0.35">
      <c r="A594" s="288"/>
      <c r="B594" s="1495">
        <f>B593+1</f>
        <v>92</v>
      </c>
      <c r="C594" s="1489" t="s">
        <v>4028</v>
      </c>
      <c r="D594" s="1495" t="s">
        <v>3</v>
      </c>
      <c r="E594" s="1495" t="s">
        <v>9</v>
      </c>
      <c r="F594" s="1495" t="s">
        <v>7</v>
      </c>
      <c r="G594" s="1520"/>
      <c r="H594" s="1489" t="s">
        <v>4029</v>
      </c>
      <c r="I594" s="1495">
        <v>1</v>
      </c>
      <c r="J594" s="1153" t="s">
        <v>7790</v>
      </c>
      <c r="K594" s="1147" t="s">
        <v>1071</v>
      </c>
      <c r="L594" s="1151" t="s">
        <v>1124</v>
      </c>
      <c r="M594" s="1268" t="str">
        <f>VLOOKUP(L594,CódigosRetorno!$A$2:$B$1784,2,FALSE)</f>
        <v>No existe información en el tag datos de conductores.</v>
      </c>
      <c r="N594" s="142" t="s">
        <v>169</v>
      </c>
      <c r="O594" s="288"/>
    </row>
    <row r="595" spans="1:15" ht="24" x14ac:dyDescent="0.35">
      <c r="A595" s="288"/>
      <c r="B595" s="1495"/>
      <c r="C595" s="1489"/>
      <c r="D595" s="1495"/>
      <c r="E595" s="1495"/>
      <c r="F595" s="1495"/>
      <c r="G595" s="1520"/>
      <c r="H595" s="1489"/>
      <c r="I595" s="1495"/>
      <c r="J595" s="1153" t="s">
        <v>7791</v>
      </c>
      <c r="K595" s="1147" t="s">
        <v>1071</v>
      </c>
      <c r="L595" s="1151" t="s">
        <v>1124</v>
      </c>
      <c r="M595" s="1268" t="str">
        <f>VLOOKUP(L595,CódigosRetorno!$A$2:$B$1784,2,FALSE)</f>
        <v>No existe información en el tag datos de conductores.</v>
      </c>
      <c r="N595" s="142" t="s">
        <v>169</v>
      </c>
      <c r="O595" s="288"/>
    </row>
    <row r="596" spans="1:15" ht="36" x14ac:dyDescent="0.35">
      <c r="A596" s="288"/>
      <c r="B596" s="1495"/>
      <c r="C596" s="1489"/>
      <c r="D596" s="1495"/>
      <c r="E596" s="1495"/>
      <c r="F596" s="1495"/>
      <c r="G596" s="1520"/>
      <c r="H596" s="1489"/>
      <c r="I596" s="1495"/>
      <c r="J596" s="1153" t="s">
        <v>7792</v>
      </c>
      <c r="K596" s="1147" t="s">
        <v>1071</v>
      </c>
      <c r="L596" s="1151" t="s">
        <v>1124</v>
      </c>
      <c r="M596" s="1268" t="str">
        <f>VLOOKUP(L596,CódigosRetorno!$A$2:$B$1784,2,FALSE)</f>
        <v>No existe información en el tag datos de conductores.</v>
      </c>
      <c r="N596" s="494" t="s">
        <v>169</v>
      </c>
      <c r="O596" s="288"/>
    </row>
    <row r="597" spans="1:15" ht="36" x14ac:dyDescent="0.35">
      <c r="A597" s="288"/>
      <c r="B597" s="1495"/>
      <c r="C597" s="1489"/>
      <c r="D597" s="1495"/>
      <c r="E597" s="1495"/>
      <c r="F597" s="1495"/>
      <c r="G597" s="1520"/>
      <c r="H597" s="1489"/>
      <c r="I597" s="1495"/>
      <c r="J597" s="1153" t="s">
        <v>6213</v>
      </c>
      <c r="K597" s="1147" t="s">
        <v>1071</v>
      </c>
      <c r="L597" s="1151" t="s">
        <v>1105</v>
      </c>
      <c r="M597" s="1268" t="str">
        <f>VLOOKUP(L597,CódigosRetorno!$A$2:$B$1784,2,FALSE)</f>
        <v>cac:DriverPerson: Numero de documento de identidad del conductor no cumple con el formato válido.</v>
      </c>
      <c r="N597" s="494" t="s">
        <v>169</v>
      </c>
      <c r="O597" s="288"/>
    </row>
    <row r="598" spans="1:15" ht="24" x14ac:dyDescent="0.35">
      <c r="A598" s="288"/>
      <c r="B598" s="1495"/>
      <c r="C598" s="1489"/>
      <c r="D598" s="1495"/>
      <c r="E598" s="1495"/>
      <c r="F598" s="1495"/>
      <c r="G598" s="1520"/>
      <c r="H598" s="1489"/>
      <c r="I598" s="1495"/>
      <c r="J598" s="1153" t="s">
        <v>6187</v>
      </c>
      <c r="K598" s="1147" t="s">
        <v>1071</v>
      </c>
      <c r="L598" s="1151" t="s">
        <v>1105</v>
      </c>
      <c r="M598" s="1268" t="str">
        <f>VLOOKUP(L598,CódigosRetorno!$A$2:$B$1784,2,FALSE)</f>
        <v>cac:DriverPerson: Numero de documento de identidad del conductor no cumple con el formato válido.</v>
      </c>
      <c r="N598" s="142" t="s">
        <v>169</v>
      </c>
      <c r="O598" s="288"/>
    </row>
    <row r="599" spans="1:15" ht="36" x14ac:dyDescent="0.35">
      <c r="A599" s="288"/>
      <c r="B599" s="1495"/>
      <c r="C599" s="1489"/>
      <c r="D599" s="1495"/>
      <c r="E599" s="1495"/>
      <c r="F599" s="1495"/>
      <c r="G599" s="1520"/>
      <c r="H599" s="1489"/>
      <c r="I599" s="1495"/>
      <c r="J599" s="1153" t="s">
        <v>6198</v>
      </c>
      <c r="K599" s="1147" t="s">
        <v>1071</v>
      </c>
      <c r="L599" s="1151" t="s">
        <v>1105</v>
      </c>
      <c r="M599" s="1268" t="str">
        <f>VLOOKUP(L599,CódigosRetorno!$A$2:$B$1784,2,FALSE)</f>
        <v>cac:DriverPerson: Numero de documento de identidad del conductor no cumple con el formato válido.</v>
      </c>
      <c r="N599" s="142" t="s">
        <v>169</v>
      </c>
      <c r="O599" s="288"/>
    </row>
    <row r="600" spans="1:15" ht="24" x14ac:dyDescent="0.35">
      <c r="A600" s="288"/>
      <c r="B600" s="1495">
        <f>B594+1</f>
        <v>93</v>
      </c>
      <c r="C600" s="1543" t="s">
        <v>4030</v>
      </c>
      <c r="D600" s="1495" t="s">
        <v>3</v>
      </c>
      <c r="E600" s="1497" t="s">
        <v>9</v>
      </c>
      <c r="F600" s="1495" t="s">
        <v>10</v>
      </c>
      <c r="G600" s="1495" t="s">
        <v>5581</v>
      </c>
      <c r="H600" s="1489" t="s">
        <v>4031</v>
      </c>
      <c r="I600" s="1495">
        <v>1</v>
      </c>
      <c r="J600" s="143" t="s">
        <v>6196</v>
      </c>
      <c r="K600" s="135" t="s">
        <v>1071</v>
      </c>
      <c r="L600" s="529" t="s">
        <v>1107</v>
      </c>
      <c r="M600" s="1268" t="str">
        <f>VLOOKUP(L600,CódigosRetorno!$A$2:$B$1784,2,FALSE)</f>
        <v>cac:DriverPerson: Debe consignar tipo de documento de identidad del conductor (cbc:ID/@schemeID).</v>
      </c>
      <c r="N600" s="80" t="s">
        <v>169</v>
      </c>
      <c r="O600" s="288"/>
    </row>
    <row r="601" spans="1:15" ht="24" x14ac:dyDescent="0.35">
      <c r="A601" s="288"/>
      <c r="B601" s="1495"/>
      <c r="C601" s="1543"/>
      <c r="D601" s="1495"/>
      <c r="E601" s="1515"/>
      <c r="F601" s="1495"/>
      <c r="G601" s="1495"/>
      <c r="H601" s="1489"/>
      <c r="I601" s="1495"/>
      <c r="J601" s="143" t="s">
        <v>6197</v>
      </c>
      <c r="K601" s="135" t="s">
        <v>1071</v>
      </c>
      <c r="L601" s="529" t="s">
        <v>1106</v>
      </c>
      <c r="M601" s="1268" t="str">
        <f>VLOOKUP(L601,CódigosRetorno!$A$2:$B$1784,2,FALSE)</f>
        <v>cac:DriverPerson: Tipo de documento de identidad del conductor no válido (Catalogo Nro 06).</v>
      </c>
      <c r="N601" s="142" t="s">
        <v>4614</v>
      </c>
      <c r="O601" s="288"/>
    </row>
    <row r="602" spans="1:15" ht="24" x14ac:dyDescent="0.35">
      <c r="A602" s="288"/>
      <c r="B602" s="1495"/>
      <c r="C602" s="1543"/>
      <c r="D602" s="1495"/>
      <c r="E602" s="1515"/>
      <c r="F602" s="1497"/>
      <c r="G602" s="142" t="s">
        <v>3878</v>
      </c>
      <c r="H602" s="143" t="s">
        <v>3879</v>
      </c>
      <c r="I602" s="142" t="s">
        <v>3865</v>
      </c>
      <c r="J602" s="143" t="s">
        <v>6125</v>
      </c>
      <c r="K602" s="135" t="s">
        <v>1071</v>
      </c>
      <c r="L602" s="529" t="s">
        <v>4194</v>
      </c>
      <c r="M602" s="1268" t="str">
        <f>VLOOKUP(L602,CódigosRetorno!$A$2:$B$1784,2,FALSE)</f>
        <v>El dato ingresado como atributo @schemeName es incorrecto.</v>
      </c>
      <c r="N602" s="155" t="s">
        <v>169</v>
      </c>
      <c r="O602" s="288"/>
    </row>
    <row r="603" spans="1:15" ht="24" x14ac:dyDescent="0.35">
      <c r="A603" s="288"/>
      <c r="B603" s="1495"/>
      <c r="C603" s="1543"/>
      <c r="D603" s="1495"/>
      <c r="E603" s="1515"/>
      <c r="F603" s="1515"/>
      <c r="G603" s="142" t="s">
        <v>3863</v>
      </c>
      <c r="H603" s="143" t="s">
        <v>3880</v>
      </c>
      <c r="I603" s="142" t="s">
        <v>3865</v>
      </c>
      <c r="J603" s="143" t="s">
        <v>4201</v>
      </c>
      <c r="K603" s="135" t="s">
        <v>1071</v>
      </c>
      <c r="L603" s="529" t="s">
        <v>4195</v>
      </c>
      <c r="M603" s="1268" t="str">
        <f>VLOOKUP(L603,CódigosRetorno!$A$2:$B$1784,2,FALSE)</f>
        <v>El dato ingresado como atributo @schemeAgencyName es incorrecto.</v>
      </c>
      <c r="N603" s="155" t="s">
        <v>169</v>
      </c>
      <c r="O603" s="288"/>
    </row>
    <row r="604" spans="1:15" ht="36" x14ac:dyDescent="0.35">
      <c r="A604" s="288"/>
      <c r="B604" s="1495"/>
      <c r="C604" s="1543"/>
      <c r="D604" s="1495"/>
      <c r="E604" s="1498"/>
      <c r="F604" s="1498"/>
      <c r="G604" s="142" t="s">
        <v>3881</v>
      </c>
      <c r="H604" s="143" t="s">
        <v>3882</v>
      </c>
      <c r="I604" s="142" t="s">
        <v>3865</v>
      </c>
      <c r="J604" s="143" t="s">
        <v>6126</v>
      </c>
      <c r="K604" s="152" t="s">
        <v>1071</v>
      </c>
      <c r="L604" s="531" t="s">
        <v>4196</v>
      </c>
      <c r="M604" s="1268" t="str">
        <f>VLOOKUP(L604,CódigosRetorno!$A$2:$B$1784,2,FALSE)</f>
        <v>El dato ingresado como atributo @schemeURI es incorrecto.</v>
      </c>
      <c r="N604" s="155" t="s">
        <v>169</v>
      </c>
      <c r="O604" s="288"/>
    </row>
    <row r="605" spans="1:15" ht="24" x14ac:dyDescent="0.35">
      <c r="A605" s="288"/>
      <c r="B605" s="493">
        <f>B600+1</f>
        <v>94</v>
      </c>
      <c r="C605" s="1086" t="s">
        <v>4038</v>
      </c>
      <c r="D605" s="493" t="s">
        <v>3</v>
      </c>
      <c r="E605" s="493" t="s">
        <v>9</v>
      </c>
      <c r="F605" s="493" t="s">
        <v>4039</v>
      </c>
      <c r="G605" s="491" t="s">
        <v>3913</v>
      </c>
      <c r="H605" s="492" t="s">
        <v>4040</v>
      </c>
      <c r="I605" s="142">
        <v>1</v>
      </c>
      <c r="J605" s="392" t="s">
        <v>6546</v>
      </c>
      <c r="K605" s="396" t="s">
        <v>1071</v>
      </c>
      <c r="L605" s="397" t="s">
        <v>1153</v>
      </c>
      <c r="M605" s="1268" t="str">
        <f>VLOOKUP(L605,CódigosRetorno!$A$2:$B$1784,2,FALSE)</f>
        <v>Para Factura Electrónica Remitente no se consigna indicador de subcontratación (cbc:MarkAttentionIndicator)</v>
      </c>
      <c r="N605" s="142" t="s">
        <v>169</v>
      </c>
      <c r="O605" s="288"/>
    </row>
    <row r="606" spans="1:15" x14ac:dyDescent="0.35">
      <c r="A606" s="288"/>
      <c r="B606" s="180" t="s">
        <v>5905</v>
      </c>
      <c r="C606" s="181"/>
      <c r="D606" s="214"/>
      <c r="E606" s="174"/>
      <c r="F606" s="175" t="s">
        <v>169</v>
      </c>
      <c r="G606" s="175" t="s">
        <v>169</v>
      </c>
      <c r="H606" s="176" t="s">
        <v>169</v>
      </c>
      <c r="I606" s="175"/>
      <c r="J606" s="172" t="s">
        <v>169</v>
      </c>
      <c r="K606" s="178" t="s">
        <v>169</v>
      </c>
      <c r="L606" s="183" t="s">
        <v>169</v>
      </c>
      <c r="M606" s="1268" t="str">
        <f>VLOOKUP(L606,CódigosRetorno!$A$2:$B$1784,2,FALSE)</f>
        <v>-</v>
      </c>
      <c r="N606" s="179" t="s">
        <v>169</v>
      </c>
      <c r="O606" s="288"/>
    </row>
    <row r="607" spans="1:15" ht="24" x14ac:dyDescent="0.35">
      <c r="A607" s="288"/>
      <c r="B607" s="1495" t="s">
        <v>7539</v>
      </c>
      <c r="C607" s="1543" t="s">
        <v>5914</v>
      </c>
      <c r="D607" s="1520" t="s">
        <v>15</v>
      </c>
      <c r="E607" s="1520" t="s">
        <v>9</v>
      </c>
      <c r="F607" s="152" t="s">
        <v>5</v>
      </c>
      <c r="G607" s="135" t="s">
        <v>5594</v>
      </c>
      <c r="H607" s="143" t="s">
        <v>4041</v>
      </c>
      <c r="I607" s="155">
        <v>1</v>
      </c>
      <c r="J607" s="143" t="s">
        <v>4690</v>
      </c>
      <c r="K607" s="135" t="s">
        <v>1071</v>
      </c>
      <c r="L607" s="529" t="s">
        <v>3833</v>
      </c>
      <c r="M607" s="1268" t="str">
        <f>VLOOKUP(L607,CódigosRetorno!$A$2:$B$1784,2,FALSE)</f>
        <v>No existe información en el nombre del concepto.</v>
      </c>
      <c r="N607" s="142" t="s">
        <v>169</v>
      </c>
      <c r="O607" s="288"/>
    </row>
    <row r="608" spans="1:15" ht="24" x14ac:dyDescent="0.35">
      <c r="A608" s="288"/>
      <c r="B608" s="1495"/>
      <c r="C608" s="1543"/>
      <c r="D608" s="1520"/>
      <c r="E608" s="1520"/>
      <c r="F608" s="786" t="s">
        <v>43</v>
      </c>
      <c r="G608" s="785" t="s">
        <v>5594</v>
      </c>
      <c r="H608" s="784" t="s">
        <v>4042</v>
      </c>
      <c r="I608" s="808">
        <v>1</v>
      </c>
      <c r="J608" s="783" t="s">
        <v>2502</v>
      </c>
      <c r="K608" s="785" t="s">
        <v>169</v>
      </c>
      <c r="L608" s="786" t="s">
        <v>169</v>
      </c>
      <c r="M608" s="1268" t="str">
        <f>VLOOKUP(L608,CódigosRetorno!$A$2:$B$1784,2,FALSE)</f>
        <v>-</v>
      </c>
      <c r="N608" s="782" t="s">
        <v>4606</v>
      </c>
      <c r="O608" s="288"/>
    </row>
    <row r="609" spans="1:15" ht="24" x14ac:dyDescent="0.35">
      <c r="A609" s="288"/>
      <c r="B609" s="1495"/>
      <c r="C609" s="1543"/>
      <c r="D609" s="1520"/>
      <c r="E609" s="1520"/>
      <c r="F609" s="1520"/>
      <c r="G609" s="142" t="s">
        <v>3962</v>
      </c>
      <c r="H609" s="143" t="s">
        <v>3867</v>
      </c>
      <c r="I609" s="142" t="s">
        <v>3865</v>
      </c>
      <c r="J609" s="143" t="s">
        <v>6247</v>
      </c>
      <c r="K609" s="135" t="s">
        <v>1071</v>
      </c>
      <c r="L609" s="529" t="s">
        <v>4190</v>
      </c>
      <c r="M609" s="1268" t="str">
        <f>VLOOKUP(L609,CódigosRetorno!$A$2:$B$1784,2,FALSE)</f>
        <v>El dato ingresado como atributo @listName es incorrecto.</v>
      </c>
      <c r="N609" s="155" t="s">
        <v>169</v>
      </c>
      <c r="O609" s="288"/>
    </row>
    <row r="610" spans="1:15" ht="24" x14ac:dyDescent="0.35">
      <c r="A610" s="288"/>
      <c r="B610" s="1495"/>
      <c r="C610" s="1543"/>
      <c r="D610" s="1520"/>
      <c r="E610" s="1520"/>
      <c r="F610" s="1520"/>
      <c r="G610" s="142" t="s">
        <v>3863</v>
      </c>
      <c r="H610" s="143" t="s">
        <v>3864</v>
      </c>
      <c r="I610" s="142" t="s">
        <v>3865</v>
      </c>
      <c r="J610" s="143" t="s">
        <v>4201</v>
      </c>
      <c r="K610" s="152" t="s">
        <v>1071</v>
      </c>
      <c r="L610" s="531" t="s">
        <v>4189</v>
      </c>
      <c r="M610" s="1268" t="str">
        <f>VLOOKUP(L610,CódigosRetorno!$A$2:$B$1784,2,FALSE)</f>
        <v>El dato ingresado como atributo @listAgencyName es incorrecto.</v>
      </c>
      <c r="N610" s="155" t="s">
        <v>169</v>
      </c>
      <c r="O610" s="288"/>
    </row>
    <row r="611" spans="1:15" ht="36" x14ac:dyDescent="0.35">
      <c r="A611" s="288"/>
      <c r="B611" s="1495"/>
      <c r="C611" s="1543"/>
      <c r="D611" s="1520"/>
      <c r="E611" s="1520"/>
      <c r="F611" s="1520"/>
      <c r="G611" s="155" t="s">
        <v>3963</v>
      </c>
      <c r="H611" s="232" t="s">
        <v>3869</v>
      </c>
      <c r="I611" s="136" t="s">
        <v>3865</v>
      </c>
      <c r="J611" s="143" t="s">
        <v>6248</v>
      </c>
      <c r="K611" s="152" t="s">
        <v>1071</v>
      </c>
      <c r="L611" s="531" t="s">
        <v>4191</v>
      </c>
      <c r="M611" s="1268" t="str">
        <f>VLOOKUP(L611,CódigosRetorno!$A$2:$B$1784,2,FALSE)</f>
        <v>El dato ingresado como atributo @listURI es incorrecto.</v>
      </c>
      <c r="N611" s="155" t="s">
        <v>169</v>
      </c>
      <c r="O611" s="288"/>
    </row>
    <row r="612" spans="1:15" ht="36" x14ac:dyDescent="0.35">
      <c r="A612" s="288"/>
      <c r="B612" s="1495"/>
      <c r="C612" s="1543"/>
      <c r="D612" s="1520"/>
      <c r="E612" s="1520"/>
      <c r="F612" s="1573" t="s">
        <v>142</v>
      </c>
      <c r="G612" s="1605"/>
      <c r="H612" s="1537" t="s">
        <v>4542</v>
      </c>
      <c r="I612" s="1523">
        <v>1</v>
      </c>
      <c r="J612" s="143" t="s">
        <v>5878</v>
      </c>
      <c r="K612" s="135" t="s">
        <v>177</v>
      </c>
      <c r="L612" s="529" t="s">
        <v>3765</v>
      </c>
      <c r="M612" s="1268" t="str">
        <f>VLOOKUP(L612,CódigosRetorno!$A$2:$B$1784,2,FALSE)</f>
        <v>El XML no contiene tag o no existe información del valor del concepto por linea.</v>
      </c>
      <c r="N612" s="142" t="s">
        <v>169</v>
      </c>
      <c r="O612" s="288"/>
    </row>
    <row r="613" spans="1:15" ht="24" x14ac:dyDescent="0.35">
      <c r="A613" s="288"/>
      <c r="B613" s="1495"/>
      <c r="C613" s="1543"/>
      <c r="D613" s="1520"/>
      <c r="E613" s="1611"/>
      <c r="F613" s="1586"/>
      <c r="G613" s="1606"/>
      <c r="H613" s="1538"/>
      <c r="I613" s="1521"/>
      <c r="J613" s="143" t="s">
        <v>5848</v>
      </c>
      <c r="K613" s="135" t="s">
        <v>1071</v>
      </c>
      <c r="L613" s="529" t="s">
        <v>4361</v>
      </c>
      <c r="M613" s="1268" t="str">
        <f>VLOOKUP(L613,CódigosRetorno!$A$2:$B$1784,2,FALSE)</f>
        <v>El dato ingresado como valor del concepto de la linea no cumple con el formato establecido.</v>
      </c>
      <c r="N613" s="142" t="s">
        <v>169</v>
      </c>
      <c r="O613" s="288"/>
    </row>
    <row r="614" spans="1:15" ht="36" x14ac:dyDescent="0.35">
      <c r="A614" s="288"/>
      <c r="B614" s="1495"/>
      <c r="C614" s="1543"/>
      <c r="D614" s="1520"/>
      <c r="E614" s="1611"/>
      <c r="F614" s="260" t="s">
        <v>142</v>
      </c>
      <c r="G614" s="54"/>
      <c r="H614" s="233" t="s">
        <v>4543</v>
      </c>
      <c r="I614" s="259"/>
      <c r="J614" s="143" t="s">
        <v>5849</v>
      </c>
      <c r="K614" s="135" t="s">
        <v>1071</v>
      </c>
      <c r="L614" s="529" t="s">
        <v>4361</v>
      </c>
      <c r="M614" s="1268" t="str">
        <f>VLOOKUP(L614,CódigosRetorno!$A$2:$B$1784,2,FALSE)</f>
        <v>El dato ingresado como valor del concepto de la linea no cumple con el formato establecido.</v>
      </c>
      <c r="N614" s="142" t="s">
        <v>169</v>
      </c>
      <c r="O614" s="288"/>
    </row>
    <row r="615" spans="1:15" ht="36" x14ac:dyDescent="0.35">
      <c r="A615" s="288"/>
      <c r="B615" s="1495"/>
      <c r="C615" s="1543"/>
      <c r="D615" s="1520"/>
      <c r="E615" s="1611"/>
      <c r="F615" s="260" t="s">
        <v>12</v>
      </c>
      <c r="G615" s="54"/>
      <c r="H615" s="233" t="s">
        <v>4544</v>
      </c>
      <c r="I615" s="259"/>
      <c r="J615" s="143" t="s">
        <v>5850</v>
      </c>
      <c r="K615" s="135" t="s">
        <v>1071</v>
      </c>
      <c r="L615" s="529" t="s">
        <v>4361</v>
      </c>
      <c r="M615" s="1268" t="str">
        <f>VLOOKUP(L615,CódigosRetorno!$A$2:$B$1784,2,FALSE)</f>
        <v>El dato ingresado como valor del concepto de la linea no cumple con el formato establecido.</v>
      </c>
      <c r="N615" s="142" t="s">
        <v>169</v>
      </c>
      <c r="O615" s="288"/>
    </row>
    <row r="616" spans="1:15" ht="36" x14ac:dyDescent="0.35">
      <c r="A616" s="288"/>
      <c r="B616" s="1495"/>
      <c r="C616" s="1543"/>
      <c r="D616" s="1520"/>
      <c r="E616" s="1611"/>
      <c r="F616" s="260" t="s">
        <v>46</v>
      </c>
      <c r="G616" s="54" t="s">
        <v>5581</v>
      </c>
      <c r="H616" s="233" t="s">
        <v>4545</v>
      </c>
      <c r="I616" s="259"/>
      <c r="J616" s="143" t="s">
        <v>5879</v>
      </c>
      <c r="K616" s="135" t="s">
        <v>1071</v>
      </c>
      <c r="L616" s="529" t="s">
        <v>4361</v>
      </c>
      <c r="M616" s="1268" t="str">
        <f>VLOOKUP(L616,CódigosRetorno!$A$2:$B$1784,2,FALSE)</f>
        <v>El dato ingresado como valor del concepto de la linea no cumple con el formato establecido.</v>
      </c>
      <c r="N616" s="142" t="s">
        <v>4614</v>
      </c>
      <c r="O616" s="288"/>
    </row>
    <row r="617" spans="1:15" ht="36" x14ac:dyDescent="0.35">
      <c r="A617" s="288"/>
      <c r="B617" s="1495"/>
      <c r="C617" s="1543"/>
      <c r="D617" s="1520"/>
      <c r="E617" s="1611"/>
      <c r="F617" s="260" t="s">
        <v>3884</v>
      </c>
      <c r="G617" s="54"/>
      <c r="H617" s="233" t="s">
        <v>4546</v>
      </c>
      <c r="I617" s="259"/>
      <c r="J617" s="143" t="s">
        <v>5852</v>
      </c>
      <c r="K617" s="135" t="s">
        <v>1071</v>
      </c>
      <c r="L617" s="529" t="s">
        <v>4361</v>
      </c>
      <c r="M617" s="1268" t="str">
        <f>VLOOKUP(L617,CódigosRetorno!$A$2:$B$1784,2,FALSE)</f>
        <v>El dato ingresado como valor del concepto de la linea no cumple con el formato establecido.</v>
      </c>
      <c r="N617" s="142" t="s">
        <v>169</v>
      </c>
      <c r="O617" s="288"/>
    </row>
    <row r="618" spans="1:15" ht="36" x14ac:dyDescent="0.35">
      <c r="A618" s="288"/>
      <c r="B618" s="1495"/>
      <c r="C618" s="1543"/>
      <c r="D618" s="1520"/>
      <c r="E618" s="1611"/>
      <c r="F618" s="260" t="s">
        <v>47</v>
      </c>
      <c r="G618" s="54" t="s">
        <v>5582</v>
      </c>
      <c r="H618" s="233" t="s">
        <v>4547</v>
      </c>
      <c r="I618" s="259"/>
      <c r="J618" s="143" t="s">
        <v>5880</v>
      </c>
      <c r="K618" s="135" t="s">
        <v>1071</v>
      </c>
      <c r="L618" s="529" t="s">
        <v>4361</v>
      </c>
      <c r="M618" s="1268" t="str">
        <f>VLOOKUP(L618,CódigosRetorno!$A$2:$B$1784,2,FALSE)</f>
        <v>El dato ingresado como valor del concepto de la linea no cumple con el formato establecido.</v>
      </c>
      <c r="N618" s="142" t="s">
        <v>4602</v>
      </c>
      <c r="O618" s="288"/>
    </row>
    <row r="619" spans="1:15" ht="36" x14ac:dyDescent="0.35">
      <c r="A619" s="288"/>
      <c r="B619" s="1495"/>
      <c r="C619" s="1543"/>
      <c r="D619" s="1520"/>
      <c r="E619" s="1611"/>
      <c r="F619" s="260" t="s">
        <v>3884</v>
      </c>
      <c r="G619" s="54"/>
      <c r="H619" s="233" t="s">
        <v>4548</v>
      </c>
      <c r="I619" s="259"/>
      <c r="J619" s="143" t="s">
        <v>5854</v>
      </c>
      <c r="K619" s="135" t="s">
        <v>1071</v>
      </c>
      <c r="L619" s="529" t="s">
        <v>4361</v>
      </c>
      <c r="M619" s="1268" t="str">
        <f>VLOOKUP(L619,CódigosRetorno!$A$2:$B$1784,2,FALSE)</f>
        <v>El dato ingresado como valor del concepto de la linea no cumple con el formato establecido.</v>
      </c>
      <c r="N619" s="142" t="s">
        <v>169</v>
      </c>
      <c r="O619" s="288"/>
    </row>
    <row r="620" spans="1:15" ht="36" x14ac:dyDescent="0.35">
      <c r="A620" s="288"/>
      <c r="B620" s="1495"/>
      <c r="C620" s="1543"/>
      <c r="D620" s="1520"/>
      <c r="E620" s="1611"/>
      <c r="F620" s="260" t="s">
        <v>47</v>
      </c>
      <c r="G620" s="54" t="s">
        <v>5582</v>
      </c>
      <c r="H620" s="233" t="s">
        <v>4549</v>
      </c>
      <c r="I620" s="259"/>
      <c r="J620" s="143" t="s">
        <v>5881</v>
      </c>
      <c r="K620" s="135" t="s">
        <v>1071</v>
      </c>
      <c r="L620" s="529" t="s">
        <v>4361</v>
      </c>
      <c r="M620" s="1268" t="str">
        <f>VLOOKUP(L620,CódigosRetorno!$A$2:$B$1784,2,FALSE)</f>
        <v>El dato ingresado como valor del concepto de la linea no cumple con el formato establecido.</v>
      </c>
      <c r="N620" s="142" t="s">
        <v>4602</v>
      </c>
      <c r="O620" s="288"/>
    </row>
    <row r="621" spans="1:15" ht="36" x14ac:dyDescent="0.35">
      <c r="A621" s="288"/>
      <c r="B621" s="1495"/>
      <c r="C621" s="1543"/>
      <c r="D621" s="1520"/>
      <c r="E621" s="1611"/>
      <c r="F621" s="150" t="s">
        <v>3884</v>
      </c>
      <c r="G621" s="231"/>
      <c r="H621" s="234" t="s">
        <v>4550</v>
      </c>
      <c r="I621" s="238"/>
      <c r="J621" s="143" t="s">
        <v>5856</v>
      </c>
      <c r="K621" s="135" t="s">
        <v>1071</v>
      </c>
      <c r="L621" s="529" t="s">
        <v>4361</v>
      </c>
      <c r="M621" s="1268" t="str">
        <f>VLOOKUP(L621,CódigosRetorno!$A$2:$B$1784,2,FALSE)</f>
        <v>El dato ingresado como valor del concepto de la linea no cumple con el formato establecido.</v>
      </c>
      <c r="N621" s="142" t="s">
        <v>169</v>
      </c>
      <c r="O621" s="288"/>
    </row>
    <row r="622" spans="1:15" ht="24" x14ac:dyDescent="0.35">
      <c r="A622" s="288"/>
      <c r="B622" s="1495">
        <v>102</v>
      </c>
      <c r="C622" s="1543" t="s">
        <v>172</v>
      </c>
      <c r="D622" s="1520" t="s">
        <v>15</v>
      </c>
      <c r="E622" s="1520" t="s">
        <v>9</v>
      </c>
      <c r="F622" s="150" t="s">
        <v>5</v>
      </c>
      <c r="G622" s="141" t="s">
        <v>5594</v>
      </c>
      <c r="H622" s="225" t="s">
        <v>4041</v>
      </c>
      <c r="I622" s="238">
        <v>1</v>
      </c>
      <c r="J622" s="143" t="s">
        <v>4690</v>
      </c>
      <c r="K622" s="135" t="s">
        <v>1071</v>
      </c>
      <c r="L622" s="529" t="s">
        <v>3833</v>
      </c>
      <c r="M622" s="1268" t="str">
        <f>VLOOKUP(L622,CódigosRetorno!$A$2:$B$1784,2,FALSE)</f>
        <v>No existe información en el nombre del concepto.</v>
      </c>
      <c r="N622" s="142" t="s">
        <v>169</v>
      </c>
      <c r="O622" s="288"/>
    </row>
    <row r="623" spans="1:15" ht="24" x14ac:dyDescent="0.35">
      <c r="A623" s="288"/>
      <c r="B623" s="1495"/>
      <c r="C623" s="1543"/>
      <c r="D623" s="1520"/>
      <c r="E623" s="1520"/>
      <c r="F623" s="786" t="s">
        <v>43</v>
      </c>
      <c r="G623" s="785" t="s">
        <v>5594</v>
      </c>
      <c r="H623" s="784" t="s">
        <v>4042</v>
      </c>
      <c r="I623" s="808">
        <v>1</v>
      </c>
      <c r="J623" s="783" t="s">
        <v>2502</v>
      </c>
      <c r="K623" s="785"/>
      <c r="L623" s="786"/>
      <c r="M623" s="783"/>
      <c r="N623" s="782"/>
      <c r="O623" s="288"/>
    </row>
    <row r="624" spans="1:15" ht="24" x14ac:dyDescent="0.35">
      <c r="A624" s="288"/>
      <c r="B624" s="1495"/>
      <c r="C624" s="1543"/>
      <c r="D624" s="1520"/>
      <c r="E624" s="1520"/>
      <c r="F624" s="1520"/>
      <c r="G624" s="142" t="s">
        <v>3962</v>
      </c>
      <c r="H624" s="143" t="s">
        <v>3867</v>
      </c>
      <c r="I624" s="142" t="s">
        <v>3865</v>
      </c>
      <c r="J624" s="143" t="s">
        <v>6247</v>
      </c>
      <c r="K624" s="135" t="s">
        <v>1071</v>
      </c>
      <c r="L624" s="529" t="s">
        <v>4190</v>
      </c>
      <c r="M624" s="143" t="str">
        <f>VLOOKUP(L624,CódigosRetorno!$A$2:$B$1784,2,FALSE)</f>
        <v>El dato ingresado como atributo @listName es incorrecto.</v>
      </c>
      <c r="N624" s="155" t="s">
        <v>169</v>
      </c>
      <c r="O624" s="288"/>
    </row>
    <row r="625" spans="1:15" ht="24" x14ac:dyDescent="0.35">
      <c r="A625" s="288"/>
      <c r="B625" s="1495"/>
      <c r="C625" s="1543"/>
      <c r="D625" s="1520"/>
      <c r="E625" s="1520"/>
      <c r="F625" s="1520"/>
      <c r="G625" s="142" t="s">
        <v>3863</v>
      </c>
      <c r="H625" s="143" t="s">
        <v>3864</v>
      </c>
      <c r="I625" s="142" t="s">
        <v>3865</v>
      </c>
      <c r="J625" s="143" t="s">
        <v>4201</v>
      </c>
      <c r="K625" s="152" t="s">
        <v>1071</v>
      </c>
      <c r="L625" s="531" t="s">
        <v>4189</v>
      </c>
      <c r="M625" s="143" t="str">
        <f>VLOOKUP(L625,CódigosRetorno!$A$2:$B$1784,2,FALSE)</f>
        <v>El dato ingresado como atributo @listAgencyName es incorrecto.</v>
      </c>
      <c r="N625" s="155" t="s">
        <v>169</v>
      </c>
      <c r="O625" s="288"/>
    </row>
    <row r="626" spans="1:15" ht="36" x14ac:dyDescent="0.35">
      <c r="A626" s="288"/>
      <c r="B626" s="1495"/>
      <c r="C626" s="1543"/>
      <c r="D626" s="1520"/>
      <c r="E626" s="1520"/>
      <c r="F626" s="1520"/>
      <c r="G626" s="155" t="s">
        <v>3963</v>
      </c>
      <c r="H626" s="96" t="s">
        <v>3869</v>
      </c>
      <c r="I626" s="142" t="s">
        <v>3865</v>
      </c>
      <c r="J626" s="143" t="s">
        <v>6248</v>
      </c>
      <c r="K626" s="152" t="s">
        <v>1071</v>
      </c>
      <c r="L626" s="531" t="s">
        <v>4191</v>
      </c>
      <c r="M626" s="143" t="str">
        <f>VLOOKUP(L626,CódigosRetorno!$A$2:$B$1784,2,FALSE)</f>
        <v>El dato ingresado como atributo @listURI es incorrecto.</v>
      </c>
      <c r="N626" s="155" t="s">
        <v>169</v>
      </c>
      <c r="O626" s="288"/>
    </row>
    <row r="627" spans="1:15" ht="36" x14ac:dyDescent="0.35">
      <c r="A627" s="288"/>
      <c r="B627" s="1495"/>
      <c r="C627" s="1543"/>
      <c r="D627" s="1520"/>
      <c r="E627" s="1520"/>
      <c r="F627" s="135" t="s">
        <v>141</v>
      </c>
      <c r="G627" s="135" t="s">
        <v>24</v>
      </c>
      <c r="H627" s="143" t="s">
        <v>4043</v>
      </c>
      <c r="I627" s="155">
        <v>1</v>
      </c>
      <c r="J627" s="143" t="s">
        <v>5857</v>
      </c>
      <c r="K627" s="135" t="s">
        <v>177</v>
      </c>
      <c r="L627" s="529" t="s">
        <v>3766</v>
      </c>
      <c r="M627" s="143" t="str">
        <f>VLOOKUP(L627,CódigosRetorno!$A$2:$B$1784,2,FALSE)</f>
        <v>El XML no contiene tag de la fecha del concepto por linea.</v>
      </c>
      <c r="N627" s="155" t="s">
        <v>169</v>
      </c>
      <c r="O627" s="288"/>
    </row>
    <row r="628" spans="1:15" ht="24" x14ac:dyDescent="0.35">
      <c r="A628" s="288"/>
      <c r="B628" s="1495">
        <f>B622+1</f>
        <v>103</v>
      </c>
      <c r="C628" s="1543" t="s">
        <v>173</v>
      </c>
      <c r="D628" s="1520" t="s">
        <v>15</v>
      </c>
      <c r="E628" s="1520" t="s">
        <v>9</v>
      </c>
      <c r="F628" s="142" t="s">
        <v>5</v>
      </c>
      <c r="G628" s="135" t="s">
        <v>5594</v>
      </c>
      <c r="H628" s="143" t="s">
        <v>4041</v>
      </c>
      <c r="I628" s="155">
        <v>1</v>
      </c>
      <c r="J628" s="143" t="s">
        <v>4690</v>
      </c>
      <c r="K628" s="135" t="s">
        <v>1071</v>
      </c>
      <c r="L628" s="529" t="s">
        <v>3833</v>
      </c>
      <c r="M628" s="143" t="str">
        <f>VLOOKUP(L628,CódigosRetorno!$A$2:$B$1784,2,FALSE)</f>
        <v>No existe información en el nombre del concepto.</v>
      </c>
      <c r="N628" s="142" t="s">
        <v>169</v>
      </c>
      <c r="O628" s="288"/>
    </row>
    <row r="629" spans="1:15" ht="24" x14ac:dyDescent="0.35">
      <c r="A629" s="288"/>
      <c r="B629" s="1495"/>
      <c r="C629" s="1543"/>
      <c r="D629" s="1520"/>
      <c r="E629" s="1520"/>
      <c r="F629" s="786" t="s">
        <v>43</v>
      </c>
      <c r="G629" s="785" t="s">
        <v>5594</v>
      </c>
      <c r="H629" s="784" t="s">
        <v>4042</v>
      </c>
      <c r="I629" s="808">
        <v>1</v>
      </c>
      <c r="J629" s="783" t="s">
        <v>2502</v>
      </c>
      <c r="K629" s="785" t="s">
        <v>169</v>
      </c>
      <c r="L629" s="786" t="s">
        <v>169</v>
      </c>
      <c r="M629" s="783" t="str">
        <f>VLOOKUP(L629,CódigosRetorno!$A$2:$B$1784,2,FALSE)</f>
        <v>-</v>
      </c>
      <c r="N629" s="782" t="s">
        <v>4606</v>
      </c>
      <c r="O629" s="288"/>
    </row>
    <row r="630" spans="1:15" ht="24" x14ac:dyDescent="0.35">
      <c r="A630" s="288"/>
      <c r="B630" s="1495"/>
      <c r="C630" s="1543"/>
      <c r="D630" s="1520"/>
      <c r="E630" s="1520"/>
      <c r="F630" s="1572"/>
      <c r="G630" s="142" t="s">
        <v>3962</v>
      </c>
      <c r="H630" s="143" t="s">
        <v>3867</v>
      </c>
      <c r="I630" s="142" t="s">
        <v>3865</v>
      </c>
      <c r="J630" s="143" t="s">
        <v>6247</v>
      </c>
      <c r="K630" s="135" t="s">
        <v>1071</v>
      </c>
      <c r="L630" s="529" t="s">
        <v>4190</v>
      </c>
      <c r="M630" s="143" t="str">
        <f>VLOOKUP(L630,CódigosRetorno!$A$2:$B$1784,2,FALSE)</f>
        <v>El dato ingresado como atributo @listName es incorrecto.</v>
      </c>
      <c r="N630" s="155" t="s">
        <v>169</v>
      </c>
      <c r="O630" s="288"/>
    </row>
    <row r="631" spans="1:15" ht="24" x14ac:dyDescent="0.35">
      <c r="A631" s="288"/>
      <c r="B631" s="1495"/>
      <c r="C631" s="1543"/>
      <c r="D631" s="1520"/>
      <c r="E631" s="1520"/>
      <c r="F631" s="1572"/>
      <c r="G631" s="142" t="s">
        <v>3863</v>
      </c>
      <c r="H631" s="143" t="s">
        <v>3864</v>
      </c>
      <c r="I631" s="142" t="s">
        <v>3865</v>
      </c>
      <c r="J631" s="143" t="s">
        <v>4201</v>
      </c>
      <c r="K631" s="152" t="s">
        <v>1071</v>
      </c>
      <c r="L631" s="531" t="s">
        <v>4189</v>
      </c>
      <c r="M631" s="143" t="str">
        <f>VLOOKUP(L631,CódigosRetorno!$A$2:$B$1784,2,FALSE)</f>
        <v>El dato ingresado como atributo @listAgencyName es incorrecto.</v>
      </c>
      <c r="N631" s="155" t="s">
        <v>169</v>
      </c>
      <c r="O631" s="288"/>
    </row>
    <row r="632" spans="1:15" ht="36" x14ac:dyDescent="0.35">
      <c r="A632" s="288"/>
      <c r="B632" s="1495"/>
      <c r="C632" s="1543"/>
      <c r="D632" s="1520"/>
      <c r="E632" s="1520"/>
      <c r="F632" s="1572"/>
      <c r="G632" s="155" t="s">
        <v>3963</v>
      </c>
      <c r="H632" s="96" t="s">
        <v>3869</v>
      </c>
      <c r="I632" s="142" t="s">
        <v>3865</v>
      </c>
      <c r="J632" s="143" t="s">
        <v>6248</v>
      </c>
      <c r="K632" s="152" t="s">
        <v>1071</v>
      </c>
      <c r="L632" s="531" t="s">
        <v>4191</v>
      </c>
      <c r="M632" s="143" t="str">
        <f>VLOOKUP(L632,CódigosRetorno!$A$2:$B$1784,2,FALSE)</f>
        <v>El dato ingresado como atributo @listURI es incorrecto.</v>
      </c>
      <c r="N632" s="155" t="s">
        <v>169</v>
      </c>
      <c r="O632" s="288"/>
    </row>
    <row r="633" spans="1:15" ht="36" x14ac:dyDescent="0.35">
      <c r="A633" s="288"/>
      <c r="B633" s="1495"/>
      <c r="C633" s="1543"/>
      <c r="D633" s="1520"/>
      <c r="E633" s="1520"/>
      <c r="F633" s="152" t="s">
        <v>166</v>
      </c>
      <c r="G633" s="152" t="s">
        <v>2759</v>
      </c>
      <c r="H633" s="143" t="s">
        <v>4551</v>
      </c>
      <c r="I633" s="155">
        <v>1</v>
      </c>
      <c r="J633" s="143" t="s">
        <v>5858</v>
      </c>
      <c r="K633" s="135" t="s">
        <v>177</v>
      </c>
      <c r="L633" s="529" t="s">
        <v>4419</v>
      </c>
      <c r="M633" s="143" t="str">
        <f>VLOOKUP(L633,CódigosRetorno!$A$2:$B$1784,2,FALSE)</f>
        <v>El XML no contiene tag de la Hora del concepto por linea.</v>
      </c>
      <c r="N633" s="155" t="s">
        <v>169</v>
      </c>
      <c r="O633" s="288"/>
    </row>
    <row r="634" spans="1:15" x14ac:dyDescent="0.35">
      <c r="A634" s="288"/>
      <c r="B634" s="180" t="s">
        <v>5953</v>
      </c>
      <c r="C634" s="181"/>
      <c r="D634" s="214"/>
      <c r="E634" s="174"/>
      <c r="F634" s="175" t="s">
        <v>169</v>
      </c>
      <c r="G634" s="175" t="s">
        <v>169</v>
      </c>
      <c r="H634" s="176" t="s">
        <v>169</v>
      </c>
      <c r="I634" s="175"/>
      <c r="J634" s="172" t="s">
        <v>169</v>
      </c>
      <c r="K634" s="178" t="s">
        <v>169</v>
      </c>
      <c r="L634" s="183" t="s">
        <v>169</v>
      </c>
      <c r="M634" s="172" t="str">
        <f>VLOOKUP(L634,CódigosRetorno!$A$2:$B$1784,2,FALSE)</f>
        <v>-</v>
      </c>
      <c r="N634" s="179" t="s">
        <v>169</v>
      </c>
      <c r="O634" s="288"/>
    </row>
    <row r="635" spans="1:15" ht="36" x14ac:dyDescent="0.35">
      <c r="A635" s="288"/>
      <c r="B635" s="1583">
        <f>B628+1</f>
        <v>104</v>
      </c>
      <c r="C635" s="1491" t="s">
        <v>5622</v>
      </c>
      <c r="D635" s="1583" t="s">
        <v>3</v>
      </c>
      <c r="E635" s="1547" t="s">
        <v>9</v>
      </c>
      <c r="F635" s="1601" t="s">
        <v>141</v>
      </c>
      <c r="G635" s="1601" t="s">
        <v>6492</v>
      </c>
      <c r="H635" s="1603" t="s">
        <v>6493</v>
      </c>
      <c r="I635" s="1601" t="s">
        <v>3865</v>
      </c>
      <c r="J635" s="1153" t="s">
        <v>6494</v>
      </c>
      <c r="K635" s="1151" t="s">
        <v>177</v>
      </c>
      <c r="L635" s="443" t="s">
        <v>4342</v>
      </c>
      <c r="M635" s="1153" t="str">
        <f>VLOOKUP(L635,CódigosRetorno!$A$2:$B$1784,2,FALSE)</f>
        <v>El XML no contiene el tag o no existe información del Codigo de BBSS de detracción para el tipo de operación.</v>
      </c>
      <c r="N635" s="452" t="s">
        <v>169</v>
      </c>
      <c r="O635" s="288"/>
    </row>
    <row r="636" spans="1:15" ht="24" x14ac:dyDescent="0.35">
      <c r="A636" s="288"/>
      <c r="B636" s="1584"/>
      <c r="C636" s="1550"/>
      <c r="D636" s="1584"/>
      <c r="E636" s="1548"/>
      <c r="F636" s="1602"/>
      <c r="G636" s="1602"/>
      <c r="H636" s="1604"/>
      <c r="I636" s="1602"/>
      <c r="J636" s="1153" t="s">
        <v>6495</v>
      </c>
      <c r="K636" s="1151" t="s">
        <v>177</v>
      </c>
      <c r="L636" s="443" t="s">
        <v>4343</v>
      </c>
      <c r="M636" s="1153" t="str">
        <f>VLOOKUP(L636,CódigosRetorno!$A$2:$B$1784,2,FALSE)</f>
        <v>El XML contiene información de codigo de bien y servicio de detracción que no corresponde al tipo de operación.</v>
      </c>
      <c r="N636" s="452" t="s">
        <v>169</v>
      </c>
      <c r="O636" s="288"/>
    </row>
    <row r="637" spans="1:15" ht="24" x14ac:dyDescent="0.35">
      <c r="A637" s="288"/>
      <c r="B637" s="1584"/>
      <c r="C637" s="1550"/>
      <c r="D637" s="1584"/>
      <c r="E637" s="1548"/>
      <c r="F637" s="1573" t="s">
        <v>13</v>
      </c>
      <c r="G637" s="1497" t="s">
        <v>5609</v>
      </c>
      <c r="H637" s="1527" t="s">
        <v>4044</v>
      </c>
      <c r="I637" s="1497" t="s">
        <v>3865</v>
      </c>
      <c r="J637" s="1153" t="s">
        <v>6496</v>
      </c>
      <c r="K637" s="1147" t="s">
        <v>177</v>
      </c>
      <c r="L637" s="1151" t="s">
        <v>4342</v>
      </c>
      <c r="M637" s="1153" t="str">
        <f>VLOOKUP(L637,CódigosRetorno!$A$2:$B$1784,2,FALSE)</f>
        <v>El XML no contiene el tag o no existe información del Codigo de BBSS de detracción para el tipo de operación.</v>
      </c>
      <c r="N637" s="490" t="s">
        <v>169</v>
      </c>
      <c r="O637" s="288"/>
    </row>
    <row r="638" spans="1:15" ht="24" x14ac:dyDescent="0.35">
      <c r="A638" s="288"/>
      <c r="B638" s="1584"/>
      <c r="C638" s="1550"/>
      <c r="D638" s="1584"/>
      <c r="E638" s="1548"/>
      <c r="F638" s="1586"/>
      <c r="G638" s="1515"/>
      <c r="H638" s="1532"/>
      <c r="I638" s="1515"/>
      <c r="J638" s="1153" t="s">
        <v>6497</v>
      </c>
      <c r="K638" s="1147" t="s">
        <v>177</v>
      </c>
      <c r="L638" s="1151" t="s">
        <v>3719</v>
      </c>
      <c r="M638" s="1153" t="str">
        <f>VLOOKUP(L638,CódigosRetorno!$A$2:$B$1784,2,FALSE)</f>
        <v>El codigo de bien o servicio sujeto a detracción no existe en el listado.</v>
      </c>
      <c r="N638" s="487" t="s">
        <v>4617</v>
      </c>
      <c r="O638" s="288"/>
    </row>
    <row r="639" spans="1:15" ht="48" x14ac:dyDescent="0.35">
      <c r="A639" s="288"/>
      <c r="B639" s="1584"/>
      <c r="C639" s="1550"/>
      <c r="D639" s="1584"/>
      <c r="E639" s="1548"/>
      <c r="F639" s="1586"/>
      <c r="G639" s="1515"/>
      <c r="H639" s="1532"/>
      <c r="I639" s="1515"/>
      <c r="J639" s="1153" t="s">
        <v>6498</v>
      </c>
      <c r="K639" s="1147" t="s">
        <v>177</v>
      </c>
      <c r="L639" s="1151" t="s">
        <v>4344</v>
      </c>
      <c r="M639" s="1153" t="str">
        <f>VLOOKUP(L639,CódigosRetorno!$A$2:$B$1784,2,FALSE)</f>
        <v>El dato ingresado como codigo de BBSS de detracción no corresponde al valor esperado.</v>
      </c>
      <c r="N639" s="490" t="s">
        <v>169</v>
      </c>
      <c r="O639" s="288"/>
    </row>
    <row r="640" spans="1:15" ht="48" x14ac:dyDescent="0.35">
      <c r="A640" s="288"/>
      <c r="B640" s="1584"/>
      <c r="C640" s="1550"/>
      <c r="D640" s="1584"/>
      <c r="E640" s="1548"/>
      <c r="F640" s="1586"/>
      <c r="G640" s="1515"/>
      <c r="H640" s="1532"/>
      <c r="I640" s="1515"/>
      <c r="J640" s="1153" t="s">
        <v>6499</v>
      </c>
      <c r="K640" s="1147" t="s">
        <v>177</v>
      </c>
      <c r="L640" s="1151" t="s">
        <v>4344</v>
      </c>
      <c r="M640" s="1153" t="str">
        <f>VLOOKUP(L640,CódigosRetorno!$A$2:$B$1784,2,FALSE)</f>
        <v>El dato ingresado como codigo de BBSS de detracción no corresponde al valor esperado.</v>
      </c>
      <c r="N640" s="490" t="s">
        <v>169</v>
      </c>
      <c r="O640" s="288"/>
    </row>
    <row r="641" spans="1:15" ht="48" x14ac:dyDescent="0.35">
      <c r="A641" s="288"/>
      <c r="B641" s="1584"/>
      <c r="C641" s="1550"/>
      <c r="D641" s="1584"/>
      <c r="E641" s="1548"/>
      <c r="F641" s="1587"/>
      <c r="G641" s="1498"/>
      <c r="H641" s="1528"/>
      <c r="I641" s="1498"/>
      <c r="J641" s="1153" t="s">
        <v>6500</v>
      </c>
      <c r="K641" s="1147" t="s">
        <v>177</v>
      </c>
      <c r="L641" s="1151" t="s">
        <v>4344</v>
      </c>
      <c r="M641" s="1153" t="str">
        <f>VLOOKUP(L641,CódigosRetorno!$A$2:$B$1784,2,FALSE)</f>
        <v>El dato ingresado como codigo de BBSS de detracción no corresponde al valor esperado.</v>
      </c>
      <c r="N641" s="490" t="s">
        <v>169</v>
      </c>
      <c r="O641" s="288"/>
    </row>
    <row r="642" spans="1:15" ht="24" x14ac:dyDescent="0.35">
      <c r="A642" s="288"/>
      <c r="B642" s="1584"/>
      <c r="C642" s="1550"/>
      <c r="D642" s="1584"/>
      <c r="E642" s="1548"/>
      <c r="F642" s="1573"/>
      <c r="G642" s="142" t="s">
        <v>4045</v>
      </c>
      <c r="H642" s="143" t="s">
        <v>3879</v>
      </c>
      <c r="I642" s="142" t="s">
        <v>3865</v>
      </c>
      <c r="J642" s="143" t="s">
        <v>6257</v>
      </c>
      <c r="K642" s="135" t="s">
        <v>1071</v>
      </c>
      <c r="L642" s="529" t="s">
        <v>4194</v>
      </c>
      <c r="M642" s="143" t="str">
        <f>VLOOKUP(L642,CódigosRetorno!$A$2:$B$1784,2,FALSE)</f>
        <v>El dato ingresado como atributo @schemeName es incorrecto.</v>
      </c>
      <c r="N642" s="155" t="s">
        <v>169</v>
      </c>
      <c r="O642" s="288"/>
    </row>
    <row r="643" spans="1:15" ht="24" x14ac:dyDescent="0.35">
      <c r="A643" s="288"/>
      <c r="B643" s="1584"/>
      <c r="C643" s="1550"/>
      <c r="D643" s="1584"/>
      <c r="E643" s="1548"/>
      <c r="F643" s="1586"/>
      <c r="G643" s="142" t="s">
        <v>3863</v>
      </c>
      <c r="H643" s="143" t="s">
        <v>3880</v>
      </c>
      <c r="I643" s="142" t="s">
        <v>3865</v>
      </c>
      <c r="J643" s="143" t="s">
        <v>4201</v>
      </c>
      <c r="K643" s="135" t="s">
        <v>1071</v>
      </c>
      <c r="L643" s="529" t="s">
        <v>4195</v>
      </c>
      <c r="M643" s="143" t="str">
        <f>VLOOKUP(L643,CódigosRetorno!$A$2:$B$1784,2,FALSE)</f>
        <v>El dato ingresado como atributo @schemeAgencyName es incorrecto.</v>
      </c>
      <c r="N643" s="155" t="s">
        <v>169</v>
      </c>
      <c r="O643" s="288"/>
    </row>
    <row r="644" spans="1:15" ht="36" x14ac:dyDescent="0.35">
      <c r="A644" s="288"/>
      <c r="B644" s="1585"/>
      <c r="C644" s="1492"/>
      <c r="D644" s="1585"/>
      <c r="E644" s="1549"/>
      <c r="F644" s="1587"/>
      <c r="G644" s="142" t="s">
        <v>4046</v>
      </c>
      <c r="H644" s="96" t="s">
        <v>3882</v>
      </c>
      <c r="I644" s="142" t="s">
        <v>3865</v>
      </c>
      <c r="J644" s="143" t="s">
        <v>6258</v>
      </c>
      <c r="K644" s="152" t="s">
        <v>1071</v>
      </c>
      <c r="L644" s="531" t="s">
        <v>4196</v>
      </c>
      <c r="M644" s="143" t="str">
        <f>VLOOKUP(L644,CódigosRetorno!$A$2:$B$1784,2,FALSE)</f>
        <v>El dato ingresado como atributo @schemeURI es incorrecto.</v>
      </c>
      <c r="N644" s="155" t="s">
        <v>169</v>
      </c>
      <c r="O644" s="288"/>
    </row>
    <row r="645" spans="1:15" ht="36" x14ac:dyDescent="0.35">
      <c r="A645" s="288"/>
      <c r="B645" s="1497">
        <f>B635+1</f>
        <v>105</v>
      </c>
      <c r="C645" s="1527" t="s">
        <v>5623</v>
      </c>
      <c r="D645" s="1509" t="s">
        <v>3</v>
      </c>
      <c r="E645" s="1509" t="s">
        <v>9</v>
      </c>
      <c r="F645" s="1159" t="s">
        <v>23</v>
      </c>
      <c r="G645" s="647" t="s">
        <v>6492</v>
      </c>
      <c r="H645" s="1158" t="s">
        <v>6501</v>
      </c>
      <c r="I645" s="810" t="s">
        <v>3865</v>
      </c>
      <c r="J645" s="1153" t="s">
        <v>6502</v>
      </c>
      <c r="K645" s="1151" t="s">
        <v>177</v>
      </c>
      <c r="L645" s="443" t="s">
        <v>3721</v>
      </c>
      <c r="M645" s="1153" t="str">
        <f>VLOOKUP(L645,CódigosRetorno!$A$2:$B$1784,2,FALSE)</f>
        <v>El xml no contiene el tag o no existe información en el nro de cuenta de detracción</v>
      </c>
      <c r="N645" s="452" t="s">
        <v>169</v>
      </c>
      <c r="O645" s="288"/>
    </row>
    <row r="646" spans="1:15" ht="24" x14ac:dyDescent="0.35">
      <c r="A646" s="288"/>
      <c r="B646" s="1515"/>
      <c r="C646" s="1532"/>
      <c r="D646" s="1510"/>
      <c r="E646" s="1510"/>
      <c r="F646" s="489" t="s">
        <v>5</v>
      </c>
      <c r="G646" s="487"/>
      <c r="H646" s="488" t="s">
        <v>4909</v>
      </c>
      <c r="I646" s="487" t="s">
        <v>3865</v>
      </c>
      <c r="J646" s="1153" t="s">
        <v>6503</v>
      </c>
      <c r="K646" s="1147" t="s">
        <v>177</v>
      </c>
      <c r="L646" s="1151" t="s">
        <v>3721</v>
      </c>
      <c r="M646" s="1153" t="str">
        <f>VLOOKUP(L646,CódigosRetorno!$A$2:$B$1784,2,FALSE)</f>
        <v>El xml no contiene el tag o no existe información en el nro de cuenta de detracción</v>
      </c>
      <c r="N646" s="487" t="s">
        <v>169</v>
      </c>
      <c r="O646" s="288"/>
    </row>
    <row r="647" spans="1:15" ht="24" x14ac:dyDescent="0.35">
      <c r="A647" s="288"/>
      <c r="B647" s="1515"/>
      <c r="C647" s="1532"/>
      <c r="D647" s="1510"/>
      <c r="E647" s="1510"/>
      <c r="F647" s="813" t="s">
        <v>13</v>
      </c>
      <c r="G647" s="810" t="s">
        <v>5610</v>
      </c>
      <c r="H647" s="471" t="s">
        <v>4910</v>
      </c>
      <c r="I647" s="142"/>
      <c r="J647" s="1153" t="s">
        <v>4500</v>
      </c>
      <c r="K647" s="1147" t="s">
        <v>177</v>
      </c>
      <c r="L647" s="1151" t="s">
        <v>4421</v>
      </c>
      <c r="M647" s="1153" t="str">
        <f>VLOOKUP(L647,CódigosRetorno!$A$2:$B$1784,2,FALSE)</f>
        <v>El dato ingreso como Forma de Pago o Medio de Pago no corresponde al valor esperado (catalogo nro 59)</v>
      </c>
      <c r="N647" s="142" t="s">
        <v>4618</v>
      </c>
      <c r="O647" s="288"/>
    </row>
    <row r="648" spans="1:15" ht="24" x14ac:dyDescent="0.35">
      <c r="A648" s="288"/>
      <c r="B648" s="1515"/>
      <c r="C648" s="1532"/>
      <c r="D648" s="1510"/>
      <c r="E648" s="1510"/>
      <c r="F648" s="1573"/>
      <c r="G648" s="142" t="s">
        <v>4911</v>
      </c>
      <c r="H648" s="143" t="s">
        <v>3867</v>
      </c>
      <c r="I648" s="142" t="s">
        <v>3865</v>
      </c>
      <c r="J648" s="143" t="s">
        <v>6259</v>
      </c>
      <c r="K648" s="135" t="s">
        <v>1071</v>
      </c>
      <c r="L648" s="529" t="s">
        <v>4190</v>
      </c>
      <c r="M648" s="143" t="str">
        <f>VLOOKUP(L648,CódigosRetorno!$A$2:$B$1784,2,FALSE)</f>
        <v>El dato ingresado como atributo @listName es incorrecto.</v>
      </c>
      <c r="N648" s="155" t="s">
        <v>169</v>
      </c>
      <c r="O648" s="288"/>
    </row>
    <row r="649" spans="1:15" ht="24" x14ac:dyDescent="0.35">
      <c r="A649" s="288"/>
      <c r="B649" s="1515"/>
      <c r="C649" s="1532"/>
      <c r="D649" s="1510"/>
      <c r="E649" s="1510"/>
      <c r="F649" s="1586"/>
      <c r="G649" s="142" t="s">
        <v>3863</v>
      </c>
      <c r="H649" s="143" t="s">
        <v>3864</v>
      </c>
      <c r="I649" s="142" t="s">
        <v>3865</v>
      </c>
      <c r="J649" s="143" t="s">
        <v>4201</v>
      </c>
      <c r="K649" s="152" t="s">
        <v>1071</v>
      </c>
      <c r="L649" s="531" t="s">
        <v>4189</v>
      </c>
      <c r="M649" s="143" t="str">
        <f>VLOOKUP(L649,CódigosRetorno!$A$2:$B$1784,2,FALSE)</f>
        <v>El dato ingresado como atributo @listAgencyName es incorrecto.</v>
      </c>
      <c r="N649" s="155" t="s">
        <v>169</v>
      </c>
      <c r="O649" s="288"/>
    </row>
    <row r="650" spans="1:15" ht="36" x14ac:dyDescent="0.35">
      <c r="A650" s="288"/>
      <c r="B650" s="1498"/>
      <c r="C650" s="1528"/>
      <c r="D650" s="1511"/>
      <c r="E650" s="1511"/>
      <c r="F650" s="1587"/>
      <c r="G650" s="155" t="s">
        <v>4099</v>
      </c>
      <c r="H650" s="96" t="s">
        <v>3869</v>
      </c>
      <c r="I650" s="142" t="s">
        <v>3865</v>
      </c>
      <c r="J650" s="143" t="s">
        <v>6260</v>
      </c>
      <c r="K650" s="152" t="s">
        <v>1071</v>
      </c>
      <c r="L650" s="531" t="s">
        <v>4191</v>
      </c>
      <c r="M650" s="143" t="str">
        <f>VLOOKUP(L650,CódigosRetorno!$A$2:$B$1784,2,FALSE)</f>
        <v>El dato ingresado como atributo @listURI es incorrecto.</v>
      </c>
      <c r="N650" s="155" t="s">
        <v>169</v>
      </c>
      <c r="O650" s="288"/>
    </row>
    <row r="651" spans="1:15" ht="24" x14ac:dyDescent="0.35">
      <c r="A651" s="288"/>
      <c r="B651" s="1495">
        <f>B645+1</f>
        <v>106</v>
      </c>
      <c r="C651" s="1489" t="s">
        <v>5104</v>
      </c>
      <c r="D651" s="1520" t="s">
        <v>3</v>
      </c>
      <c r="E651" s="1520" t="s">
        <v>9</v>
      </c>
      <c r="F651" s="1572" t="s">
        <v>12</v>
      </c>
      <c r="G651" s="1495" t="s">
        <v>16</v>
      </c>
      <c r="H651" s="1527" t="s">
        <v>4048</v>
      </c>
      <c r="I651" s="1495">
        <v>1</v>
      </c>
      <c r="J651" s="1153" t="s">
        <v>6504</v>
      </c>
      <c r="K651" s="1147" t="s">
        <v>177</v>
      </c>
      <c r="L651" s="693" t="s">
        <v>3723</v>
      </c>
      <c r="M651" s="143" t="str">
        <f>VLOOKUP(L651,CódigosRetorno!$A$2:$B$1784,2,FALSE)</f>
        <v>El xml no contiene el tag o no existe información en el monto de detraccion</v>
      </c>
      <c r="N651" s="155" t="s">
        <v>169</v>
      </c>
      <c r="O651" s="289"/>
    </row>
    <row r="652" spans="1:15" ht="24" x14ac:dyDescent="0.35">
      <c r="A652" s="288"/>
      <c r="B652" s="1495"/>
      <c r="C652" s="1489"/>
      <c r="D652" s="1520"/>
      <c r="E652" s="1520"/>
      <c r="F652" s="1572"/>
      <c r="G652" s="1495"/>
      <c r="H652" s="1528"/>
      <c r="I652" s="1495"/>
      <c r="J652" s="1153" t="s">
        <v>3995</v>
      </c>
      <c r="K652" s="1147" t="s">
        <v>177</v>
      </c>
      <c r="L652" s="693" t="s">
        <v>3727</v>
      </c>
      <c r="M652" s="143" t="str">
        <f>VLOOKUP(L652,CódigosRetorno!$A$2:$B$1784,2,FALSE)</f>
        <v>El dato ingresado en monto de detraccion no cumple con el formato establecido</v>
      </c>
      <c r="N652" s="155" t="s">
        <v>169</v>
      </c>
      <c r="O652" s="289"/>
    </row>
    <row r="653" spans="1:15" ht="24" x14ac:dyDescent="0.35">
      <c r="A653" s="288"/>
      <c r="B653" s="1495"/>
      <c r="C653" s="1489"/>
      <c r="D653" s="1520"/>
      <c r="E653" s="1520"/>
      <c r="F653" s="1572"/>
      <c r="G653" s="1495"/>
      <c r="H653" s="151" t="s">
        <v>3906</v>
      </c>
      <c r="I653" s="138">
        <v>1</v>
      </c>
      <c r="J653" s="1153" t="s">
        <v>6505</v>
      </c>
      <c r="K653" s="1147" t="s">
        <v>177</v>
      </c>
      <c r="L653" s="1151" t="s">
        <v>4675</v>
      </c>
      <c r="M653" s="143" t="str">
        <f>VLOOKUP(L653,CódigosRetorno!$A$2:$B$1784,2,FALSE)</f>
        <v>La moneda del monto de la detracción debe ser PEN</v>
      </c>
      <c r="N653" s="155" t="s">
        <v>169</v>
      </c>
      <c r="O653" s="289"/>
    </row>
    <row r="654" spans="1:15" ht="24" x14ac:dyDescent="0.35">
      <c r="A654" s="288"/>
      <c r="B654" s="1495"/>
      <c r="C654" s="1489"/>
      <c r="D654" s="1520"/>
      <c r="E654" s="1520"/>
      <c r="F654" s="152" t="s">
        <v>3907</v>
      </c>
      <c r="G654" s="142" t="s">
        <v>5611</v>
      </c>
      <c r="H654" s="143" t="s">
        <v>4049</v>
      </c>
      <c r="I654" s="142">
        <v>1</v>
      </c>
      <c r="J654" s="463" t="s">
        <v>2502</v>
      </c>
      <c r="K654" s="462" t="s">
        <v>169</v>
      </c>
      <c r="L654" s="529" t="s">
        <v>169</v>
      </c>
      <c r="M654" s="143" t="str">
        <f>VLOOKUP(L654,CódigosRetorno!$A$2:$B$1784,2,FALSE)</f>
        <v>-</v>
      </c>
      <c r="N654" s="221" t="s">
        <v>169</v>
      </c>
      <c r="O654" s="289"/>
    </row>
    <row r="655" spans="1:15" x14ac:dyDescent="0.35">
      <c r="A655" s="288"/>
      <c r="B655" s="180" t="s">
        <v>5908</v>
      </c>
      <c r="C655" s="182"/>
      <c r="D655" s="177"/>
      <c r="E655" s="177"/>
      <c r="F655" s="178"/>
      <c r="G655" s="179"/>
      <c r="H655" s="172"/>
      <c r="I655" s="179"/>
      <c r="J655" s="172"/>
      <c r="K655" s="178" t="s">
        <v>169</v>
      </c>
      <c r="L655" s="183" t="s">
        <v>169</v>
      </c>
      <c r="M655" s="172" t="str">
        <f>VLOOKUP(L655,CódigosRetorno!$A$2:$B$1784,2,FALSE)</f>
        <v>-</v>
      </c>
      <c r="N655" s="179"/>
      <c r="O655" s="289"/>
    </row>
    <row r="656" spans="1:15" ht="24" x14ac:dyDescent="0.35">
      <c r="A656" s="288"/>
      <c r="B656" s="1495" t="s">
        <v>7540</v>
      </c>
      <c r="C656" s="1543" t="s">
        <v>7463</v>
      </c>
      <c r="D656" s="1520" t="s">
        <v>15</v>
      </c>
      <c r="E656" s="1520" t="s">
        <v>9</v>
      </c>
      <c r="F656" s="152" t="s">
        <v>5</v>
      </c>
      <c r="G656" s="142"/>
      <c r="H656" s="143" t="s">
        <v>4041</v>
      </c>
      <c r="I656" s="142">
        <v>1</v>
      </c>
      <c r="J656" s="143" t="s">
        <v>4690</v>
      </c>
      <c r="K656" s="135" t="s">
        <v>1071</v>
      </c>
      <c r="L656" s="529" t="s">
        <v>3833</v>
      </c>
      <c r="M656" s="143" t="str">
        <f>VLOOKUP(L656,CódigosRetorno!$A$2:$B$1784,2,FALSE)</f>
        <v>No existe información en el nombre del concepto.</v>
      </c>
      <c r="N656" s="155" t="s">
        <v>169</v>
      </c>
      <c r="O656" s="289"/>
    </row>
    <row r="657" spans="1:15" ht="24" x14ac:dyDescent="0.35">
      <c r="A657" s="288"/>
      <c r="B657" s="1495"/>
      <c r="C657" s="1543"/>
      <c r="D657" s="1520"/>
      <c r="E657" s="1520"/>
      <c r="F657" s="1573" t="s">
        <v>43</v>
      </c>
      <c r="G657" s="1573" t="s">
        <v>5594</v>
      </c>
      <c r="H657" s="1598" t="s">
        <v>4042</v>
      </c>
      <c r="I657" s="1573">
        <v>1</v>
      </c>
      <c r="J657" s="1156" t="s">
        <v>6506</v>
      </c>
      <c r="K657" s="1154" t="s">
        <v>177</v>
      </c>
      <c r="L657" s="1155" t="s">
        <v>3764</v>
      </c>
      <c r="M657" s="143" t="str">
        <f>VLOOKUP(L657,CódigosRetorno!$A$2:$B$1784,2,FALSE)</f>
        <v>El XML no contiene el tag de matricula de embarcación en Detracciones para recursos hidrobiologicos.</v>
      </c>
      <c r="N657" s="155" t="s">
        <v>169</v>
      </c>
      <c r="O657" s="289"/>
    </row>
    <row r="658" spans="1:15" ht="24" x14ac:dyDescent="0.35">
      <c r="A658" s="288"/>
      <c r="B658" s="1495"/>
      <c r="C658" s="1543"/>
      <c r="D658" s="1520"/>
      <c r="E658" s="1520"/>
      <c r="F658" s="1586"/>
      <c r="G658" s="1586"/>
      <c r="H658" s="1599"/>
      <c r="I658" s="1586"/>
      <c r="J658" s="1156" t="s">
        <v>6507</v>
      </c>
      <c r="K658" s="1154" t="s">
        <v>177</v>
      </c>
      <c r="L658" s="1155" t="s">
        <v>4345</v>
      </c>
      <c r="M658" s="143" t="str">
        <f>VLOOKUP(L658,CódigosRetorno!$A$2:$B$1784,2,FALSE)</f>
        <v>El XML no contiene el tag de nombre de embarcación en Detracciones para recursos hidrobiologicos.</v>
      </c>
      <c r="N658" s="155" t="s">
        <v>169</v>
      </c>
      <c r="O658" s="289"/>
    </row>
    <row r="659" spans="1:15" ht="24" x14ac:dyDescent="0.35">
      <c r="A659" s="288"/>
      <c r="B659" s="1495"/>
      <c r="C659" s="1543"/>
      <c r="D659" s="1520"/>
      <c r="E659" s="1520"/>
      <c r="F659" s="1586"/>
      <c r="G659" s="1586"/>
      <c r="H659" s="1599"/>
      <c r="I659" s="1586"/>
      <c r="J659" s="1156" t="s">
        <v>6508</v>
      </c>
      <c r="K659" s="1154" t="s">
        <v>177</v>
      </c>
      <c r="L659" s="1155" t="s">
        <v>4351</v>
      </c>
      <c r="M659" s="143" t="str">
        <f>VLOOKUP(L659,CódigosRetorno!$A$2:$B$1784,2,FALSE)</f>
        <v>El XML no contiene el tag de tipo de especie vendidas en Detracciones para recursos hidrobiologicos.</v>
      </c>
      <c r="N659" s="155" t="s">
        <v>169</v>
      </c>
      <c r="O659" s="289"/>
    </row>
    <row r="660" spans="1:15" ht="24" x14ac:dyDescent="0.35">
      <c r="A660" s="288"/>
      <c r="B660" s="1495"/>
      <c r="C660" s="1543"/>
      <c r="D660" s="1520"/>
      <c r="E660" s="1520"/>
      <c r="F660" s="1587"/>
      <c r="G660" s="1587"/>
      <c r="H660" s="1600"/>
      <c r="I660" s="1587"/>
      <c r="J660" s="1156" t="s">
        <v>6509</v>
      </c>
      <c r="K660" s="1154" t="s">
        <v>177</v>
      </c>
      <c r="L660" s="1155" t="s">
        <v>4352</v>
      </c>
      <c r="M660" s="143" t="str">
        <f>VLOOKUP(L660,CódigosRetorno!$A$2:$B$1784,2,FALSE)</f>
        <v>El XML no contiene el tag de lugar de descarga en Detracciones para recursos hidrobiologicos.</v>
      </c>
      <c r="N660" s="155" t="s">
        <v>169</v>
      </c>
      <c r="O660" s="289"/>
    </row>
    <row r="661" spans="1:15" ht="24" x14ac:dyDescent="0.35">
      <c r="A661" s="288"/>
      <c r="B661" s="1495"/>
      <c r="C661" s="1543"/>
      <c r="D661" s="1520"/>
      <c r="E661" s="1520"/>
      <c r="F661" s="1572"/>
      <c r="G661" s="142" t="s">
        <v>3962</v>
      </c>
      <c r="H661" s="143" t="s">
        <v>3867</v>
      </c>
      <c r="I661" s="142" t="s">
        <v>3865</v>
      </c>
      <c r="J661" s="143" t="s">
        <v>6247</v>
      </c>
      <c r="K661" s="135" t="s">
        <v>1071</v>
      </c>
      <c r="L661" s="529" t="s">
        <v>4190</v>
      </c>
      <c r="M661" s="143" t="str">
        <f>VLOOKUP(L661,CódigosRetorno!$A$2:$B$1784,2,FALSE)</f>
        <v>El dato ingresado como atributo @listName es incorrecto.</v>
      </c>
      <c r="N661" s="155" t="s">
        <v>169</v>
      </c>
      <c r="O661" s="289"/>
    </row>
    <row r="662" spans="1:15" ht="24" x14ac:dyDescent="0.35">
      <c r="A662" s="288"/>
      <c r="B662" s="1495"/>
      <c r="C662" s="1543"/>
      <c r="D662" s="1520"/>
      <c r="E662" s="1520"/>
      <c r="F662" s="1572"/>
      <c r="G662" s="142" t="s">
        <v>3863</v>
      </c>
      <c r="H662" s="143" t="s">
        <v>3864</v>
      </c>
      <c r="I662" s="142" t="s">
        <v>3865</v>
      </c>
      <c r="J662" s="143" t="s">
        <v>4201</v>
      </c>
      <c r="K662" s="152" t="s">
        <v>1071</v>
      </c>
      <c r="L662" s="531" t="s">
        <v>4189</v>
      </c>
      <c r="M662" s="143" t="str">
        <f>VLOOKUP(L662,CódigosRetorno!$A$2:$B$1784,2,FALSE)</f>
        <v>El dato ingresado como atributo @listAgencyName es incorrecto.</v>
      </c>
      <c r="N662" s="155" t="s">
        <v>169</v>
      </c>
      <c r="O662" s="289"/>
    </row>
    <row r="663" spans="1:15" ht="36" x14ac:dyDescent="0.35">
      <c r="A663" s="288"/>
      <c r="B663" s="1495"/>
      <c r="C663" s="1543"/>
      <c r="D663" s="1520"/>
      <c r="E663" s="1520"/>
      <c r="F663" s="1572"/>
      <c r="G663" s="155" t="s">
        <v>3963</v>
      </c>
      <c r="H663" s="96" t="s">
        <v>3869</v>
      </c>
      <c r="I663" s="142" t="s">
        <v>3865</v>
      </c>
      <c r="J663" s="143" t="s">
        <v>6248</v>
      </c>
      <c r="K663" s="152" t="s">
        <v>1071</v>
      </c>
      <c r="L663" s="531" t="s">
        <v>4191</v>
      </c>
      <c r="M663" s="143" t="str">
        <f>VLOOKUP(L663,CódigosRetorno!$A$2:$B$1784,2,FALSE)</f>
        <v>El dato ingresado como atributo @listURI es incorrecto.</v>
      </c>
      <c r="N663" s="155" t="s">
        <v>169</v>
      </c>
      <c r="O663" s="289"/>
    </row>
    <row r="664" spans="1:15" ht="24" x14ac:dyDescent="0.35">
      <c r="A664" s="288"/>
      <c r="B664" s="1495"/>
      <c r="C664" s="1543"/>
      <c r="D664" s="1520" t="s">
        <v>15</v>
      </c>
      <c r="E664" s="1520" t="s">
        <v>9</v>
      </c>
      <c r="F664" s="1572" t="s">
        <v>4050</v>
      </c>
      <c r="G664" s="1572" t="s">
        <v>4051</v>
      </c>
      <c r="H664" s="1543" t="s">
        <v>4295</v>
      </c>
      <c r="I664" s="1495">
        <v>1</v>
      </c>
      <c r="J664" s="143" t="s">
        <v>5844</v>
      </c>
      <c r="K664" s="135" t="s">
        <v>177</v>
      </c>
      <c r="L664" s="529" t="s">
        <v>3765</v>
      </c>
      <c r="M664" s="143" t="str">
        <f>VLOOKUP(L664,CódigosRetorno!$A$2:$B$1784,2,FALSE)</f>
        <v>El XML no contiene tag o no existe información del valor del concepto por linea.</v>
      </c>
      <c r="N664" s="155" t="s">
        <v>169</v>
      </c>
      <c r="O664" s="289"/>
    </row>
    <row r="665" spans="1:15" ht="60" x14ac:dyDescent="0.35">
      <c r="A665" s="288"/>
      <c r="B665" s="1495"/>
      <c r="C665" s="1543"/>
      <c r="D665" s="1520"/>
      <c r="E665" s="1520"/>
      <c r="F665" s="1572"/>
      <c r="G665" s="1572"/>
      <c r="H665" s="1543"/>
      <c r="I665" s="1495"/>
      <c r="J665" s="811" t="s">
        <v>6310</v>
      </c>
      <c r="K665" s="793" t="s">
        <v>1071</v>
      </c>
      <c r="L665" s="813" t="s">
        <v>4361</v>
      </c>
      <c r="M665" s="143" t="str">
        <f>VLOOKUP(L665,CódigosRetorno!$A$2:$B$1784,2,FALSE)</f>
        <v>El dato ingresado como valor del concepto de la linea no cumple con el formato establecido.</v>
      </c>
      <c r="N665" s="155" t="s">
        <v>169</v>
      </c>
      <c r="O665" s="289"/>
    </row>
    <row r="666" spans="1:15" ht="60" x14ac:dyDescent="0.35">
      <c r="A666" s="288"/>
      <c r="B666" s="1495"/>
      <c r="C666" s="1543"/>
      <c r="D666" s="1520"/>
      <c r="E666" s="1520"/>
      <c r="F666" s="1572"/>
      <c r="G666" s="1572"/>
      <c r="H666" s="1543"/>
      <c r="I666" s="1495"/>
      <c r="J666" s="811" t="s">
        <v>6307</v>
      </c>
      <c r="K666" s="793" t="s">
        <v>1071</v>
      </c>
      <c r="L666" s="813" t="s">
        <v>4361</v>
      </c>
      <c r="M666" s="143" t="str">
        <f>VLOOKUP(L666,CódigosRetorno!$A$2:$B$1784,2,FALSE)</f>
        <v>El dato ingresado como valor del concepto de la linea no cumple con el formato establecido.</v>
      </c>
      <c r="N666" s="155" t="s">
        <v>169</v>
      </c>
      <c r="O666" s="289"/>
    </row>
    <row r="667" spans="1:15" ht="60" x14ac:dyDescent="0.35">
      <c r="A667" s="288"/>
      <c r="B667" s="1495"/>
      <c r="C667" s="1543"/>
      <c r="D667" s="1520"/>
      <c r="E667" s="1520"/>
      <c r="F667" s="1572"/>
      <c r="G667" s="1572"/>
      <c r="H667" s="1543"/>
      <c r="I667" s="1495"/>
      <c r="J667" s="811" t="s">
        <v>6308</v>
      </c>
      <c r="K667" s="793" t="s">
        <v>1071</v>
      </c>
      <c r="L667" s="813" t="s">
        <v>4361</v>
      </c>
      <c r="M667" s="143" t="str">
        <f>VLOOKUP(L667,CódigosRetorno!$A$2:$B$1784,2,FALSE)</f>
        <v>El dato ingresado como valor del concepto de la linea no cumple con el formato establecido.</v>
      </c>
      <c r="N667" s="155" t="s">
        <v>169</v>
      </c>
      <c r="O667" s="289"/>
    </row>
    <row r="668" spans="1:15" ht="60" x14ac:dyDescent="0.35">
      <c r="A668" s="288"/>
      <c r="B668" s="1495"/>
      <c r="C668" s="1543"/>
      <c r="D668" s="1520"/>
      <c r="E668" s="1520"/>
      <c r="F668" s="1572"/>
      <c r="G668" s="1572"/>
      <c r="H668" s="1543"/>
      <c r="I668" s="1495"/>
      <c r="J668" s="811" t="s">
        <v>6309</v>
      </c>
      <c r="K668" s="793" t="s">
        <v>1071</v>
      </c>
      <c r="L668" s="813" t="s">
        <v>4361</v>
      </c>
      <c r="M668" s="143" t="str">
        <f>VLOOKUP(L668,CódigosRetorno!$A$2:$B$1784,2,FALSE)</f>
        <v>El dato ingresado como valor del concepto de la linea no cumple con el formato establecido.</v>
      </c>
      <c r="N668" s="155" t="s">
        <v>169</v>
      </c>
      <c r="O668" s="289"/>
    </row>
    <row r="669" spans="1:15" ht="24" x14ac:dyDescent="0.35">
      <c r="A669" s="288"/>
      <c r="B669" s="1495">
        <v>111</v>
      </c>
      <c r="C669" s="1543" t="s">
        <v>5424</v>
      </c>
      <c r="D669" s="1520" t="s">
        <v>15</v>
      </c>
      <c r="E669" s="1520" t="s">
        <v>9</v>
      </c>
      <c r="F669" s="152" t="s">
        <v>5</v>
      </c>
      <c r="G669" s="142"/>
      <c r="H669" s="143" t="s">
        <v>4041</v>
      </c>
      <c r="I669" s="142">
        <v>1</v>
      </c>
      <c r="J669" s="143" t="s">
        <v>4690</v>
      </c>
      <c r="K669" s="135" t="s">
        <v>1071</v>
      </c>
      <c r="L669" s="529" t="s">
        <v>3833</v>
      </c>
      <c r="M669" s="143" t="str">
        <f>VLOOKUP(L669,CódigosRetorno!$A$2:$B$1784,2,FALSE)</f>
        <v>No existe información en el nombre del concepto.</v>
      </c>
      <c r="N669" s="155" t="s">
        <v>169</v>
      </c>
      <c r="O669" s="289"/>
    </row>
    <row r="670" spans="1:15" ht="24" x14ac:dyDescent="0.35">
      <c r="A670" s="288"/>
      <c r="B670" s="1495"/>
      <c r="C670" s="1543"/>
      <c r="D670" s="1520"/>
      <c r="E670" s="1520"/>
      <c r="F670" s="786" t="s">
        <v>43</v>
      </c>
      <c r="G670" s="785" t="s">
        <v>5594</v>
      </c>
      <c r="H670" s="783" t="s">
        <v>4042</v>
      </c>
      <c r="I670" s="782">
        <v>1</v>
      </c>
      <c r="J670" s="1156" t="s">
        <v>6510</v>
      </c>
      <c r="K670" s="1154" t="s">
        <v>177</v>
      </c>
      <c r="L670" s="1155" t="s">
        <v>4353</v>
      </c>
      <c r="M670" s="143" t="str">
        <f>VLOOKUP(L670,CódigosRetorno!$A$2:$B$1784,2,FALSE)</f>
        <v>El XML no contiene el tag de cantidad de especies vendidas en Detracciones para recursos hidrobiologicos.</v>
      </c>
      <c r="N670" s="155" t="s">
        <v>169</v>
      </c>
      <c r="O670" s="289"/>
    </row>
    <row r="671" spans="1:15" ht="24" x14ac:dyDescent="0.35">
      <c r="A671" s="288"/>
      <c r="B671" s="1495"/>
      <c r="C671" s="1543"/>
      <c r="D671" s="1520"/>
      <c r="E671" s="1520"/>
      <c r="F671" s="1573"/>
      <c r="G671" s="782" t="s">
        <v>3962</v>
      </c>
      <c r="H671" s="783" t="s">
        <v>3867</v>
      </c>
      <c r="I671" s="782" t="s">
        <v>3865</v>
      </c>
      <c r="J671" s="143" t="s">
        <v>6247</v>
      </c>
      <c r="K671" s="135" t="s">
        <v>1071</v>
      </c>
      <c r="L671" s="529" t="s">
        <v>4190</v>
      </c>
      <c r="M671" s="143" t="str">
        <f>VLOOKUP(L671,CódigosRetorno!$A$2:$B$1784,2,FALSE)</f>
        <v>El dato ingresado como atributo @listName es incorrecto.</v>
      </c>
      <c r="N671" s="155" t="s">
        <v>169</v>
      </c>
      <c r="O671" s="289"/>
    </row>
    <row r="672" spans="1:15" ht="24" x14ac:dyDescent="0.35">
      <c r="A672" s="288"/>
      <c r="B672" s="1495"/>
      <c r="C672" s="1543"/>
      <c r="D672" s="1520"/>
      <c r="E672" s="1520"/>
      <c r="F672" s="1586"/>
      <c r="G672" s="782" t="s">
        <v>3863</v>
      </c>
      <c r="H672" s="783" t="s">
        <v>3864</v>
      </c>
      <c r="I672" s="782" t="s">
        <v>3865</v>
      </c>
      <c r="J672" s="143" t="s">
        <v>4201</v>
      </c>
      <c r="K672" s="152" t="s">
        <v>1071</v>
      </c>
      <c r="L672" s="531" t="s">
        <v>4189</v>
      </c>
      <c r="M672" s="143" t="str">
        <f>VLOOKUP(L672,CódigosRetorno!$A$2:$B$1784,2,FALSE)</f>
        <v>El dato ingresado como atributo @listAgencyName es incorrecto.</v>
      </c>
      <c r="N672" s="155" t="s">
        <v>169</v>
      </c>
      <c r="O672" s="289"/>
    </row>
    <row r="673" spans="1:15" ht="36" x14ac:dyDescent="0.35">
      <c r="A673" s="288"/>
      <c r="B673" s="1495"/>
      <c r="C673" s="1543"/>
      <c r="D673" s="1520"/>
      <c r="E673" s="1520"/>
      <c r="F673" s="1587"/>
      <c r="G673" s="808" t="s">
        <v>3963</v>
      </c>
      <c r="H673" s="809" t="s">
        <v>3869</v>
      </c>
      <c r="I673" s="782" t="s">
        <v>3865</v>
      </c>
      <c r="J673" s="143" t="s">
        <v>6248</v>
      </c>
      <c r="K673" s="152" t="s">
        <v>1071</v>
      </c>
      <c r="L673" s="531" t="s">
        <v>4191</v>
      </c>
      <c r="M673" s="143" t="str">
        <f>VLOOKUP(L673,CódigosRetorno!$A$2:$B$1784,2,FALSE)</f>
        <v>El dato ingresado como atributo @listURI es incorrecto.</v>
      </c>
      <c r="N673" s="155" t="s">
        <v>169</v>
      </c>
      <c r="O673" s="289"/>
    </row>
    <row r="674" spans="1:15" ht="24" x14ac:dyDescent="0.35">
      <c r="A674" s="288"/>
      <c r="B674" s="1495"/>
      <c r="C674" s="1543"/>
      <c r="D674" s="1520"/>
      <c r="E674" s="1520"/>
      <c r="F674" s="1572" t="s">
        <v>12</v>
      </c>
      <c r="G674" s="1572" t="s">
        <v>16</v>
      </c>
      <c r="H674" s="1543" t="s">
        <v>4052</v>
      </c>
      <c r="I674" s="1495">
        <v>1</v>
      </c>
      <c r="J674" s="143" t="s">
        <v>5845</v>
      </c>
      <c r="K674" s="135" t="s">
        <v>177</v>
      </c>
      <c r="L674" s="529" t="s">
        <v>4369</v>
      </c>
      <c r="M674" s="143" t="str">
        <f>VLOOKUP(L674,CódigosRetorno!$A$2:$B$1784,2,FALSE)</f>
        <v>El XML no contiene tag de la cantidad del concepto por linea.</v>
      </c>
      <c r="N674" s="142" t="s">
        <v>169</v>
      </c>
      <c r="O674" s="289"/>
    </row>
    <row r="675" spans="1:15" ht="36" x14ac:dyDescent="0.35">
      <c r="A675" s="288"/>
      <c r="B675" s="1495"/>
      <c r="C675" s="1543"/>
      <c r="D675" s="1520"/>
      <c r="E675" s="1520"/>
      <c r="F675" s="1572"/>
      <c r="G675" s="1572"/>
      <c r="H675" s="1543"/>
      <c r="I675" s="1495"/>
      <c r="J675" s="143" t="s">
        <v>5846</v>
      </c>
      <c r="K675" s="135" t="s">
        <v>1071</v>
      </c>
      <c r="L675" s="529" t="s">
        <v>4366</v>
      </c>
      <c r="M675" s="143" t="str">
        <f>VLOOKUP(L675,CódigosRetorno!$A$2:$B$1784,2,FALSE)</f>
        <v>El dato ingresado como cantidad del concepto de la linea no cumple con el formato establecido.</v>
      </c>
      <c r="N675" s="155" t="s">
        <v>169</v>
      </c>
      <c r="O675" s="289"/>
    </row>
    <row r="676" spans="1:15" ht="24" x14ac:dyDescent="0.35">
      <c r="A676" s="288"/>
      <c r="B676" s="1495"/>
      <c r="C676" s="1543"/>
      <c r="D676" s="1520"/>
      <c r="E676" s="1520"/>
      <c r="F676" s="152" t="s">
        <v>17</v>
      </c>
      <c r="G676" s="152" t="s">
        <v>4053</v>
      </c>
      <c r="H676" s="96" t="s">
        <v>4054</v>
      </c>
      <c r="I676" s="142">
        <v>1</v>
      </c>
      <c r="J676" s="143" t="s">
        <v>6263</v>
      </c>
      <c r="K676" s="135" t="s">
        <v>177</v>
      </c>
      <c r="L676" s="529" t="s">
        <v>4299</v>
      </c>
      <c r="M676" s="143" t="str">
        <f>VLOOKUP(L676,CódigosRetorno!$A$2:$B$1784,2,FALSE)</f>
        <v>El dato ingresado como unidad de medida de cantidad de especie vendidas no corresponde al valor esperado.</v>
      </c>
      <c r="N676" s="142" t="s">
        <v>169</v>
      </c>
      <c r="O676" s="289"/>
    </row>
    <row r="677" spans="1:15" ht="24" x14ac:dyDescent="0.35">
      <c r="A677" s="288"/>
      <c r="B677" s="1495">
        <f>B669+1</f>
        <v>112</v>
      </c>
      <c r="C677" s="1543" t="s">
        <v>4055</v>
      </c>
      <c r="D677" s="1520" t="s">
        <v>15</v>
      </c>
      <c r="E677" s="1520" t="s">
        <v>9</v>
      </c>
      <c r="F677" s="152" t="s">
        <v>5</v>
      </c>
      <c r="G677" s="142"/>
      <c r="H677" s="143" t="s">
        <v>4041</v>
      </c>
      <c r="I677" s="142">
        <v>1</v>
      </c>
      <c r="J677" s="143" t="s">
        <v>4690</v>
      </c>
      <c r="K677" s="135" t="s">
        <v>1071</v>
      </c>
      <c r="L677" s="529" t="s">
        <v>3833</v>
      </c>
      <c r="M677" s="143" t="str">
        <f>VLOOKUP(L677,CódigosRetorno!$A$2:$B$1784,2,FALSE)</f>
        <v>No existe información en el nombre del concepto.</v>
      </c>
      <c r="N677" s="155" t="s">
        <v>169</v>
      </c>
      <c r="O677" s="289"/>
    </row>
    <row r="678" spans="1:15" ht="24" x14ac:dyDescent="0.35">
      <c r="A678" s="288"/>
      <c r="B678" s="1495"/>
      <c r="C678" s="1543"/>
      <c r="D678" s="1520"/>
      <c r="E678" s="1520"/>
      <c r="F678" s="786" t="s">
        <v>43</v>
      </c>
      <c r="G678" s="785" t="s">
        <v>5594</v>
      </c>
      <c r="H678" s="783" t="s">
        <v>4042</v>
      </c>
      <c r="I678" s="782">
        <v>1</v>
      </c>
      <c r="J678" s="1158" t="s">
        <v>6511</v>
      </c>
      <c r="K678" s="1157" t="s">
        <v>177</v>
      </c>
      <c r="L678" s="1159" t="s">
        <v>4363</v>
      </c>
      <c r="M678" s="143" t="str">
        <f>VLOOKUP(L678,CódigosRetorno!$A$2:$B$1784,2,FALSE)</f>
        <v>El XML no contiene el tag de fecha de descarga en Detracciones para recursos hidrobiologicos.</v>
      </c>
      <c r="N678" s="155" t="s">
        <v>7464</v>
      </c>
      <c r="O678" s="289"/>
    </row>
    <row r="679" spans="1:15" ht="24" x14ac:dyDescent="0.35">
      <c r="A679" s="288"/>
      <c r="B679" s="1495"/>
      <c r="C679" s="1543"/>
      <c r="D679" s="1520"/>
      <c r="E679" s="1520"/>
      <c r="F679" s="1572"/>
      <c r="G679" s="142" t="s">
        <v>3962</v>
      </c>
      <c r="H679" s="143" t="s">
        <v>3867</v>
      </c>
      <c r="I679" s="142" t="s">
        <v>3865</v>
      </c>
      <c r="J679" s="143" t="s">
        <v>6247</v>
      </c>
      <c r="K679" s="135" t="s">
        <v>1071</v>
      </c>
      <c r="L679" s="529" t="s">
        <v>4190</v>
      </c>
      <c r="M679" s="143" t="str">
        <f>VLOOKUP(L679,CódigosRetorno!$A$2:$B$1784,2,FALSE)</f>
        <v>El dato ingresado como atributo @listName es incorrecto.</v>
      </c>
      <c r="N679" s="155" t="s">
        <v>169</v>
      </c>
      <c r="O679" s="289"/>
    </row>
    <row r="680" spans="1:15" ht="24" x14ac:dyDescent="0.35">
      <c r="A680" s="288"/>
      <c r="B680" s="1495"/>
      <c r="C680" s="1543"/>
      <c r="D680" s="1520"/>
      <c r="E680" s="1520"/>
      <c r="F680" s="1572"/>
      <c r="G680" s="142" t="s">
        <v>3863</v>
      </c>
      <c r="H680" s="143" t="s">
        <v>3864</v>
      </c>
      <c r="I680" s="142" t="s">
        <v>3865</v>
      </c>
      <c r="J680" s="143" t="s">
        <v>4201</v>
      </c>
      <c r="K680" s="152" t="s">
        <v>1071</v>
      </c>
      <c r="L680" s="531" t="s">
        <v>4189</v>
      </c>
      <c r="M680" s="143" t="str">
        <f>VLOOKUP(L680,CódigosRetorno!$A$2:$B$1784,2,FALSE)</f>
        <v>El dato ingresado como atributo @listAgencyName es incorrecto.</v>
      </c>
      <c r="N680" s="155" t="s">
        <v>169</v>
      </c>
      <c r="O680" s="289"/>
    </row>
    <row r="681" spans="1:15" ht="36" x14ac:dyDescent="0.35">
      <c r="A681" s="288"/>
      <c r="B681" s="1495"/>
      <c r="C681" s="1543"/>
      <c r="D681" s="1520"/>
      <c r="E681" s="1520"/>
      <c r="F681" s="1572"/>
      <c r="G681" s="155" t="s">
        <v>3963</v>
      </c>
      <c r="H681" s="96" t="s">
        <v>3869</v>
      </c>
      <c r="I681" s="142" t="s">
        <v>3865</v>
      </c>
      <c r="J681" s="143" t="s">
        <v>6248</v>
      </c>
      <c r="K681" s="152" t="s">
        <v>1071</v>
      </c>
      <c r="L681" s="531" t="s">
        <v>4191</v>
      </c>
      <c r="M681" s="143" t="str">
        <f>VLOOKUP(L681,CódigosRetorno!$A$2:$B$1784,2,FALSE)</f>
        <v>El dato ingresado como atributo @listURI es incorrecto.</v>
      </c>
      <c r="N681" s="155" t="s">
        <v>169</v>
      </c>
      <c r="O681" s="289"/>
    </row>
    <row r="682" spans="1:15" ht="36" x14ac:dyDescent="0.35">
      <c r="A682" s="288"/>
      <c r="B682" s="1495"/>
      <c r="C682" s="1543"/>
      <c r="D682" s="1520"/>
      <c r="E682" s="1520"/>
      <c r="F682" s="152" t="s">
        <v>141</v>
      </c>
      <c r="G682" s="152" t="s">
        <v>24</v>
      </c>
      <c r="H682" s="143" t="s">
        <v>4056</v>
      </c>
      <c r="I682" s="142">
        <v>1</v>
      </c>
      <c r="J682" s="143" t="s">
        <v>5867</v>
      </c>
      <c r="K682" s="135" t="s">
        <v>177</v>
      </c>
      <c r="L682" s="529" t="s">
        <v>3766</v>
      </c>
      <c r="M682" s="143" t="str">
        <f>VLOOKUP(L682,CódigosRetorno!$A$2:$B$1784,2,FALSE)</f>
        <v>El XML no contiene tag de la fecha del concepto por linea.</v>
      </c>
      <c r="N682" s="142" t="s">
        <v>169</v>
      </c>
      <c r="O682" s="289"/>
    </row>
    <row r="683" spans="1:15" x14ac:dyDescent="0.35">
      <c r="A683" s="288"/>
      <c r="B683" s="180" t="s">
        <v>5907</v>
      </c>
      <c r="C683" s="182"/>
      <c r="D683" s="205"/>
      <c r="E683" s="205"/>
      <c r="F683" s="255"/>
      <c r="G683" s="207" t="s">
        <v>169</v>
      </c>
      <c r="H683" s="256" t="s">
        <v>169</v>
      </c>
      <c r="I683" s="207" t="s">
        <v>169</v>
      </c>
      <c r="J683" s="257" t="s">
        <v>169</v>
      </c>
      <c r="K683" s="178" t="s">
        <v>169</v>
      </c>
      <c r="L683" s="183" t="s">
        <v>169</v>
      </c>
      <c r="M683" s="172" t="str">
        <f>VLOOKUP(L683,CódigosRetorno!$A$2:$B$1784,2,FALSE)</f>
        <v>-</v>
      </c>
      <c r="N683" s="179" t="s">
        <v>169</v>
      </c>
      <c r="O683" s="289"/>
    </row>
    <row r="684" spans="1:15" ht="36" x14ac:dyDescent="0.35">
      <c r="A684" s="288"/>
      <c r="B684" s="1495">
        <f>B677+1</f>
        <v>113</v>
      </c>
      <c r="C684" s="1543" t="s">
        <v>4057</v>
      </c>
      <c r="D684" s="1520" t="s">
        <v>15</v>
      </c>
      <c r="E684" s="1520" t="s">
        <v>9</v>
      </c>
      <c r="F684" s="1572" t="s">
        <v>47</v>
      </c>
      <c r="G684" s="1572" t="s">
        <v>5582</v>
      </c>
      <c r="H684" s="1597" t="s">
        <v>4552</v>
      </c>
      <c r="I684" s="1495"/>
      <c r="J684" s="1156" t="s">
        <v>6512</v>
      </c>
      <c r="K684" s="1154" t="s">
        <v>177</v>
      </c>
      <c r="L684" s="1155" t="s">
        <v>4304</v>
      </c>
      <c r="M684" s="143" t="str">
        <f>VLOOKUP(L684,CódigosRetorno!$A$2:$B$1784,2,FALSE)</f>
        <v>El XML no contiene el tag o no existe información del ubigeo de punto de origen en Detracciones - Servicio de transporte de carga.</v>
      </c>
      <c r="N684" s="142" t="s">
        <v>4602</v>
      </c>
      <c r="O684" s="289"/>
    </row>
    <row r="685" spans="1:15" ht="24" x14ac:dyDescent="0.35">
      <c r="A685" s="288"/>
      <c r="B685" s="1495"/>
      <c r="C685" s="1543"/>
      <c r="D685" s="1520"/>
      <c r="E685" s="1520"/>
      <c r="F685" s="1572"/>
      <c r="G685" s="1572"/>
      <c r="H685" s="1597"/>
      <c r="I685" s="1495"/>
      <c r="J685" s="1156" t="s">
        <v>2929</v>
      </c>
      <c r="K685" s="1154" t="s">
        <v>1071</v>
      </c>
      <c r="L685" s="1155" t="s">
        <v>2750</v>
      </c>
      <c r="M685" s="143" t="str">
        <f>VLOOKUP(L685,CódigosRetorno!$A$2:$B$1784,2,FALSE)</f>
        <v>Debe corresponder a algún valor válido establecido en el catálogo 13</v>
      </c>
      <c r="N685" s="142" t="s">
        <v>4602</v>
      </c>
      <c r="O685" s="289"/>
    </row>
    <row r="686" spans="1:15" ht="24" x14ac:dyDescent="0.35">
      <c r="A686" s="288"/>
      <c r="B686" s="1495"/>
      <c r="C686" s="1543"/>
      <c r="D686" s="1520"/>
      <c r="E686" s="1520"/>
      <c r="F686" s="1572"/>
      <c r="G686" s="152" t="s">
        <v>3889</v>
      </c>
      <c r="H686" s="94" t="s">
        <v>3880</v>
      </c>
      <c r="I686" s="142" t="s">
        <v>3865</v>
      </c>
      <c r="J686" s="1156" t="s">
        <v>4206</v>
      </c>
      <c r="K686" s="1154" t="s">
        <v>1071</v>
      </c>
      <c r="L686" s="1155" t="s">
        <v>4195</v>
      </c>
      <c r="M686" s="143" t="str">
        <f>VLOOKUP(L686,CódigosRetorno!$A$2:$B$1784,2,FALSE)</f>
        <v>El dato ingresado como atributo @schemeAgencyName es incorrecto.</v>
      </c>
      <c r="N686" s="142" t="s">
        <v>169</v>
      </c>
      <c r="O686" s="289"/>
    </row>
    <row r="687" spans="1:15" ht="24" x14ac:dyDescent="0.35">
      <c r="A687" s="288"/>
      <c r="B687" s="1495"/>
      <c r="C687" s="1543"/>
      <c r="D687" s="1520"/>
      <c r="E687" s="1520"/>
      <c r="F687" s="1572"/>
      <c r="G687" s="152" t="s">
        <v>3890</v>
      </c>
      <c r="H687" s="94" t="s">
        <v>3879</v>
      </c>
      <c r="I687" s="142" t="s">
        <v>3865</v>
      </c>
      <c r="J687" s="1156" t="s">
        <v>4207</v>
      </c>
      <c r="K687" s="1154" t="s">
        <v>1071</v>
      </c>
      <c r="L687" s="1155" t="s">
        <v>4194</v>
      </c>
      <c r="M687" s="143" t="str">
        <f>VLOOKUP(L687,CódigosRetorno!$A$2:$B$1784,2,FALSE)</f>
        <v>El dato ingresado como atributo @schemeName es incorrecto.</v>
      </c>
      <c r="N687" s="155" t="s">
        <v>169</v>
      </c>
      <c r="O687" s="289"/>
    </row>
    <row r="688" spans="1:15" ht="36" x14ac:dyDescent="0.35">
      <c r="A688" s="288"/>
      <c r="B688" s="1495"/>
      <c r="C688" s="1543"/>
      <c r="D688" s="1520"/>
      <c r="E688" s="1520"/>
      <c r="F688" s="1572" t="s">
        <v>3884</v>
      </c>
      <c r="G688" s="1572"/>
      <c r="H688" s="1597" t="s">
        <v>4058</v>
      </c>
      <c r="I688" s="1495">
        <v>1</v>
      </c>
      <c r="J688" s="1156" t="s">
        <v>6513</v>
      </c>
      <c r="K688" s="1154" t="s">
        <v>177</v>
      </c>
      <c r="L688" s="1155" t="s">
        <v>4305</v>
      </c>
      <c r="M688" s="143" t="str">
        <f>VLOOKUP(L688,CódigosRetorno!$A$2:$B$1784,2,FALSE)</f>
        <v>El XML no contiene el tag o no existe información de la dirección del punto de origen en Detracciones - Servicio de transporte de carga.</v>
      </c>
      <c r="N688" s="142" t="s">
        <v>169</v>
      </c>
      <c r="O688" s="289"/>
    </row>
    <row r="689" spans="1:15" ht="48" x14ac:dyDescent="0.35">
      <c r="A689" s="288"/>
      <c r="B689" s="1495"/>
      <c r="C689" s="1543"/>
      <c r="D689" s="1520"/>
      <c r="E689" s="1520"/>
      <c r="F689" s="1572"/>
      <c r="G689" s="1572"/>
      <c r="H689" s="1597"/>
      <c r="I689" s="1495"/>
      <c r="J689" s="1156" t="s">
        <v>6276</v>
      </c>
      <c r="K689" s="1154" t="s">
        <v>1071</v>
      </c>
      <c r="L689" s="693" t="s">
        <v>3834</v>
      </c>
      <c r="M689" s="143" t="str">
        <f>VLOOKUP(L689,CódigosRetorno!$A$2:$B$1784,2,FALSE)</f>
        <v>El dato ingresado como direccion completa y detallada no cumple con el formato establecido.</v>
      </c>
      <c r="N689" s="142" t="s">
        <v>169</v>
      </c>
      <c r="O689" s="289"/>
    </row>
    <row r="690" spans="1:15" ht="36" x14ac:dyDescent="0.35">
      <c r="A690" s="288"/>
      <c r="B690" s="1495">
        <f>B684+1</f>
        <v>114</v>
      </c>
      <c r="C690" s="1543" t="s">
        <v>4059</v>
      </c>
      <c r="D690" s="1520" t="s">
        <v>15</v>
      </c>
      <c r="E690" s="1520" t="s">
        <v>9</v>
      </c>
      <c r="F690" s="1572" t="s">
        <v>47</v>
      </c>
      <c r="G690" s="1572" t="s">
        <v>5582</v>
      </c>
      <c r="H690" s="1597" t="s">
        <v>4553</v>
      </c>
      <c r="I690" s="1495">
        <v>1</v>
      </c>
      <c r="J690" s="1156" t="s">
        <v>6513</v>
      </c>
      <c r="K690" s="1154" t="s">
        <v>177</v>
      </c>
      <c r="L690" s="1155" t="s">
        <v>4306</v>
      </c>
      <c r="M690" s="143" t="str">
        <f>VLOOKUP(L690,CódigosRetorno!$A$2:$B$1784,2,FALSE)</f>
        <v>El XML no contiene el tag o no existe información del ubigeo de punto de destino en Detracciones - Servicio de transporte de carga.</v>
      </c>
      <c r="N690" s="142" t="s">
        <v>4602</v>
      </c>
      <c r="O690" s="289"/>
    </row>
    <row r="691" spans="1:15" ht="24" x14ac:dyDescent="0.35">
      <c r="A691" s="288"/>
      <c r="B691" s="1495"/>
      <c r="C691" s="1543"/>
      <c r="D691" s="1520"/>
      <c r="E691" s="1520"/>
      <c r="F691" s="1572"/>
      <c r="G691" s="1572"/>
      <c r="H691" s="1597"/>
      <c r="I691" s="1495"/>
      <c r="J691" s="1156" t="s">
        <v>2929</v>
      </c>
      <c r="K691" s="1154" t="s">
        <v>1071</v>
      </c>
      <c r="L691" s="1155" t="s">
        <v>2750</v>
      </c>
      <c r="M691" s="143" t="str">
        <f>VLOOKUP(L691,CódigosRetorno!$A$2:$B$1784,2,FALSE)</f>
        <v>Debe corresponder a algún valor válido establecido en el catálogo 13</v>
      </c>
      <c r="N691" s="142" t="s">
        <v>4602</v>
      </c>
      <c r="O691" s="289"/>
    </row>
    <row r="692" spans="1:15" ht="24" x14ac:dyDescent="0.35">
      <c r="A692" s="288"/>
      <c r="B692" s="1495"/>
      <c r="C692" s="1543"/>
      <c r="D692" s="1520"/>
      <c r="E692" s="1520"/>
      <c r="F692" s="1572"/>
      <c r="G692" s="152" t="s">
        <v>3889</v>
      </c>
      <c r="H692" s="94" t="s">
        <v>3880</v>
      </c>
      <c r="I692" s="142" t="s">
        <v>3865</v>
      </c>
      <c r="J692" s="1156" t="s">
        <v>4206</v>
      </c>
      <c r="K692" s="1154" t="s">
        <v>1071</v>
      </c>
      <c r="L692" s="1155" t="s">
        <v>4195</v>
      </c>
      <c r="M692" s="143" t="str">
        <f>VLOOKUP(L692,CódigosRetorno!$A$2:$B$1784,2,FALSE)</f>
        <v>El dato ingresado como atributo @schemeAgencyName es incorrecto.</v>
      </c>
      <c r="N692" s="142" t="s">
        <v>169</v>
      </c>
      <c r="O692" s="289"/>
    </row>
    <row r="693" spans="1:15" ht="24" x14ac:dyDescent="0.35">
      <c r="A693" s="288"/>
      <c r="B693" s="1495"/>
      <c r="C693" s="1543"/>
      <c r="D693" s="1520"/>
      <c r="E693" s="1520"/>
      <c r="F693" s="1572"/>
      <c r="G693" s="152" t="s">
        <v>3890</v>
      </c>
      <c r="H693" s="94" t="s">
        <v>3879</v>
      </c>
      <c r="I693" s="142" t="s">
        <v>3865</v>
      </c>
      <c r="J693" s="1156" t="s">
        <v>4207</v>
      </c>
      <c r="K693" s="1154" t="s">
        <v>1071</v>
      </c>
      <c r="L693" s="1155" t="s">
        <v>4194</v>
      </c>
      <c r="M693" s="143" t="str">
        <f>VLOOKUP(L693,CódigosRetorno!$A$2:$B$1784,2,FALSE)</f>
        <v>El dato ingresado como atributo @schemeName es incorrecto.</v>
      </c>
      <c r="N693" s="155" t="s">
        <v>169</v>
      </c>
      <c r="O693" s="289"/>
    </row>
    <row r="694" spans="1:15" ht="36" x14ac:dyDescent="0.35">
      <c r="A694" s="288"/>
      <c r="B694" s="1495"/>
      <c r="C694" s="1543"/>
      <c r="D694" s="1520"/>
      <c r="E694" s="1520"/>
      <c r="F694" s="1572" t="s">
        <v>3884</v>
      </c>
      <c r="G694" s="1572"/>
      <c r="H694" s="1597" t="s">
        <v>4060</v>
      </c>
      <c r="I694" s="142">
        <v>1</v>
      </c>
      <c r="J694" s="1156" t="s">
        <v>6514</v>
      </c>
      <c r="K694" s="1154" t="s">
        <v>177</v>
      </c>
      <c r="L694" s="1155" t="s">
        <v>4307</v>
      </c>
      <c r="M694" s="143" t="str">
        <f>VLOOKUP(L694,CódigosRetorno!$A$2:$B$1784,2,FALSE)</f>
        <v>El XML no contiene el tag o no existe información de la dirección del punto de destino en Detracciones - Servicio de transporte de carga.</v>
      </c>
      <c r="N694" s="142" t="s">
        <v>169</v>
      </c>
      <c r="O694" s="289"/>
    </row>
    <row r="695" spans="1:15" ht="48" x14ac:dyDescent="0.35">
      <c r="A695" s="288"/>
      <c r="B695" s="1495"/>
      <c r="C695" s="1543"/>
      <c r="D695" s="1520"/>
      <c r="E695" s="1520"/>
      <c r="F695" s="1572"/>
      <c r="G695" s="1572"/>
      <c r="H695" s="1597"/>
      <c r="I695" s="142">
        <v>1</v>
      </c>
      <c r="J695" s="1156" t="s">
        <v>6273</v>
      </c>
      <c r="K695" s="1154" t="s">
        <v>1071</v>
      </c>
      <c r="L695" s="693" t="s">
        <v>3834</v>
      </c>
      <c r="M695" s="143" t="str">
        <f>VLOOKUP(L695,CódigosRetorno!$A$2:$B$1784,2,FALSE)</f>
        <v>El dato ingresado como direccion completa y detallada no cumple con el formato establecido.</v>
      </c>
      <c r="N695" s="142" t="s">
        <v>169</v>
      </c>
      <c r="O695" s="289"/>
    </row>
    <row r="696" spans="1:15" ht="36" x14ac:dyDescent="0.35">
      <c r="A696" s="288"/>
      <c r="B696" s="1495">
        <f>B690+1</f>
        <v>115</v>
      </c>
      <c r="C696" s="1543" t="s">
        <v>4061</v>
      </c>
      <c r="D696" s="1520" t="s">
        <v>15</v>
      </c>
      <c r="E696" s="1520" t="s">
        <v>9</v>
      </c>
      <c r="F696" s="1572" t="s">
        <v>3903</v>
      </c>
      <c r="G696" s="1596"/>
      <c r="H696" s="1543" t="s">
        <v>4062</v>
      </c>
      <c r="I696" s="1495">
        <v>1</v>
      </c>
      <c r="J696" s="1156" t="s">
        <v>6513</v>
      </c>
      <c r="K696" s="1155" t="s">
        <v>177</v>
      </c>
      <c r="L696" s="443" t="s">
        <v>4308</v>
      </c>
      <c r="M696" s="143" t="str">
        <f>VLOOKUP(L696,CódigosRetorno!$A$2:$B$1784,2,FALSE)</f>
        <v>El XML no contiene el tag o no existe información del Detalle del viaje en Detracciones - Servicio de transporte de carga.</v>
      </c>
      <c r="N696" s="142" t="s">
        <v>169</v>
      </c>
      <c r="O696" s="289"/>
    </row>
    <row r="697" spans="1:15" ht="48" x14ac:dyDescent="0.35">
      <c r="A697" s="288"/>
      <c r="B697" s="1495"/>
      <c r="C697" s="1543"/>
      <c r="D697" s="1520"/>
      <c r="E697" s="1520"/>
      <c r="F697" s="1572"/>
      <c r="G697" s="1596"/>
      <c r="H697" s="1543"/>
      <c r="I697" s="1495"/>
      <c r="J697" s="811" t="s">
        <v>6277</v>
      </c>
      <c r="K697" s="813" t="s">
        <v>1071</v>
      </c>
      <c r="L697" s="443" t="s">
        <v>4320</v>
      </c>
      <c r="M697" s="143" t="str">
        <f>VLOOKUP(L697,CódigosRetorno!$A$2:$B$1784,2,FALSE)</f>
        <v>El dato ingresado como detalle del viaje no cumple con el formato establecido.</v>
      </c>
      <c r="N697" s="142" t="s">
        <v>169</v>
      </c>
      <c r="O697" s="289"/>
    </row>
    <row r="698" spans="1:15" ht="24" x14ac:dyDescent="0.35">
      <c r="A698" s="288"/>
      <c r="B698" s="1495">
        <f>B696+1</f>
        <v>116</v>
      </c>
      <c r="C698" s="1489" t="s">
        <v>4063</v>
      </c>
      <c r="D698" s="1520" t="s">
        <v>15</v>
      </c>
      <c r="E698" s="1520" t="s">
        <v>9</v>
      </c>
      <c r="F698" s="152" t="s">
        <v>10</v>
      </c>
      <c r="G698" s="135" t="s">
        <v>4064</v>
      </c>
      <c r="H698" s="143" t="s">
        <v>4065</v>
      </c>
      <c r="I698" s="142">
        <v>1</v>
      </c>
      <c r="J698" s="1156" t="s">
        <v>6515</v>
      </c>
      <c r="K698" s="1154" t="s">
        <v>177</v>
      </c>
      <c r="L698" s="1155" t="s">
        <v>4316</v>
      </c>
      <c r="M698" s="143" t="str">
        <f>VLOOKUP(L698,CódigosRetorno!$A$2:$B$1784,2,FALSE)</f>
        <v>Detracciones - Servicio de transporte de carga, debe tener un (y solo uno) Valor Referencial del Servicio de Transporte.</v>
      </c>
      <c r="N698" s="142" t="s">
        <v>169</v>
      </c>
      <c r="O698" s="289"/>
    </row>
    <row r="699" spans="1:15" ht="36" x14ac:dyDescent="0.35">
      <c r="A699" s="288"/>
      <c r="B699" s="1495"/>
      <c r="C699" s="1489"/>
      <c r="D699" s="1520"/>
      <c r="E699" s="1520"/>
      <c r="F699" s="1572" t="s">
        <v>12</v>
      </c>
      <c r="G699" s="1520" t="s">
        <v>16</v>
      </c>
      <c r="H699" s="1543" t="s">
        <v>4556</v>
      </c>
      <c r="I699" s="1495">
        <v>1</v>
      </c>
      <c r="J699" s="1156" t="s">
        <v>6514</v>
      </c>
      <c r="K699" s="1154" t="s">
        <v>177</v>
      </c>
      <c r="L699" s="1155" t="s">
        <v>4310</v>
      </c>
      <c r="M699" s="143" t="str">
        <f>VLOOKUP(L699,CódigosRetorno!$A$2:$B$1784,2,FALSE)</f>
        <v>El XML no contiene el tag o no existe información del monto del valor referencial en Detracciones - Servicios de transporte de carga.</v>
      </c>
      <c r="N699" s="142" t="s">
        <v>169</v>
      </c>
      <c r="O699" s="289"/>
    </row>
    <row r="700" spans="1:15" ht="36" x14ac:dyDescent="0.35">
      <c r="A700" s="288"/>
      <c r="B700" s="1495"/>
      <c r="C700" s="1489"/>
      <c r="D700" s="1520"/>
      <c r="E700" s="1520"/>
      <c r="F700" s="1572"/>
      <c r="G700" s="1520"/>
      <c r="H700" s="1543"/>
      <c r="I700" s="1495"/>
      <c r="J700" s="1156" t="s">
        <v>6516</v>
      </c>
      <c r="K700" s="1154" t="s">
        <v>177</v>
      </c>
      <c r="L700" s="1155" t="s">
        <v>4311</v>
      </c>
      <c r="M700" s="143" t="str">
        <f>VLOOKUP(L700,CódigosRetorno!$A$2:$B$1784,2,FALSE)</f>
        <v>El dato ingresado como monto valor referencial en Detracciones - Servicios de transporte de carga no cumple con el formato establecido.</v>
      </c>
      <c r="N700" s="142" t="s">
        <v>169</v>
      </c>
      <c r="O700" s="289"/>
    </row>
    <row r="701" spans="1:15" x14ac:dyDescent="0.35">
      <c r="A701" s="288"/>
      <c r="B701" s="1495"/>
      <c r="C701" s="1489"/>
      <c r="D701" s="1520"/>
      <c r="E701" s="1520"/>
      <c r="F701" s="150" t="s">
        <v>13</v>
      </c>
      <c r="G701" s="141" t="s">
        <v>5580</v>
      </c>
      <c r="H701" s="151" t="s">
        <v>3906</v>
      </c>
      <c r="I701" s="138">
        <v>1</v>
      </c>
      <c r="J701" s="1156" t="s">
        <v>4705</v>
      </c>
      <c r="K701" s="1154" t="s">
        <v>177</v>
      </c>
      <c r="L701" s="1155" t="s">
        <v>4675</v>
      </c>
      <c r="M701" s="143" t="str">
        <f>VLOOKUP(L701,CódigosRetorno!$A$2:$B$1784,2,FALSE)</f>
        <v>La moneda del monto de la detracción debe ser PEN</v>
      </c>
      <c r="N701" s="142" t="s">
        <v>169</v>
      </c>
      <c r="O701" s="289"/>
    </row>
    <row r="702" spans="1:15" ht="24" x14ac:dyDescent="0.35">
      <c r="A702" s="288"/>
      <c r="B702" s="1495">
        <f>B698+1</f>
        <v>117</v>
      </c>
      <c r="C702" s="1543" t="s">
        <v>4066</v>
      </c>
      <c r="D702" s="1520" t="s">
        <v>15</v>
      </c>
      <c r="E702" s="1520" t="s">
        <v>9</v>
      </c>
      <c r="F702" s="152" t="s">
        <v>10</v>
      </c>
      <c r="G702" s="135" t="s">
        <v>4067</v>
      </c>
      <c r="H702" s="143" t="s">
        <v>4065</v>
      </c>
      <c r="I702" s="142">
        <v>1</v>
      </c>
      <c r="J702" s="1156" t="s">
        <v>6517</v>
      </c>
      <c r="K702" s="1154" t="s">
        <v>177</v>
      </c>
      <c r="L702" s="1155" t="s">
        <v>4317</v>
      </c>
      <c r="M702" s="143" t="str">
        <f>VLOOKUP(L702,CódigosRetorno!$A$2:$B$1784,2,FALSE)</f>
        <v>Detracciones - Servicio de transporte de carga, debe tener un (y solo uno) Valor Referencial sobre la carga efectiva.</v>
      </c>
      <c r="N702" s="142" t="s">
        <v>169</v>
      </c>
      <c r="O702" s="289"/>
    </row>
    <row r="703" spans="1:15" ht="36" x14ac:dyDescent="0.35">
      <c r="A703" s="288"/>
      <c r="B703" s="1495"/>
      <c r="C703" s="1543"/>
      <c r="D703" s="1520"/>
      <c r="E703" s="1520"/>
      <c r="F703" s="1572" t="s">
        <v>12</v>
      </c>
      <c r="G703" s="1520" t="s">
        <v>16</v>
      </c>
      <c r="H703" s="1543" t="s">
        <v>4556</v>
      </c>
      <c r="I703" s="1495">
        <v>1</v>
      </c>
      <c r="J703" s="1156" t="s">
        <v>6514</v>
      </c>
      <c r="K703" s="1154" t="s">
        <v>177</v>
      </c>
      <c r="L703" s="1155" t="s">
        <v>4310</v>
      </c>
      <c r="M703" s="143" t="str">
        <f>VLOOKUP(L703,CódigosRetorno!$A$2:$B$1784,2,FALSE)</f>
        <v>El XML no contiene el tag o no existe información del monto del valor referencial en Detracciones - Servicios de transporte de carga.</v>
      </c>
      <c r="N703" s="142" t="s">
        <v>169</v>
      </c>
      <c r="O703" s="289"/>
    </row>
    <row r="704" spans="1:15" ht="36" x14ac:dyDescent="0.35">
      <c r="A704" s="288"/>
      <c r="B704" s="1495"/>
      <c r="C704" s="1543"/>
      <c r="D704" s="1520"/>
      <c r="E704" s="1520"/>
      <c r="F704" s="1572"/>
      <c r="G704" s="1520"/>
      <c r="H704" s="1543"/>
      <c r="I704" s="1495"/>
      <c r="J704" s="1156" t="s">
        <v>6518</v>
      </c>
      <c r="K704" s="1154" t="s">
        <v>177</v>
      </c>
      <c r="L704" s="1155" t="s">
        <v>4311</v>
      </c>
      <c r="M704" s="143" t="str">
        <f>VLOOKUP(L704,CódigosRetorno!$A$2:$B$1784,2,FALSE)</f>
        <v>El dato ingresado como monto valor referencial en Detracciones - Servicios de transporte de carga no cumple con el formato establecido.</v>
      </c>
      <c r="N704" s="142" t="s">
        <v>169</v>
      </c>
      <c r="O704" s="289"/>
    </row>
    <row r="705" spans="1:15" x14ac:dyDescent="0.35">
      <c r="A705" s="288"/>
      <c r="B705" s="1495"/>
      <c r="C705" s="1543"/>
      <c r="D705" s="1520"/>
      <c r="E705" s="1520"/>
      <c r="F705" s="150" t="s">
        <v>13</v>
      </c>
      <c r="G705" s="141" t="s">
        <v>5580</v>
      </c>
      <c r="H705" s="151" t="s">
        <v>3906</v>
      </c>
      <c r="I705" s="138">
        <v>1</v>
      </c>
      <c r="J705" s="1156" t="s">
        <v>4705</v>
      </c>
      <c r="K705" s="1154" t="s">
        <v>177</v>
      </c>
      <c r="L705" s="1155" t="s">
        <v>4675</v>
      </c>
      <c r="M705" s="143" t="str">
        <f>VLOOKUP(L705,CódigosRetorno!$A$2:$B$1784,2,FALSE)</f>
        <v>La moneda del monto de la detracción debe ser PEN</v>
      </c>
      <c r="N705" s="142" t="s">
        <v>169</v>
      </c>
      <c r="O705" s="289"/>
    </row>
    <row r="706" spans="1:15" ht="24" x14ac:dyDescent="0.35">
      <c r="A706" s="288"/>
      <c r="B706" s="1495">
        <f>B702+1</f>
        <v>118</v>
      </c>
      <c r="C706" s="1543" t="s">
        <v>4068</v>
      </c>
      <c r="D706" s="1520" t="s">
        <v>15</v>
      </c>
      <c r="E706" s="1520" t="s">
        <v>9</v>
      </c>
      <c r="F706" s="152" t="s">
        <v>10</v>
      </c>
      <c r="G706" s="135" t="s">
        <v>4069</v>
      </c>
      <c r="H706" s="143" t="s">
        <v>4065</v>
      </c>
      <c r="I706" s="142">
        <v>1</v>
      </c>
      <c r="J706" s="1156" t="s">
        <v>6519</v>
      </c>
      <c r="K706" s="1154" t="s">
        <v>177</v>
      </c>
      <c r="L706" s="1155" t="s">
        <v>4318</v>
      </c>
      <c r="M706" s="143" t="str">
        <f>VLOOKUP(L706,CódigosRetorno!$A$2:$B$1784,2,FALSE)</f>
        <v>Detracciones - Servicio de transporte de carga, debe tener un (y solo uno) Valor Referencial sobre la carga util nominal.</v>
      </c>
      <c r="N706" s="142" t="s">
        <v>169</v>
      </c>
      <c r="O706" s="289"/>
    </row>
    <row r="707" spans="1:15" ht="36" x14ac:dyDescent="0.35">
      <c r="A707" s="288"/>
      <c r="B707" s="1495"/>
      <c r="C707" s="1543"/>
      <c r="D707" s="1520"/>
      <c r="E707" s="1520"/>
      <c r="F707" s="1572" t="s">
        <v>12</v>
      </c>
      <c r="G707" s="1520" t="s">
        <v>16</v>
      </c>
      <c r="H707" s="1543" t="s">
        <v>4556</v>
      </c>
      <c r="I707" s="1495">
        <v>1</v>
      </c>
      <c r="J707" s="1156" t="s">
        <v>6514</v>
      </c>
      <c r="K707" s="1154" t="s">
        <v>177</v>
      </c>
      <c r="L707" s="1155" t="s">
        <v>4310</v>
      </c>
      <c r="M707" s="143" t="str">
        <f>VLOOKUP(L707,CódigosRetorno!$A$2:$B$1784,2,FALSE)</f>
        <v>El XML no contiene el tag o no existe información del monto del valor referencial en Detracciones - Servicios de transporte de carga.</v>
      </c>
      <c r="N707" s="142" t="s">
        <v>169</v>
      </c>
      <c r="O707" s="289"/>
    </row>
    <row r="708" spans="1:15" ht="36" x14ac:dyDescent="0.35">
      <c r="A708" s="288"/>
      <c r="B708" s="1495"/>
      <c r="C708" s="1543"/>
      <c r="D708" s="1520"/>
      <c r="E708" s="1520"/>
      <c r="F708" s="1572"/>
      <c r="G708" s="1520"/>
      <c r="H708" s="1543"/>
      <c r="I708" s="1495"/>
      <c r="J708" s="1156" t="s">
        <v>6516</v>
      </c>
      <c r="K708" s="1154" t="s">
        <v>177</v>
      </c>
      <c r="L708" s="1155" t="s">
        <v>4311</v>
      </c>
      <c r="M708" s="143" t="str">
        <f>VLOOKUP(L708,CódigosRetorno!$A$2:$B$1784,2,FALSE)</f>
        <v>El dato ingresado como monto valor referencial en Detracciones - Servicios de transporte de carga no cumple con el formato establecido.</v>
      </c>
      <c r="N708" s="142" t="s">
        <v>169</v>
      </c>
      <c r="O708" s="289"/>
    </row>
    <row r="709" spans="1:15" x14ac:dyDescent="0.35">
      <c r="A709" s="288"/>
      <c r="B709" s="1495"/>
      <c r="C709" s="1543"/>
      <c r="D709" s="1520"/>
      <c r="E709" s="1520"/>
      <c r="F709" s="150" t="s">
        <v>13</v>
      </c>
      <c r="G709" s="141" t="s">
        <v>5580</v>
      </c>
      <c r="H709" s="151" t="s">
        <v>3906</v>
      </c>
      <c r="I709" s="138">
        <v>1</v>
      </c>
      <c r="J709" s="143" t="s">
        <v>4705</v>
      </c>
      <c r="K709" s="135" t="s">
        <v>177</v>
      </c>
      <c r="L709" s="529" t="s">
        <v>4675</v>
      </c>
      <c r="M709" s="143" t="str">
        <f>VLOOKUP(L709,CódigosRetorno!$A$2:$B$1784,2,FALSE)</f>
        <v>La moneda del monto de la detracción debe ser PEN</v>
      </c>
      <c r="N709" s="142" t="s">
        <v>169</v>
      </c>
      <c r="O709" s="289"/>
    </row>
    <row r="710" spans="1:15" x14ac:dyDescent="0.35">
      <c r="A710" s="288"/>
      <c r="B710" s="180" t="s">
        <v>5909</v>
      </c>
      <c r="C710" s="182"/>
      <c r="D710" s="177"/>
      <c r="E710" s="177"/>
      <c r="F710" s="178"/>
      <c r="G710" s="179"/>
      <c r="H710" s="182"/>
      <c r="I710" s="179"/>
      <c r="J710" s="172"/>
      <c r="K710" s="178" t="s">
        <v>169</v>
      </c>
      <c r="L710" s="183" t="s">
        <v>169</v>
      </c>
      <c r="M710" s="172" t="str">
        <f>VLOOKUP(L710,CódigosRetorno!$A$2:$B$1784,2,FALSE)</f>
        <v>-</v>
      </c>
      <c r="N710" s="179"/>
      <c r="O710" s="289"/>
    </row>
    <row r="711" spans="1:15" ht="36" x14ac:dyDescent="0.35">
      <c r="A711" s="288"/>
      <c r="B711" s="1495">
        <f>B706+1</f>
        <v>119</v>
      </c>
      <c r="C711" s="1543" t="s">
        <v>4070</v>
      </c>
      <c r="D711" s="1520" t="s">
        <v>15</v>
      </c>
      <c r="E711" s="1520" t="s">
        <v>9</v>
      </c>
      <c r="F711" s="152" t="s">
        <v>47</v>
      </c>
      <c r="G711" s="135" t="s">
        <v>5582</v>
      </c>
      <c r="H711" s="145" t="s">
        <v>4952</v>
      </c>
      <c r="I711" s="142"/>
      <c r="J711" s="1156" t="s">
        <v>6374</v>
      </c>
      <c r="K711" s="1154" t="s">
        <v>1071</v>
      </c>
      <c r="L711" s="1155" t="s">
        <v>2750</v>
      </c>
      <c r="M711" s="143" t="str">
        <f>VLOOKUP(L711,CódigosRetorno!$A$2:$B$1784,2,FALSE)</f>
        <v>Debe corresponder a algún valor válido establecido en el catálogo 13</v>
      </c>
      <c r="N711" s="142" t="s">
        <v>4602</v>
      </c>
      <c r="O711" s="289"/>
    </row>
    <row r="712" spans="1:15" ht="24" x14ac:dyDescent="0.35">
      <c r="A712" s="288"/>
      <c r="B712" s="1495"/>
      <c r="C712" s="1543"/>
      <c r="D712" s="1520"/>
      <c r="E712" s="1520"/>
      <c r="F712" s="1573"/>
      <c r="G712" s="142" t="s">
        <v>3889</v>
      </c>
      <c r="H712" s="153" t="s">
        <v>3880</v>
      </c>
      <c r="I712" s="142" t="s">
        <v>3865</v>
      </c>
      <c r="J712" s="1156" t="s">
        <v>4206</v>
      </c>
      <c r="K712" s="1154" t="s">
        <v>1071</v>
      </c>
      <c r="L712" s="1155" t="s">
        <v>4195</v>
      </c>
      <c r="M712" s="143" t="str">
        <f>VLOOKUP(L712,CódigosRetorno!$A$2:$B$1784,2,FALSE)</f>
        <v>El dato ingresado como atributo @schemeAgencyName es incorrecto.</v>
      </c>
      <c r="N712" s="142" t="s">
        <v>169</v>
      </c>
      <c r="O712" s="289"/>
    </row>
    <row r="713" spans="1:15" ht="24" x14ac:dyDescent="0.35">
      <c r="A713" s="288"/>
      <c r="B713" s="1495"/>
      <c r="C713" s="1543"/>
      <c r="D713" s="1520"/>
      <c r="E713" s="1520"/>
      <c r="F713" s="1587"/>
      <c r="G713" s="142" t="s">
        <v>3890</v>
      </c>
      <c r="H713" s="153" t="s">
        <v>3879</v>
      </c>
      <c r="I713" s="142" t="s">
        <v>3865</v>
      </c>
      <c r="J713" s="1156" t="s">
        <v>4207</v>
      </c>
      <c r="K713" s="1154" t="s">
        <v>1071</v>
      </c>
      <c r="L713" s="1155" t="s">
        <v>4194</v>
      </c>
      <c r="M713" s="143" t="str">
        <f>VLOOKUP(L713,CódigosRetorno!$A$2:$B$1784,2,FALSE)</f>
        <v>El dato ingresado como atributo @schemeName es incorrecto.</v>
      </c>
      <c r="N713" s="142" t="s">
        <v>169</v>
      </c>
      <c r="O713" s="289"/>
    </row>
    <row r="714" spans="1:15" ht="24" x14ac:dyDescent="0.35">
      <c r="A714" s="288"/>
      <c r="B714" s="1495"/>
      <c r="C714" s="1543"/>
      <c r="D714" s="1520"/>
      <c r="E714" s="1520"/>
      <c r="F714" s="150" t="s">
        <v>10</v>
      </c>
      <c r="G714" s="142" t="s">
        <v>4064</v>
      </c>
      <c r="H714" s="145" t="s">
        <v>5103</v>
      </c>
      <c r="I714" s="142"/>
      <c r="J714" s="1156" t="s">
        <v>2502</v>
      </c>
      <c r="K714" s="1154" t="s">
        <v>169</v>
      </c>
      <c r="L714" s="1155" t="s">
        <v>169</v>
      </c>
      <c r="M714" s="143" t="str">
        <f>VLOOKUP(L714,CódigosRetorno!$A$2:$B$1784,2,FALSE)</f>
        <v>-</v>
      </c>
      <c r="N714" s="155" t="s">
        <v>169</v>
      </c>
      <c r="O714" s="289"/>
    </row>
    <row r="715" spans="1:15" ht="36" x14ac:dyDescent="0.35">
      <c r="A715" s="288"/>
      <c r="B715" s="1495">
        <f>B711+1</f>
        <v>120</v>
      </c>
      <c r="C715" s="1543" t="s">
        <v>4071</v>
      </c>
      <c r="D715" s="1520" t="s">
        <v>15</v>
      </c>
      <c r="E715" s="1520" t="s">
        <v>9</v>
      </c>
      <c r="F715" s="152" t="s">
        <v>47</v>
      </c>
      <c r="G715" s="135" t="s">
        <v>5582</v>
      </c>
      <c r="H715" s="145" t="s">
        <v>4953</v>
      </c>
      <c r="I715" s="142"/>
      <c r="J715" s="1156" t="s">
        <v>6374</v>
      </c>
      <c r="K715" s="1154" t="s">
        <v>1071</v>
      </c>
      <c r="L715" s="1155" t="s">
        <v>2750</v>
      </c>
      <c r="M715" s="143" t="str">
        <f>VLOOKUP(L715,CódigosRetorno!$A$2:$B$1784,2,FALSE)</f>
        <v>Debe corresponder a algún valor válido establecido en el catálogo 13</v>
      </c>
      <c r="N715" s="142" t="s">
        <v>4602</v>
      </c>
      <c r="O715" s="289"/>
    </row>
    <row r="716" spans="1:15" ht="24" x14ac:dyDescent="0.35">
      <c r="A716" s="288"/>
      <c r="B716" s="1495"/>
      <c r="C716" s="1543"/>
      <c r="D716" s="1520"/>
      <c r="E716" s="1520"/>
      <c r="F716" s="1572"/>
      <c r="G716" s="142" t="s">
        <v>3889</v>
      </c>
      <c r="H716" s="153" t="s">
        <v>3880</v>
      </c>
      <c r="I716" s="142" t="s">
        <v>3865</v>
      </c>
      <c r="J716" s="1156" t="s">
        <v>4206</v>
      </c>
      <c r="K716" s="1154" t="s">
        <v>1071</v>
      </c>
      <c r="L716" s="1155" t="s">
        <v>4195</v>
      </c>
      <c r="M716" s="143" t="str">
        <f>VLOOKUP(L716,CódigosRetorno!$A$2:$B$1784,2,FALSE)</f>
        <v>El dato ingresado como atributo @schemeAgencyName es incorrecto.</v>
      </c>
      <c r="N716" s="142" t="s">
        <v>169</v>
      </c>
      <c r="O716" s="289"/>
    </row>
    <row r="717" spans="1:15" ht="24" x14ac:dyDescent="0.35">
      <c r="A717" s="288"/>
      <c r="B717" s="1495"/>
      <c r="C717" s="1543"/>
      <c r="D717" s="1520"/>
      <c r="E717" s="1520"/>
      <c r="F717" s="1572"/>
      <c r="G717" s="142" t="s">
        <v>3890</v>
      </c>
      <c r="H717" s="153" t="s">
        <v>3879</v>
      </c>
      <c r="I717" s="142" t="s">
        <v>3865</v>
      </c>
      <c r="J717" s="1156" t="s">
        <v>4207</v>
      </c>
      <c r="K717" s="1154" t="s">
        <v>1071</v>
      </c>
      <c r="L717" s="1155" t="s">
        <v>4194</v>
      </c>
      <c r="M717" s="143" t="str">
        <f>VLOOKUP(L717,CódigosRetorno!$A$2:$B$1784,2,FALSE)</f>
        <v>El dato ingresado como atributo @schemeName es incorrecto.</v>
      </c>
      <c r="N717" s="155" t="s">
        <v>169</v>
      </c>
      <c r="O717" s="289"/>
    </row>
    <row r="718" spans="1:15" ht="60" x14ac:dyDescent="0.35">
      <c r="A718" s="288"/>
      <c r="B718" s="1497">
        <f>B715+1</f>
        <v>121</v>
      </c>
      <c r="C718" s="1527" t="s">
        <v>4072</v>
      </c>
      <c r="D718" s="1509" t="s">
        <v>15</v>
      </c>
      <c r="E718" s="1509" t="s">
        <v>9</v>
      </c>
      <c r="F718" s="152" t="s">
        <v>5</v>
      </c>
      <c r="G718" s="142"/>
      <c r="H718" s="145" t="s">
        <v>4954</v>
      </c>
      <c r="I718" s="142" t="s">
        <v>3865</v>
      </c>
      <c r="J718" s="1156" t="s">
        <v>6520</v>
      </c>
      <c r="K718" s="1154" t="s">
        <v>1071</v>
      </c>
      <c r="L718" s="1155" t="s">
        <v>4328</v>
      </c>
      <c r="M718" s="143" t="str">
        <f>VLOOKUP(L718,CódigosRetorno!$A$2:$B$1784,2,FALSE)</f>
        <v>El dato ingresado como descripcion del tramo no cumple con el formato establecido.</v>
      </c>
      <c r="N718" s="142" t="s">
        <v>169</v>
      </c>
      <c r="O718" s="289"/>
    </row>
    <row r="719" spans="1:15" ht="24" x14ac:dyDescent="0.35">
      <c r="A719" s="288"/>
      <c r="B719" s="1498"/>
      <c r="C719" s="1528"/>
      <c r="D719" s="1511"/>
      <c r="E719" s="1511"/>
      <c r="F719" s="152" t="s">
        <v>3241</v>
      </c>
      <c r="G719" s="142" t="s">
        <v>95</v>
      </c>
      <c r="H719" s="145" t="s">
        <v>4955</v>
      </c>
      <c r="I719" s="142"/>
      <c r="J719" s="1156" t="s">
        <v>2502</v>
      </c>
      <c r="K719" s="1154" t="s">
        <v>169</v>
      </c>
      <c r="L719" s="1155" t="s">
        <v>169</v>
      </c>
      <c r="M719" s="143" t="str">
        <f>VLOOKUP(L719,CódigosRetorno!$A$2:$B$1784,2,FALSE)</f>
        <v>-</v>
      </c>
      <c r="N719" s="142" t="s">
        <v>169</v>
      </c>
      <c r="O719" s="289"/>
    </row>
    <row r="720" spans="1:15" ht="36" x14ac:dyDescent="0.35">
      <c r="A720" s="288"/>
      <c r="B720" s="1497">
        <f>B718+1</f>
        <v>122</v>
      </c>
      <c r="C720" s="1527" t="s">
        <v>4073</v>
      </c>
      <c r="D720" s="1509" t="s">
        <v>15</v>
      </c>
      <c r="E720" s="1509" t="s">
        <v>9</v>
      </c>
      <c r="F720" s="152" t="s">
        <v>12</v>
      </c>
      <c r="G720" s="135" t="s">
        <v>16</v>
      </c>
      <c r="H720" s="145" t="s">
        <v>4956</v>
      </c>
      <c r="I720" s="142" t="s">
        <v>3865</v>
      </c>
      <c r="J720" s="1156" t="s">
        <v>6525</v>
      </c>
      <c r="K720" s="1154" t="s">
        <v>1071</v>
      </c>
      <c r="L720" s="1155" t="s">
        <v>4329</v>
      </c>
      <c r="M720" s="143" t="str">
        <f>VLOOKUP(L720,CódigosRetorno!$A$2:$B$1784,2,FALSE)</f>
        <v>El dato ingresado como valor refrencia del tramo virtual no cumple con el formato establecido.</v>
      </c>
      <c r="N720" s="142" t="s">
        <v>169</v>
      </c>
      <c r="O720" s="289"/>
    </row>
    <row r="721" spans="1:15" x14ac:dyDescent="0.35">
      <c r="A721" s="288"/>
      <c r="B721" s="1498"/>
      <c r="C721" s="1528"/>
      <c r="D721" s="1511"/>
      <c r="E721" s="1511"/>
      <c r="F721" s="150" t="s">
        <v>13</v>
      </c>
      <c r="G721" s="141" t="s">
        <v>5580</v>
      </c>
      <c r="H721" s="151" t="s">
        <v>3906</v>
      </c>
      <c r="I721" s="138">
        <v>1</v>
      </c>
      <c r="J721" s="143" t="s">
        <v>4705</v>
      </c>
      <c r="K721" s="135" t="s">
        <v>177</v>
      </c>
      <c r="L721" s="529" t="s">
        <v>4675</v>
      </c>
      <c r="M721" s="143" t="str">
        <f>VLOOKUP(L721,CódigosRetorno!$A$2:$B$1784,2,FALSE)</f>
        <v>La moneda del monto de la detracción debe ser PEN</v>
      </c>
      <c r="N721" s="142" t="s">
        <v>169</v>
      </c>
      <c r="O721" s="289"/>
    </row>
    <row r="722" spans="1:15" x14ac:dyDescent="0.35">
      <c r="A722" s="288"/>
      <c r="B722" s="180" t="s">
        <v>5910</v>
      </c>
      <c r="C722" s="182"/>
      <c r="D722" s="177"/>
      <c r="E722" s="177"/>
      <c r="F722" s="178"/>
      <c r="G722" s="179"/>
      <c r="H722" s="182"/>
      <c r="I722" s="179"/>
      <c r="J722" s="172"/>
      <c r="K722" s="178" t="s">
        <v>169</v>
      </c>
      <c r="L722" s="183" t="s">
        <v>169</v>
      </c>
      <c r="M722" s="172" t="str">
        <f>VLOOKUP(L722,CódigosRetorno!$A$2:$B$1784,2,FALSE)</f>
        <v>-</v>
      </c>
      <c r="N722" s="207" t="s">
        <v>169</v>
      </c>
      <c r="O722" s="289"/>
    </row>
    <row r="723" spans="1:15" ht="60" x14ac:dyDescent="0.35">
      <c r="A723" s="288"/>
      <c r="B723" s="1495">
        <f>B720+1</f>
        <v>123</v>
      </c>
      <c r="C723" s="1543" t="s">
        <v>4074</v>
      </c>
      <c r="D723" s="1520" t="s">
        <v>15</v>
      </c>
      <c r="E723" s="1520" t="s">
        <v>9</v>
      </c>
      <c r="F723" s="152" t="s">
        <v>12</v>
      </c>
      <c r="G723" s="142" t="s">
        <v>4075</v>
      </c>
      <c r="H723" s="145" t="s">
        <v>4957</v>
      </c>
      <c r="I723" s="142"/>
      <c r="J723" s="1156" t="s">
        <v>6522</v>
      </c>
      <c r="K723" s="1154" t="s">
        <v>1071</v>
      </c>
      <c r="L723" s="1155" t="s">
        <v>4332</v>
      </c>
      <c r="M723" s="143" t="str">
        <f>VLOOKUP(L723,CódigosRetorno!$A$2:$B$1784,2,FALSE)</f>
        <v>El dato ingresado como configuración vehicular no cumple con el formato establecido.</v>
      </c>
      <c r="N723" s="142" t="s">
        <v>169</v>
      </c>
      <c r="O723" s="289"/>
    </row>
    <row r="724" spans="1:15" ht="24" x14ac:dyDescent="0.35">
      <c r="A724" s="288"/>
      <c r="B724" s="1495"/>
      <c r="C724" s="1543"/>
      <c r="D724" s="1520"/>
      <c r="E724" s="1520"/>
      <c r="F724" s="1573"/>
      <c r="G724" s="142" t="s">
        <v>4076</v>
      </c>
      <c r="H724" s="145" t="s">
        <v>3864</v>
      </c>
      <c r="I724" s="142" t="s">
        <v>3865</v>
      </c>
      <c r="J724" s="1156" t="s">
        <v>4242</v>
      </c>
      <c r="K724" s="1154" t="s">
        <v>1071</v>
      </c>
      <c r="L724" s="1155" t="s">
        <v>4189</v>
      </c>
      <c r="M724" s="143" t="str">
        <f>VLOOKUP(L724,CódigosRetorno!$A$2:$B$1784,2,FALSE)</f>
        <v>El dato ingresado como atributo @listAgencyName es incorrecto.</v>
      </c>
      <c r="N724" s="142" t="s">
        <v>169</v>
      </c>
      <c r="O724" s="289"/>
    </row>
    <row r="725" spans="1:15" ht="24" x14ac:dyDescent="0.35">
      <c r="A725" s="288"/>
      <c r="B725" s="1495"/>
      <c r="C725" s="1543"/>
      <c r="D725" s="1520"/>
      <c r="E725" s="1520"/>
      <c r="F725" s="1587"/>
      <c r="G725" s="142" t="s">
        <v>4077</v>
      </c>
      <c r="H725" s="145" t="s">
        <v>3867</v>
      </c>
      <c r="I725" s="142" t="s">
        <v>3865</v>
      </c>
      <c r="J725" s="143" t="s">
        <v>4243</v>
      </c>
      <c r="K725" s="135" t="s">
        <v>1071</v>
      </c>
      <c r="L725" s="529" t="s">
        <v>4190</v>
      </c>
      <c r="M725" s="143" t="str">
        <f>VLOOKUP(L725,CódigosRetorno!$A$2:$B$1784,2,FALSE)</f>
        <v>El dato ingresado como atributo @listName es incorrecto.</v>
      </c>
      <c r="N725" s="155" t="s">
        <v>169</v>
      </c>
      <c r="O725" s="289"/>
    </row>
    <row r="726" spans="1:15" ht="36" x14ac:dyDescent="0.35">
      <c r="A726" s="288"/>
      <c r="B726" s="1495"/>
      <c r="C726" s="1543"/>
      <c r="D726" s="1520"/>
      <c r="E726" s="1520"/>
      <c r="F726" s="823" t="s">
        <v>10</v>
      </c>
      <c r="G726" s="824" t="s">
        <v>4064</v>
      </c>
      <c r="H726" s="825" t="s">
        <v>4957</v>
      </c>
      <c r="I726" s="142" t="s">
        <v>3865</v>
      </c>
      <c r="J726" s="143"/>
      <c r="K726" s="135"/>
      <c r="L726" s="529" t="s">
        <v>169</v>
      </c>
      <c r="M726" s="143" t="str">
        <f>VLOOKUP(L726,CódigosRetorno!$A$2:$B$1784,2,FALSE)</f>
        <v>-</v>
      </c>
      <c r="N726" s="155" t="s">
        <v>169</v>
      </c>
      <c r="O726" s="289"/>
    </row>
    <row r="727" spans="1:15" ht="48" x14ac:dyDescent="0.35">
      <c r="A727" s="288"/>
      <c r="B727" s="1495">
        <f>B723+1</f>
        <v>124</v>
      </c>
      <c r="C727" s="1543" t="s">
        <v>5925</v>
      </c>
      <c r="D727" s="1520" t="s">
        <v>15</v>
      </c>
      <c r="E727" s="1520" t="s">
        <v>9</v>
      </c>
      <c r="F727" s="152" t="s">
        <v>3959</v>
      </c>
      <c r="G727" s="142" t="s">
        <v>4064</v>
      </c>
      <c r="H727" s="145" t="s">
        <v>4958</v>
      </c>
      <c r="I727" s="142">
        <v>1</v>
      </c>
      <c r="J727" s="1156" t="s">
        <v>6523</v>
      </c>
      <c r="K727" s="1154" t="s">
        <v>1071</v>
      </c>
      <c r="L727" s="1155" t="s">
        <v>4333</v>
      </c>
      <c r="M727" s="143" t="str">
        <f>VLOOKUP(L727,CódigosRetorno!$A$2:$B$1784,2,FALSE)</f>
        <v>El dato ingresado como tipo de carga util es incorrecto.</v>
      </c>
      <c r="N727" s="142" t="s">
        <v>169</v>
      </c>
      <c r="O727" s="289"/>
    </row>
    <row r="728" spans="1:15" ht="24" x14ac:dyDescent="0.35">
      <c r="A728" s="288"/>
      <c r="B728" s="1495"/>
      <c r="C728" s="1543"/>
      <c r="D728" s="1520"/>
      <c r="E728" s="1520"/>
      <c r="F728" s="1572" t="s">
        <v>12</v>
      </c>
      <c r="G728" s="1495" t="s">
        <v>16</v>
      </c>
      <c r="H728" s="1543" t="s">
        <v>4959</v>
      </c>
      <c r="I728" s="1495">
        <v>1</v>
      </c>
      <c r="J728" s="1156" t="s">
        <v>6524</v>
      </c>
      <c r="K728" s="1154" t="s">
        <v>1071</v>
      </c>
      <c r="L728" s="1155" t="s">
        <v>4335</v>
      </c>
      <c r="M728" s="143" t="str">
        <f>VLOOKUP(L728,CódigosRetorno!$A$2:$B$1784,2,FALSE)</f>
        <v>El XML no contiene el tag o no existe información del valor de la carga en TM.</v>
      </c>
      <c r="N728" s="142" t="s">
        <v>169</v>
      </c>
      <c r="O728" s="289"/>
    </row>
    <row r="729" spans="1:15" ht="36" x14ac:dyDescent="0.35">
      <c r="A729" s="288"/>
      <c r="B729" s="1495"/>
      <c r="C729" s="1543"/>
      <c r="D729" s="1520"/>
      <c r="E729" s="1520"/>
      <c r="F729" s="1572"/>
      <c r="G729" s="1495"/>
      <c r="H729" s="1543"/>
      <c r="I729" s="1495"/>
      <c r="J729" s="1156" t="s">
        <v>6525</v>
      </c>
      <c r="K729" s="1154" t="s">
        <v>1071</v>
      </c>
      <c r="L729" s="1155" t="s">
        <v>4336</v>
      </c>
      <c r="M729" s="143" t="str">
        <f>VLOOKUP(L729,CódigosRetorno!$A$2:$B$1784,2,FALSE)</f>
        <v>El dato ingresado como valor de la carga en TM cumple con el formato establecido.</v>
      </c>
      <c r="N729" s="142" t="s">
        <v>169</v>
      </c>
      <c r="O729" s="289"/>
    </row>
    <row r="730" spans="1:15" ht="24" x14ac:dyDescent="0.35">
      <c r="A730" s="288"/>
      <c r="B730" s="1495"/>
      <c r="C730" s="1543"/>
      <c r="D730" s="1520"/>
      <c r="E730" s="1520"/>
      <c r="F730" s="152"/>
      <c r="G730" s="135" t="s">
        <v>4053</v>
      </c>
      <c r="H730" s="153" t="s">
        <v>4078</v>
      </c>
      <c r="I730" s="142">
        <v>1</v>
      </c>
      <c r="J730" s="1156" t="s">
        <v>6526</v>
      </c>
      <c r="K730" s="1154" t="s">
        <v>1071</v>
      </c>
      <c r="L730" s="1155" t="s">
        <v>4337</v>
      </c>
      <c r="M730" s="143" t="str">
        <f>VLOOKUP(L730,CódigosRetorno!$A$2:$B$1784,2,FALSE)</f>
        <v>El dato ingresado como unidad de medida de la carga  del vehiculo no corresponde al valor esperado.</v>
      </c>
      <c r="N730" s="142" t="s">
        <v>169</v>
      </c>
      <c r="O730" s="289"/>
    </row>
    <row r="731" spans="1:15" ht="48" x14ac:dyDescent="0.35">
      <c r="A731" s="288"/>
      <c r="B731" s="1495">
        <f>B727+1</f>
        <v>125</v>
      </c>
      <c r="C731" s="1543" t="s">
        <v>5926</v>
      </c>
      <c r="D731" s="1520" t="s">
        <v>15</v>
      </c>
      <c r="E731" s="1520" t="s">
        <v>9</v>
      </c>
      <c r="F731" s="152" t="s">
        <v>3959</v>
      </c>
      <c r="G731" s="142" t="s">
        <v>4067</v>
      </c>
      <c r="H731" s="145" t="s">
        <v>4960</v>
      </c>
      <c r="I731" s="142"/>
      <c r="J731" s="1156" t="s">
        <v>6523</v>
      </c>
      <c r="K731" s="1154" t="s">
        <v>1071</v>
      </c>
      <c r="L731" s="1155" t="s">
        <v>4333</v>
      </c>
      <c r="M731" s="143" t="str">
        <f>VLOOKUP(L731,CódigosRetorno!$A$2:$B$1784,2,FALSE)</f>
        <v>El dato ingresado como tipo de carga util es incorrecto.</v>
      </c>
      <c r="N731" s="142" t="s">
        <v>169</v>
      </c>
      <c r="O731" s="289"/>
    </row>
    <row r="732" spans="1:15" ht="24" x14ac:dyDescent="0.35">
      <c r="A732" s="288"/>
      <c r="B732" s="1495"/>
      <c r="C732" s="1543"/>
      <c r="D732" s="1520"/>
      <c r="E732" s="1520"/>
      <c r="F732" s="1572" t="s">
        <v>12</v>
      </c>
      <c r="G732" s="1495" t="s">
        <v>16</v>
      </c>
      <c r="H732" s="1543" t="s">
        <v>4959</v>
      </c>
      <c r="I732" s="1495"/>
      <c r="J732" s="1156" t="s">
        <v>6524</v>
      </c>
      <c r="K732" s="1154" t="s">
        <v>1071</v>
      </c>
      <c r="L732" s="1155" t="s">
        <v>4335</v>
      </c>
      <c r="M732" s="143" t="str">
        <f>VLOOKUP(L732,CódigosRetorno!$A$2:$B$1784,2,FALSE)</f>
        <v>El XML no contiene el tag o no existe información del valor de la carga en TM.</v>
      </c>
      <c r="N732" s="142" t="s">
        <v>169</v>
      </c>
      <c r="O732" s="289"/>
    </row>
    <row r="733" spans="1:15" ht="36" x14ac:dyDescent="0.35">
      <c r="A733" s="288"/>
      <c r="B733" s="1495"/>
      <c r="C733" s="1543"/>
      <c r="D733" s="1520"/>
      <c r="E733" s="1520"/>
      <c r="F733" s="1572"/>
      <c r="G733" s="1495"/>
      <c r="H733" s="1543"/>
      <c r="I733" s="1495"/>
      <c r="J733" s="1156" t="s">
        <v>6525</v>
      </c>
      <c r="K733" s="1154" t="s">
        <v>1071</v>
      </c>
      <c r="L733" s="1155" t="s">
        <v>4336</v>
      </c>
      <c r="M733" s="143" t="str">
        <f>VLOOKUP(L733,CódigosRetorno!$A$2:$B$1784,2,FALSE)</f>
        <v>El dato ingresado como valor de la carga en TM cumple con el formato establecido.</v>
      </c>
      <c r="N733" s="142" t="s">
        <v>169</v>
      </c>
      <c r="O733" s="289"/>
    </row>
    <row r="734" spans="1:15" ht="36" x14ac:dyDescent="0.35">
      <c r="A734" s="288"/>
      <c r="B734" s="1495"/>
      <c r="C734" s="1543"/>
      <c r="D734" s="1520"/>
      <c r="E734" s="1520"/>
      <c r="F734" s="152"/>
      <c r="G734" s="135" t="s">
        <v>4053</v>
      </c>
      <c r="H734" s="145" t="s">
        <v>4961</v>
      </c>
      <c r="I734" s="142">
        <v>1</v>
      </c>
      <c r="J734" s="1156" t="s">
        <v>6526</v>
      </c>
      <c r="K734" s="1154" t="s">
        <v>1071</v>
      </c>
      <c r="L734" s="1155" t="s">
        <v>4337</v>
      </c>
      <c r="M734" s="143" t="str">
        <f>VLOOKUP(L734,CódigosRetorno!$A$2:$B$1784,2,FALSE)</f>
        <v>El dato ingresado como unidad de medida de la carga  del vehiculo no corresponde al valor esperado.</v>
      </c>
      <c r="N734" s="142" t="s">
        <v>169</v>
      </c>
      <c r="O734" s="289"/>
    </row>
    <row r="735" spans="1:15" ht="48" x14ac:dyDescent="0.35">
      <c r="A735" s="288"/>
      <c r="B735" s="1497">
        <f>B731+1</f>
        <v>126</v>
      </c>
      <c r="C735" s="1527" t="s">
        <v>5923</v>
      </c>
      <c r="D735" s="1509" t="s">
        <v>15</v>
      </c>
      <c r="E735" s="1509" t="s">
        <v>9</v>
      </c>
      <c r="F735" s="152" t="s">
        <v>139</v>
      </c>
      <c r="G735" s="142" t="s">
        <v>4079</v>
      </c>
      <c r="H735" s="145" t="s">
        <v>4962</v>
      </c>
      <c r="I735" s="142"/>
      <c r="J735" s="143" t="s">
        <v>2502</v>
      </c>
      <c r="K735" s="135" t="s">
        <v>169</v>
      </c>
      <c r="L735" s="529" t="s">
        <v>169</v>
      </c>
      <c r="M735" s="143" t="str">
        <f>VLOOKUP(L735,CódigosRetorno!$A$2:$B$1784,2,FALSE)</f>
        <v>-</v>
      </c>
      <c r="N735" s="142" t="s">
        <v>169</v>
      </c>
      <c r="O735" s="289"/>
    </row>
    <row r="736" spans="1:15" x14ac:dyDescent="0.35">
      <c r="A736" s="288"/>
      <c r="B736" s="1498"/>
      <c r="C736" s="1528"/>
      <c r="D736" s="1511"/>
      <c r="E736" s="1511"/>
      <c r="F736" s="150" t="s">
        <v>13</v>
      </c>
      <c r="G736" s="141" t="s">
        <v>5580</v>
      </c>
      <c r="H736" s="151" t="s">
        <v>3906</v>
      </c>
      <c r="I736" s="138">
        <v>1</v>
      </c>
      <c r="J736" s="143" t="s">
        <v>4705</v>
      </c>
      <c r="K736" s="135" t="s">
        <v>177</v>
      </c>
      <c r="L736" s="529" t="s">
        <v>4675</v>
      </c>
      <c r="M736" s="143" t="str">
        <f>VLOOKUP(L736,CódigosRetorno!$A$2:$B$1784,2,FALSE)</f>
        <v>La moneda del monto de la detracción debe ser PEN</v>
      </c>
      <c r="N736" s="142" t="s">
        <v>169</v>
      </c>
      <c r="O736" s="289"/>
    </row>
    <row r="737" spans="1:15" ht="36" x14ac:dyDescent="0.35">
      <c r="A737" s="288"/>
      <c r="B737" s="1497">
        <f>B735+1</f>
        <v>127</v>
      </c>
      <c r="C737" s="1527" t="s">
        <v>5957</v>
      </c>
      <c r="D737" s="1509" t="s">
        <v>15</v>
      </c>
      <c r="E737" s="1509" t="s">
        <v>9</v>
      </c>
      <c r="F737" s="152" t="s">
        <v>12</v>
      </c>
      <c r="G737" s="142" t="s">
        <v>16</v>
      </c>
      <c r="H737" s="145" t="s">
        <v>4963</v>
      </c>
      <c r="I737" s="142"/>
      <c r="J737" s="1156" t="s">
        <v>6525</v>
      </c>
      <c r="K737" s="1154" t="s">
        <v>1071</v>
      </c>
      <c r="L737" s="1155" t="s">
        <v>4338</v>
      </c>
      <c r="M737" s="143" t="str">
        <f>VLOOKUP(L737,CódigosRetorno!$A$2:$B$1784,2,FALSE)</f>
        <v>El dato ingresado como valor referencial de carga util nominal no cumple con el formato establecido.</v>
      </c>
      <c r="N737" s="142" t="s">
        <v>169</v>
      </c>
      <c r="O737" s="289"/>
    </row>
    <row r="738" spans="1:15" x14ac:dyDescent="0.35">
      <c r="A738" s="288"/>
      <c r="B738" s="1498"/>
      <c r="C738" s="1528"/>
      <c r="D738" s="1511"/>
      <c r="E738" s="1511"/>
      <c r="F738" s="150" t="s">
        <v>13</v>
      </c>
      <c r="G738" s="141" t="s">
        <v>5580</v>
      </c>
      <c r="H738" s="151" t="s">
        <v>3906</v>
      </c>
      <c r="I738" s="138">
        <v>1</v>
      </c>
      <c r="J738" s="143" t="s">
        <v>4705</v>
      </c>
      <c r="K738" s="135" t="s">
        <v>177</v>
      </c>
      <c r="L738" s="529" t="s">
        <v>4675</v>
      </c>
      <c r="M738" s="143" t="str">
        <f>VLOOKUP(L738,CódigosRetorno!$A$2:$B$1784,2,FALSE)</f>
        <v>La moneda del monto de la detracción debe ser PEN</v>
      </c>
      <c r="N738" s="142" t="s">
        <v>169</v>
      </c>
      <c r="O738" s="289"/>
    </row>
    <row r="739" spans="1:15" ht="36" x14ac:dyDescent="0.35">
      <c r="A739" s="288"/>
      <c r="B739" s="142">
        <f>B737+1</f>
        <v>128</v>
      </c>
      <c r="C739" s="1088" t="s">
        <v>5927</v>
      </c>
      <c r="D739" s="135" t="s">
        <v>15</v>
      </c>
      <c r="E739" s="135" t="s">
        <v>9</v>
      </c>
      <c r="F739" s="152" t="s">
        <v>4080</v>
      </c>
      <c r="G739" s="142" t="s">
        <v>3924</v>
      </c>
      <c r="H739" s="145" t="s">
        <v>4964</v>
      </c>
      <c r="I739" s="142"/>
      <c r="J739" s="143" t="s">
        <v>2502</v>
      </c>
      <c r="K739" s="135" t="s">
        <v>169</v>
      </c>
      <c r="L739" s="529" t="s">
        <v>169</v>
      </c>
      <c r="M739" s="143" t="str">
        <f>VLOOKUP(L739,CódigosRetorno!$A$2:$B$1784,2,FALSE)</f>
        <v>-</v>
      </c>
      <c r="N739" s="142" t="s">
        <v>169</v>
      </c>
      <c r="O739" s="289"/>
    </row>
    <row r="740" spans="1:15" x14ac:dyDescent="0.35">
      <c r="A740" s="288"/>
      <c r="B740" s="180" t="s">
        <v>7541</v>
      </c>
      <c r="C740" s="181"/>
      <c r="D740" s="214"/>
      <c r="E740" s="174"/>
      <c r="F740" s="175" t="s">
        <v>169</v>
      </c>
      <c r="G740" s="175" t="s">
        <v>169</v>
      </c>
      <c r="H740" s="176" t="s">
        <v>169</v>
      </c>
      <c r="I740" s="175"/>
      <c r="J740" s="172" t="s">
        <v>169</v>
      </c>
      <c r="K740" s="178" t="s">
        <v>169</v>
      </c>
      <c r="L740" s="183" t="s">
        <v>169</v>
      </c>
      <c r="M740" s="172" t="str">
        <f>VLOOKUP(L740,CódigosRetorno!$A$2:$B$1784,2,FALSE)</f>
        <v>-</v>
      </c>
      <c r="N740" s="179" t="s">
        <v>169</v>
      </c>
      <c r="O740" s="289"/>
    </row>
    <row r="741" spans="1:15" ht="24" x14ac:dyDescent="0.35">
      <c r="A741" s="288"/>
      <c r="B741" s="1495" t="s">
        <v>7543</v>
      </c>
      <c r="C741" s="1543" t="s">
        <v>7542</v>
      </c>
      <c r="D741" s="1520" t="s">
        <v>15</v>
      </c>
      <c r="E741" s="1520" t="s">
        <v>9</v>
      </c>
      <c r="F741" s="152" t="s">
        <v>5</v>
      </c>
      <c r="G741" s="142"/>
      <c r="H741" s="143" t="s">
        <v>4041</v>
      </c>
      <c r="I741" s="155">
        <v>1</v>
      </c>
      <c r="J741" s="143" t="s">
        <v>4690</v>
      </c>
      <c r="K741" s="135" t="s">
        <v>1071</v>
      </c>
      <c r="L741" s="529" t="s">
        <v>3833</v>
      </c>
      <c r="M741" s="143" t="str">
        <f>VLOOKUP(L741,CódigosRetorno!$A$2:$B$1784,2,FALSE)</f>
        <v>No existe información en el nombre del concepto.</v>
      </c>
      <c r="N741" s="155" t="s">
        <v>169</v>
      </c>
      <c r="O741" s="289"/>
    </row>
    <row r="742" spans="1:15" ht="36" x14ac:dyDescent="0.35">
      <c r="A742" s="288"/>
      <c r="B742" s="1495"/>
      <c r="C742" s="1543"/>
      <c r="D742" s="1520"/>
      <c r="E742" s="1520"/>
      <c r="F742" s="1572" t="s">
        <v>43</v>
      </c>
      <c r="G742" s="1520" t="s">
        <v>5594</v>
      </c>
      <c r="H742" s="1543" t="s">
        <v>4042</v>
      </c>
      <c r="I742" s="1595">
        <v>1</v>
      </c>
      <c r="J742" s="143" t="s">
        <v>4796</v>
      </c>
      <c r="K742" s="135" t="s">
        <v>177</v>
      </c>
      <c r="L742" s="529" t="s">
        <v>4372</v>
      </c>
      <c r="M742" s="143" t="str">
        <f>VLOOKUP(L742,CódigosRetorno!$A$2:$B$1784,2,FALSE)</f>
        <v>El XML no contiene el tag de numero de documentos del huesped.</v>
      </c>
      <c r="N742" s="155" t="s">
        <v>169</v>
      </c>
      <c r="O742" s="289"/>
    </row>
    <row r="743" spans="1:15" ht="36" x14ac:dyDescent="0.35">
      <c r="A743" s="288"/>
      <c r="B743" s="1495"/>
      <c r="C743" s="1543"/>
      <c r="D743" s="1520"/>
      <c r="E743" s="1520"/>
      <c r="F743" s="1572"/>
      <c r="G743" s="1520"/>
      <c r="H743" s="1543"/>
      <c r="I743" s="1595"/>
      <c r="J743" s="143" t="s">
        <v>4797</v>
      </c>
      <c r="K743" s="135" t="s">
        <v>177</v>
      </c>
      <c r="L743" s="529" t="s">
        <v>4373</v>
      </c>
      <c r="M743" s="143" t="str">
        <f>VLOOKUP(L743,CódigosRetorno!$A$2:$B$1784,2,FALSE)</f>
        <v>El XML no contiene el tag de tipo de documentos del huesped.</v>
      </c>
      <c r="N743" s="155" t="s">
        <v>169</v>
      </c>
      <c r="O743" s="289"/>
    </row>
    <row r="744" spans="1:15" ht="36" x14ac:dyDescent="0.35">
      <c r="A744" s="288"/>
      <c r="B744" s="1495"/>
      <c r="C744" s="1543"/>
      <c r="D744" s="1520"/>
      <c r="E744" s="1520"/>
      <c r="F744" s="1572"/>
      <c r="G744" s="1520"/>
      <c r="H744" s="1543"/>
      <c r="I744" s="1595"/>
      <c r="J744" s="143" t="s">
        <v>4798</v>
      </c>
      <c r="K744" s="135" t="s">
        <v>177</v>
      </c>
      <c r="L744" s="529" t="s">
        <v>4374</v>
      </c>
      <c r="M744" s="143" t="str">
        <f>VLOOKUP(L744,CódigosRetorno!$A$2:$B$1784,2,FALSE)</f>
        <v>El XML no contiene el tag de codigo de pais de emision del documento de identidad</v>
      </c>
      <c r="N744" s="155" t="s">
        <v>169</v>
      </c>
      <c r="O744" s="289"/>
    </row>
    <row r="745" spans="1:15" ht="36" x14ac:dyDescent="0.35">
      <c r="A745" s="288"/>
      <c r="B745" s="1495"/>
      <c r="C745" s="1543"/>
      <c r="D745" s="1520"/>
      <c r="E745" s="1520"/>
      <c r="F745" s="1572"/>
      <c r="G745" s="1520"/>
      <c r="H745" s="1543"/>
      <c r="I745" s="1595"/>
      <c r="J745" s="143" t="s">
        <v>4799</v>
      </c>
      <c r="K745" s="135" t="s">
        <v>177</v>
      </c>
      <c r="L745" s="529" t="s">
        <v>4375</v>
      </c>
      <c r="M745" s="143" t="str">
        <f>VLOOKUP(L745,CódigosRetorno!$A$2:$B$1784,2,FALSE)</f>
        <v>El XML no contiene el tag de apellidos y nombres del huesped.</v>
      </c>
      <c r="N745" s="155" t="s">
        <v>169</v>
      </c>
      <c r="O745" s="289"/>
    </row>
    <row r="746" spans="1:15" ht="36" x14ac:dyDescent="0.35">
      <c r="A746" s="288"/>
      <c r="B746" s="1495"/>
      <c r="C746" s="1543"/>
      <c r="D746" s="1520"/>
      <c r="E746" s="1520"/>
      <c r="F746" s="1572"/>
      <c r="G746" s="1520"/>
      <c r="H746" s="1543"/>
      <c r="I746" s="1595"/>
      <c r="J746" s="143" t="s">
        <v>4800</v>
      </c>
      <c r="K746" s="135" t="s">
        <v>177</v>
      </c>
      <c r="L746" s="529" t="s">
        <v>4376</v>
      </c>
      <c r="M746" s="143" t="str">
        <f>VLOOKUP(L746,CódigosRetorno!$A$2:$B$1784,2,FALSE)</f>
        <v>El XML no contiene el tag de codigo del pais de residencia.</v>
      </c>
      <c r="N746" s="155" t="s">
        <v>169</v>
      </c>
      <c r="O746" s="289"/>
    </row>
    <row r="747" spans="1:15" ht="24" x14ac:dyDescent="0.35">
      <c r="A747" s="288"/>
      <c r="B747" s="1495"/>
      <c r="C747" s="1543"/>
      <c r="D747" s="1520"/>
      <c r="E747" s="1520"/>
      <c r="F747" s="1572"/>
      <c r="G747" s="142" t="s">
        <v>3962</v>
      </c>
      <c r="H747" s="143" t="s">
        <v>3867</v>
      </c>
      <c r="I747" s="142" t="s">
        <v>3865</v>
      </c>
      <c r="J747" s="143" t="s">
        <v>6247</v>
      </c>
      <c r="K747" s="135" t="s">
        <v>1071</v>
      </c>
      <c r="L747" s="529" t="s">
        <v>4190</v>
      </c>
      <c r="M747" s="143" t="str">
        <f>VLOOKUP(L747,CódigosRetorno!$A$2:$B$1784,2,FALSE)</f>
        <v>El dato ingresado como atributo @listName es incorrecto.</v>
      </c>
      <c r="N747" s="155" t="s">
        <v>169</v>
      </c>
      <c r="O747" s="289"/>
    </row>
    <row r="748" spans="1:15" ht="24" x14ac:dyDescent="0.35">
      <c r="A748" s="288"/>
      <c r="B748" s="1495"/>
      <c r="C748" s="1543"/>
      <c r="D748" s="1520"/>
      <c r="E748" s="1520"/>
      <c r="F748" s="1572"/>
      <c r="G748" s="142" t="s">
        <v>3863</v>
      </c>
      <c r="H748" s="143" t="s">
        <v>3864</v>
      </c>
      <c r="I748" s="142" t="s">
        <v>3865</v>
      </c>
      <c r="J748" s="143" t="s">
        <v>4201</v>
      </c>
      <c r="K748" s="152" t="s">
        <v>1071</v>
      </c>
      <c r="L748" s="531" t="s">
        <v>4189</v>
      </c>
      <c r="M748" s="143" t="str">
        <f>VLOOKUP(L748,CódigosRetorno!$A$2:$B$1784,2,FALSE)</f>
        <v>El dato ingresado como atributo @listAgencyName es incorrecto.</v>
      </c>
      <c r="N748" s="155" t="s">
        <v>169</v>
      </c>
      <c r="O748" s="289"/>
    </row>
    <row r="749" spans="1:15" ht="36" x14ac:dyDescent="0.35">
      <c r="A749" s="288"/>
      <c r="B749" s="1495"/>
      <c r="C749" s="1543"/>
      <c r="D749" s="1520"/>
      <c r="E749" s="1520"/>
      <c r="F749" s="1572"/>
      <c r="G749" s="155" t="s">
        <v>3963</v>
      </c>
      <c r="H749" s="96" t="s">
        <v>3869</v>
      </c>
      <c r="I749" s="142" t="s">
        <v>3865</v>
      </c>
      <c r="J749" s="143" t="s">
        <v>6248</v>
      </c>
      <c r="K749" s="152" t="s">
        <v>1071</v>
      </c>
      <c r="L749" s="531" t="s">
        <v>4191</v>
      </c>
      <c r="M749" s="143" t="str">
        <f>VLOOKUP(L749,CódigosRetorno!$A$2:$B$1784,2,FALSE)</f>
        <v>El dato ingresado como atributo @listURI es incorrecto.</v>
      </c>
      <c r="N749" s="155" t="s">
        <v>169</v>
      </c>
      <c r="O749" s="289"/>
    </row>
    <row r="750" spans="1:15" ht="24" x14ac:dyDescent="0.35">
      <c r="A750" s="288"/>
      <c r="B750" s="1495"/>
      <c r="C750" s="1543"/>
      <c r="D750" s="1520"/>
      <c r="E750" s="1520"/>
      <c r="F750" s="1572" t="s">
        <v>7545</v>
      </c>
      <c r="G750" s="1572" t="s">
        <v>7546</v>
      </c>
      <c r="H750" s="1543" t="s">
        <v>7544</v>
      </c>
      <c r="I750" s="1596">
        <v>1</v>
      </c>
      <c r="J750" s="143" t="s">
        <v>5893</v>
      </c>
      <c r="K750" s="135" t="s">
        <v>177</v>
      </c>
      <c r="L750" s="529" t="s">
        <v>3765</v>
      </c>
      <c r="M750" s="143" t="str">
        <f>VLOOKUP(L750,CódigosRetorno!$A$2:$B$1784,2,FALSE)</f>
        <v>El XML no contiene tag o no existe información del valor del concepto por linea.</v>
      </c>
      <c r="N750" s="142" t="s">
        <v>169</v>
      </c>
      <c r="O750" s="289"/>
    </row>
    <row r="751" spans="1:15" ht="24" x14ac:dyDescent="0.35">
      <c r="A751" s="288"/>
      <c r="B751" s="1495"/>
      <c r="C751" s="1543"/>
      <c r="D751" s="1520"/>
      <c r="E751" s="1520"/>
      <c r="F751" s="1572"/>
      <c r="G751" s="1572"/>
      <c r="H751" s="1543"/>
      <c r="I751" s="1596"/>
      <c r="J751" s="143" t="s">
        <v>5868</v>
      </c>
      <c r="K751" s="135" t="s">
        <v>1071</v>
      </c>
      <c r="L751" s="529" t="s">
        <v>4361</v>
      </c>
      <c r="M751" s="143" t="str">
        <f>VLOOKUP(L751,CódigosRetorno!$A$2:$B$1784,2,FALSE)</f>
        <v>El dato ingresado como valor del concepto de la linea no cumple con el formato establecido.</v>
      </c>
      <c r="N751" s="142" t="s">
        <v>4614</v>
      </c>
      <c r="O751" s="289"/>
    </row>
    <row r="752" spans="1:15" ht="24" x14ac:dyDescent="0.35">
      <c r="A752" s="288"/>
      <c r="B752" s="1495"/>
      <c r="C752" s="1543"/>
      <c r="D752" s="1520"/>
      <c r="E752" s="1520"/>
      <c r="F752" s="1572"/>
      <c r="G752" s="1572"/>
      <c r="H752" s="1543"/>
      <c r="I752" s="1596"/>
      <c r="J752" s="143" t="s">
        <v>5869</v>
      </c>
      <c r="K752" s="135" t="s">
        <v>1071</v>
      </c>
      <c r="L752" s="529" t="s">
        <v>4361</v>
      </c>
      <c r="M752" s="143" t="str">
        <f>VLOOKUP(L752,CódigosRetorno!$A$2:$B$1784,2,FALSE)</f>
        <v>El dato ingresado como valor del concepto de la linea no cumple con el formato establecido.</v>
      </c>
      <c r="N752" s="142" t="s">
        <v>4603</v>
      </c>
      <c r="O752" s="289"/>
    </row>
    <row r="753" spans="1:15" ht="24" x14ac:dyDescent="0.35">
      <c r="A753" s="288"/>
      <c r="B753" s="1495"/>
      <c r="C753" s="1543"/>
      <c r="D753" s="1520"/>
      <c r="E753" s="1520"/>
      <c r="F753" s="1572"/>
      <c r="G753" s="1572"/>
      <c r="H753" s="1543"/>
      <c r="I753" s="1596"/>
      <c r="J753" s="143" t="s">
        <v>5870</v>
      </c>
      <c r="K753" s="135" t="s">
        <v>1071</v>
      </c>
      <c r="L753" s="529" t="s">
        <v>4361</v>
      </c>
      <c r="M753" s="143" t="str">
        <f>VLOOKUP(L753,CódigosRetorno!$A$2:$B$1784,2,FALSE)</f>
        <v>El dato ingresado como valor del concepto de la linea no cumple con el formato establecido.</v>
      </c>
      <c r="N753" s="142" t="s">
        <v>4603</v>
      </c>
      <c r="O753" s="289"/>
    </row>
    <row r="754" spans="1:15" ht="60" x14ac:dyDescent="0.35">
      <c r="A754" s="288"/>
      <c r="B754" s="1495"/>
      <c r="C754" s="1543"/>
      <c r="D754" s="1520"/>
      <c r="E754" s="1520"/>
      <c r="F754" s="1572"/>
      <c r="G754" s="1572"/>
      <c r="H754" s="1543"/>
      <c r="I754" s="1596"/>
      <c r="J754" s="811" t="s">
        <v>6278</v>
      </c>
      <c r="K754" s="793" t="s">
        <v>1071</v>
      </c>
      <c r="L754" s="813" t="s">
        <v>4361</v>
      </c>
      <c r="M754" s="143" t="str">
        <f>VLOOKUP(L754,CódigosRetorno!$A$2:$B$1784,2,FALSE)</f>
        <v>El dato ingresado como valor del concepto de la linea no cumple con el formato establecido.</v>
      </c>
      <c r="N754" s="155" t="s">
        <v>169</v>
      </c>
      <c r="O754" s="288"/>
    </row>
    <row r="755" spans="1:15" ht="60" x14ac:dyDescent="0.35">
      <c r="A755" s="288"/>
      <c r="B755" s="1495"/>
      <c r="C755" s="1543"/>
      <c r="D755" s="1520"/>
      <c r="E755" s="1520"/>
      <c r="F755" s="1572"/>
      <c r="G755" s="1572"/>
      <c r="H755" s="1543"/>
      <c r="I755" s="1596"/>
      <c r="J755" s="811" t="s">
        <v>6279</v>
      </c>
      <c r="K755" s="793" t="s">
        <v>1071</v>
      </c>
      <c r="L755" s="813" t="s">
        <v>4361</v>
      </c>
      <c r="M755" s="143" t="str">
        <f>VLOOKUP(L755,CódigosRetorno!$A$2:$B$1784,2,FALSE)</f>
        <v>El dato ingresado como valor del concepto de la linea no cumple con el formato establecido.</v>
      </c>
      <c r="N755" s="155" t="s">
        <v>169</v>
      </c>
      <c r="O755" s="288"/>
    </row>
    <row r="756" spans="1:15" ht="24" x14ac:dyDescent="0.35">
      <c r="A756" s="288"/>
      <c r="B756" s="1495" t="s">
        <v>7547</v>
      </c>
      <c r="C756" s="1543" t="s">
        <v>4081</v>
      </c>
      <c r="D756" s="1520" t="s">
        <v>15</v>
      </c>
      <c r="E756" s="1520" t="s">
        <v>9</v>
      </c>
      <c r="F756" s="152" t="s">
        <v>5</v>
      </c>
      <c r="G756" s="142"/>
      <c r="H756" s="143" t="s">
        <v>4041</v>
      </c>
      <c r="I756" s="155">
        <v>1</v>
      </c>
      <c r="J756" s="143" t="s">
        <v>4690</v>
      </c>
      <c r="K756" s="135" t="s">
        <v>1071</v>
      </c>
      <c r="L756" s="529" t="s">
        <v>3833</v>
      </c>
      <c r="M756" s="143" t="str">
        <f>VLOOKUP(L756,CódigosRetorno!$A$2:$B$1784,2,FALSE)</f>
        <v>No existe información en el nombre del concepto.</v>
      </c>
      <c r="N756" s="155" t="s">
        <v>169</v>
      </c>
      <c r="O756" s="288"/>
    </row>
    <row r="757" spans="1:15" ht="36" x14ac:dyDescent="0.35">
      <c r="A757" s="288"/>
      <c r="B757" s="1495"/>
      <c r="C757" s="1543"/>
      <c r="D757" s="1520"/>
      <c r="E757" s="1520"/>
      <c r="F757" s="1572" t="s">
        <v>43</v>
      </c>
      <c r="G757" s="1520" t="s">
        <v>5594</v>
      </c>
      <c r="H757" s="1543" t="s">
        <v>4042</v>
      </c>
      <c r="I757" s="1521">
        <v>1</v>
      </c>
      <c r="J757" s="143" t="s">
        <v>4801</v>
      </c>
      <c r="K757" s="135" t="s">
        <v>177</v>
      </c>
      <c r="L757" s="529" t="s">
        <v>4377</v>
      </c>
      <c r="M757" s="143" t="str">
        <f>VLOOKUP(L757,CódigosRetorno!$A$2:$B$1784,2,FALSE)</f>
        <v>El XML no contiene el tag de fecha de ingreso del pais.</v>
      </c>
      <c r="N757" s="155" t="s">
        <v>169</v>
      </c>
      <c r="O757" s="288"/>
    </row>
    <row r="758" spans="1:15" ht="36" x14ac:dyDescent="0.35">
      <c r="A758" s="288"/>
      <c r="B758" s="1495"/>
      <c r="C758" s="1543"/>
      <c r="D758" s="1520"/>
      <c r="E758" s="1520"/>
      <c r="F758" s="1572"/>
      <c r="G758" s="1520"/>
      <c r="H758" s="1543"/>
      <c r="I758" s="1521"/>
      <c r="J758" s="143" t="s">
        <v>4802</v>
      </c>
      <c r="K758" s="135" t="s">
        <v>177</v>
      </c>
      <c r="L758" s="529" t="s">
        <v>4378</v>
      </c>
      <c r="M758" s="143" t="str">
        <f>VLOOKUP(L758,CódigosRetorno!$A$2:$B$1784,2,FALSE)</f>
        <v>El XML no contiene el tag de fecha de ingreso al establecimiento.</v>
      </c>
      <c r="N758" s="155" t="s">
        <v>169</v>
      </c>
      <c r="O758" s="288"/>
    </row>
    <row r="759" spans="1:15" ht="36" x14ac:dyDescent="0.35">
      <c r="A759" s="288"/>
      <c r="B759" s="1495"/>
      <c r="C759" s="1543"/>
      <c r="D759" s="1520"/>
      <c r="E759" s="1520"/>
      <c r="F759" s="1572"/>
      <c r="G759" s="1520"/>
      <c r="H759" s="1543"/>
      <c r="I759" s="1521"/>
      <c r="J759" s="143" t="s">
        <v>4803</v>
      </c>
      <c r="K759" s="135" t="s">
        <v>177</v>
      </c>
      <c r="L759" s="529" t="s">
        <v>4379</v>
      </c>
      <c r="M759" s="143" t="str">
        <f>VLOOKUP(L759,CódigosRetorno!$A$2:$B$1784,2,FALSE)</f>
        <v>El XML no contiene el tag de fecha de salida del establecimiento.</v>
      </c>
      <c r="N759" s="155" t="s">
        <v>169</v>
      </c>
      <c r="O759" s="288"/>
    </row>
    <row r="760" spans="1:15" ht="36" x14ac:dyDescent="0.35">
      <c r="A760" s="288"/>
      <c r="B760" s="1495"/>
      <c r="C760" s="1543"/>
      <c r="D760" s="1520"/>
      <c r="E760" s="1520"/>
      <c r="F760" s="1572"/>
      <c r="G760" s="1520"/>
      <c r="H760" s="1543"/>
      <c r="I760" s="1522"/>
      <c r="J760" s="143" t="s">
        <v>4804</v>
      </c>
      <c r="K760" s="135" t="s">
        <v>177</v>
      </c>
      <c r="L760" s="529" t="s">
        <v>4380</v>
      </c>
      <c r="M760" s="143" t="str">
        <f>VLOOKUP(L760,CódigosRetorno!$A$2:$B$1784,2,FALSE)</f>
        <v>El XML no contiene el tag de fecha de consumo.</v>
      </c>
      <c r="N760" s="155" t="s">
        <v>169</v>
      </c>
      <c r="O760" s="288"/>
    </row>
    <row r="761" spans="1:15" ht="24" x14ac:dyDescent="0.35">
      <c r="A761" s="288"/>
      <c r="B761" s="1495"/>
      <c r="C761" s="1543"/>
      <c r="D761" s="1520"/>
      <c r="E761" s="1520"/>
      <c r="F761" s="1520"/>
      <c r="G761" s="142" t="s">
        <v>3962</v>
      </c>
      <c r="H761" s="143" t="s">
        <v>3867</v>
      </c>
      <c r="I761" s="142" t="s">
        <v>3865</v>
      </c>
      <c r="J761" s="143" t="s">
        <v>6247</v>
      </c>
      <c r="K761" s="135" t="s">
        <v>1071</v>
      </c>
      <c r="L761" s="529" t="s">
        <v>4190</v>
      </c>
      <c r="M761" s="143" t="str">
        <f>VLOOKUP(L761,CódigosRetorno!$A$2:$B$1784,2,FALSE)</f>
        <v>El dato ingresado como atributo @listName es incorrecto.</v>
      </c>
      <c r="N761" s="155" t="s">
        <v>169</v>
      </c>
      <c r="O761" s="288"/>
    </row>
    <row r="762" spans="1:15" ht="24" x14ac:dyDescent="0.35">
      <c r="A762" s="288"/>
      <c r="B762" s="1495"/>
      <c r="C762" s="1543"/>
      <c r="D762" s="1520"/>
      <c r="E762" s="1520"/>
      <c r="F762" s="1520"/>
      <c r="G762" s="142" t="s">
        <v>3863</v>
      </c>
      <c r="H762" s="143" t="s">
        <v>3864</v>
      </c>
      <c r="I762" s="142" t="s">
        <v>3865</v>
      </c>
      <c r="J762" s="143" t="s">
        <v>4201</v>
      </c>
      <c r="K762" s="152" t="s">
        <v>1071</v>
      </c>
      <c r="L762" s="531" t="s">
        <v>4189</v>
      </c>
      <c r="M762" s="143" t="str">
        <f>VLOOKUP(L762,CódigosRetorno!$A$2:$B$1784,2,FALSE)</f>
        <v>El dato ingresado como atributo @listAgencyName es incorrecto.</v>
      </c>
      <c r="N762" s="155" t="s">
        <v>169</v>
      </c>
      <c r="O762" s="288"/>
    </row>
    <row r="763" spans="1:15" ht="36" x14ac:dyDescent="0.35">
      <c r="A763" s="288"/>
      <c r="B763" s="1495"/>
      <c r="C763" s="1543"/>
      <c r="D763" s="1520"/>
      <c r="E763" s="1520"/>
      <c r="F763" s="1520"/>
      <c r="G763" s="155" t="s">
        <v>3963</v>
      </c>
      <c r="H763" s="96" t="s">
        <v>3869</v>
      </c>
      <c r="I763" s="142" t="s">
        <v>3865</v>
      </c>
      <c r="J763" s="143" t="s">
        <v>6248</v>
      </c>
      <c r="K763" s="152" t="s">
        <v>1071</v>
      </c>
      <c r="L763" s="531" t="s">
        <v>4191</v>
      </c>
      <c r="M763" s="143" t="str">
        <f>VLOOKUP(L763,CódigosRetorno!$A$2:$B$1784,2,FALSE)</f>
        <v>El dato ingresado como atributo @listURI es incorrecto.</v>
      </c>
      <c r="N763" s="155" t="s">
        <v>169</v>
      </c>
      <c r="O763" s="288"/>
    </row>
    <row r="764" spans="1:15" ht="24" x14ac:dyDescent="0.35">
      <c r="A764" s="288"/>
      <c r="B764" s="1495"/>
      <c r="C764" s="1543"/>
      <c r="D764" s="1520"/>
      <c r="E764" s="1520"/>
      <c r="F764" s="1572" t="s">
        <v>141</v>
      </c>
      <c r="G764" s="1572" t="s">
        <v>24</v>
      </c>
      <c r="H764" s="1543" t="s">
        <v>4082</v>
      </c>
      <c r="I764" s="1523">
        <v>1</v>
      </c>
      <c r="J764" s="143" t="s">
        <v>5871</v>
      </c>
      <c r="K764" s="135" t="s">
        <v>177</v>
      </c>
      <c r="L764" s="529" t="s">
        <v>3766</v>
      </c>
      <c r="M764" s="143" t="str">
        <f>VLOOKUP(L764,CódigosRetorno!$A$2:$B$1784,2,FALSE)</f>
        <v>El XML no contiene tag de la fecha del concepto por linea.</v>
      </c>
      <c r="N764" s="142" t="s">
        <v>169</v>
      </c>
      <c r="O764" s="288"/>
    </row>
    <row r="765" spans="1:15" ht="24" x14ac:dyDescent="0.35">
      <c r="A765" s="288"/>
      <c r="B765" s="1495"/>
      <c r="C765" s="1543"/>
      <c r="D765" s="1520"/>
      <c r="E765" s="1520"/>
      <c r="F765" s="1572"/>
      <c r="G765" s="1572"/>
      <c r="H765" s="1543"/>
      <c r="I765" s="1521"/>
      <c r="J765" s="143" t="s">
        <v>5872</v>
      </c>
      <c r="K765" s="135" t="s">
        <v>177</v>
      </c>
      <c r="L765" s="529" t="s">
        <v>3766</v>
      </c>
      <c r="M765" s="143" t="str">
        <f>VLOOKUP(L765,CódigosRetorno!$A$2:$B$1784,2,FALSE)</f>
        <v>El XML no contiene tag de la fecha del concepto por linea.</v>
      </c>
      <c r="N765" s="142" t="s">
        <v>169</v>
      </c>
      <c r="O765" s="288"/>
    </row>
    <row r="766" spans="1:15" ht="24" x14ac:dyDescent="0.35">
      <c r="A766" s="288"/>
      <c r="B766" s="1495"/>
      <c r="C766" s="1543"/>
      <c r="D766" s="1520"/>
      <c r="E766" s="1520"/>
      <c r="F766" s="1572"/>
      <c r="G766" s="1572"/>
      <c r="H766" s="1543"/>
      <c r="I766" s="1521"/>
      <c r="J766" s="143" t="s">
        <v>5873</v>
      </c>
      <c r="K766" s="135" t="s">
        <v>177</v>
      </c>
      <c r="L766" s="529" t="s">
        <v>3766</v>
      </c>
      <c r="M766" s="143" t="str">
        <f>VLOOKUP(L766,CódigosRetorno!$A$2:$B$1784,2,FALSE)</f>
        <v>El XML no contiene tag de la fecha del concepto por linea.</v>
      </c>
      <c r="N766" s="142" t="s">
        <v>169</v>
      </c>
      <c r="O766" s="288"/>
    </row>
    <row r="767" spans="1:15" ht="24" x14ac:dyDescent="0.35">
      <c r="A767" s="288"/>
      <c r="B767" s="1495"/>
      <c r="C767" s="1543"/>
      <c r="D767" s="1520"/>
      <c r="E767" s="1520"/>
      <c r="F767" s="1572"/>
      <c r="G767" s="1572"/>
      <c r="H767" s="1543"/>
      <c r="I767" s="1521"/>
      <c r="J767" s="143" t="s">
        <v>5874</v>
      </c>
      <c r="K767" s="135" t="s">
        <v>177</v>
      </c>
      <c r="L767" s="529" t="s">
        <v>3766</v>
      </c>
      <c r="M767" s="143" t="str">
        <f>VLOOKUP(L767,CódigosRetorno!$A$2:$B$1784,2,FALSE)</f>
        <v>El XML no contiene tag de la fecha del concepto por linea.</v>
      </c>
      <c r="N767" s="142" t="s">
        <v>169</v>
      </c>
      <c r="O767" s="288"/>
    </row>
    <row r="768" spans="1:15" ht="48" x14ac:dyDescent="0.35">
      <c r="A768" s="288"/>
      <c r="B768" s="1495"/>
      <c r="C768" s="1543"/>
      <c r="D768" s="1520"/>
      <c r="E768" s="1520"/>
      <c r="F768" s="1572"/>
      <c r="G768" s="1572"/>
      <c r="H768" s="1543"/>
      <c r="I768" s="1522"/>
      <c r="J768" s="143" t="s">
        <v>5875</v>
      </c>
      <c r="K768" s="135" t="s">
        <v>1071</v>
      </c>
      <c r="L768" s="531" t="s">
        <v>4371</v>
      </c>
      <c r="M768" s="143" t="str">
        <f>VLOOKUP(L768,CódigosRetorno!$A$2:$B$1784,2,FALSE)</f>
        <v>La fecha de ingreso al establecimiento es mayor a la fecha de salida al establecimiento.</v>
      </c>
      <c r="N768" s="155" t="s">
        <v>169</v>
      </c>
      <c r="O768" s="288"/>
    </row>
    <row r="769" spans="1:15" ht="24" x14ac:dyDescent="0.35">
      <c r="A769" s="288"/>
      <c r="B769" s="1497">
        <v>138</v>
      </c>
      <c r="C769" s="1527" t="s">
        <v>5105</v>
      </c>
      <c r="D769" s="1509" t="s">
        <v>15</v>
      </c>
      <c r="E769" s="1509" t="s">
        <v>9</v>
      </c>
      <c r="F769" s="142" t="s">
        <v>5</v>
      </c>
      <c r="G769" s="142"/>
      <c r="H769" s="143" t="s">
        <v>4041</v>
      </c>
      <c r="I769" s="142" t="s">
        <v>3865</v>
      </c>
      <c r="J769" s="143" t="s">
        <v>4690</v>
      </c>
      <c r="K769" s="135" t="s">
        <v>1071</v>
      </c>
      <c r="L769" s="529" t="s">
        <v>3833</v>
      </c>
      <c r="M769" s="143" t="str">
        <f>VLOOKUP(L769,CódigosRetorno!$A$2:$B$1784,2,FALSE)</f>
        <v>No existe información en el nombre del concepto.</v>
      </c>
      <c r="N769" s="155" t="s">
        <v>169</v>
      </c>
      <c r="O769" s="288"/>
    </row>
    <row r="770" spans="1:15" ht="36" x14ac:dyDescent="0.35">
      <c r="A770" s="288"/>
      <c r="B770" s="1515"/>
      <c r="C770" s="1532"/>
      <c r="D770" s="1510"/>
      <c r="E770" s="1510"/>
      <c r="F770" s="786" t="s">
        <v>43</v>
      </c>
      <c r="G770" s="785" t="s">
        <v>5594</v>
      </c>
      <c r="H770" s="783" t="s">
        <v>4042</v>
      </c>
      <c r="I770" s="808"/>
      <c r="J770" s="143" t="s">
        <v>4648</v>
      </c>
      <c r="K770" s="135" t="s">
        <v>177</v>
      </c>
      <c r="L770" s="529" t="s">
        <v>4381</v>
      </c>
      <c r="M770" s="143" t="str">
        <f>VLOOKUP(L770,CódigosRetorno!$A$2:$B$1784,2,FALSE)</f>
        <v>El XML no contiene el tag de numero de dias de permanencia.</v>
      </c>
      <c r="N770" s="155" t="s">
        <v>169</v>
      </c>
      <c r="O770" s="288"/>
    </row>
    <row r="771" spans="1:15" ht="24" x14ac:dyDescent="0.35">
      <c r="A771" s="288"/>
      <c r="B771" s="1515"/>
      <c r="C771" s="1532"/>
      <c r="D771" s="1510"/>
      <c r="E771" s="1510"/>
      <c r="F771" s="1572"/>
      <c r="G771" s="142" t="s">
        <v>3962</v>
      </c>
      <c r="H771" s="143" t="s">
        <v>3867</v>
      </c>
      <c r="I771" s="142" t="s">
        <v>3865</v>
      </c>
      <c r="J771" s="143" t="s">
        <v>6247</v>
      </c>
      <c r="K771" s="135" t="s">
        <v>1071</v>
      </c>
      <c r="L771" s="529" t="s">
        <v>4190</v>
      </c>
      <c r="M771" s="143" t="str">
        <f>VLOOKUP(L771,CódigosRetorno!$A$2:$B$1784,2,FALSE)</f>
        <v>El dato ingresado como atributo @listName es incorrecto.</v>
      </c>
      <c r="N771" s="155" t="s">
        <v>169</v>
      </c>
      <c r="O771" s="288"/>
    </row>
    <row r="772" spans="1:15" ht="24" x14ac:dyDescent="0.35">
      <c r="A772" s="288"/>
      <c r="B772" s="1515"/>
      <c r="C772" s="1532"/>
      <c r="D772" s="1510"/>
      <c r="E772" s="1510"/>
      <c r="F772" s="1572"/>
      <c r="G772" s="142" t="s">
        <v>3863</v>
      </c>
      <c r="H772" s="143" t="s">
        <v>3864</v>
      </c>
      <c r="I772" s="142" t="s">
        <v>3865</v>
      </c>
      <c r="J772" s="143" t="s">
        <v>4201</v>
      </c>
      <c r="K772" s="152" t="s">
        <v>1071</v>
      </c>
      <c r="L772" s="531" t="s">
        <v>4189</v>
      </c>
      <c r="M772" s="143" t="str">
        <f>VLOOKUP(L772,CódigosRetorno!$A$2:$B$1784,2,FALSE)</f>
        <v>El dato ingresado como atributo @listAgencyName es incorrecto.</v>
      </c>
      <c r="N772" s="155" t="s">
        <v>169</v>
      </c>
      <c r="O772" s="288"/>
    </row>
    <row r="773" spans="1:15" ht="36" x14ac:dyDescent="0.35">
      <c r="A773" s="288"/>
      <c r="B773" s="1515"/>
      <c r="C773" s="1532"/>
      <c r="D773" s="1510"/>
      <c r="E773" s="1510"/>
      <c r="F773" s="1572"/>
      <c r="G773" s="155" t="s">
        <v>3963</v>
      </c>
      <c r="H773" s="96" t="s">
        <v>3869</v>
      </c>
      <c r="I773" s="142" t="s">
        <v>3865</v>
      </c>
      <c r="J773" s="143" t="s">
        <v>6248</v>
      </c>
      <c r="K773" s="152" t="s">
        <v>1071</v>
      </c>
      <c r="L773" s="531" t="s">
        <v>4191</v>
      </c>
      <c r="M773" s="143" t="str">
        <f>VLOOKUP(L773,CódigosRetorno!$A$2:$B$1784,2,FALSE)</f>
        <v>El dato ingresado como atributo @listURI es incorrecto.</v>
      </c>
      <c r="N773" s="155" t="s">
        <v>169</v>
      </c>
      <c r="O773" s="288"/>
    </row>
    <row r="774" spans="1:15" ht="24" x14ac:dyDescent="0.35">
      <c r="A774" s="288"/>
      <c r="B774" s="1515"/>
      <c r="C774" s="1532"/>
      <c r="D774" s="1510"/>
      <c r="E774" s="1510"/>
      <c r="F774" s="1572" t="s">
        <v>339</v>
      </c>
      <c r="G774" s="1572"/>
      <c r="H774" s="1543" t="s">
        <v>4083</v>
      </c>
      <c r="I774" s="1593"/>
      <c r="J774" s="143" t="s">
        <v>5876</v>
      </c>
      <c r="K774" s="135" t="s">
        <v>177</v>
      </c>
      <c r="L774" s="531" t="s">
        <v>4369</v>
      </c>
      <c r="M774" s="143" t="str">
        <f>VLOOKUP(L774,CódigosRetorno!$A$2:$B$1784,2,FALSE)</f>
        <v>El XML no contiene tag de la cantidad del concepto por linea.</v>
      </c>
      <c r="N774" s="155" t="s">
        <v>169</v>
      </c>
      <c r="O774" s="288"/>
    </row>
    <row r="775" spans="1:15" ht="24" x14ac:dyDescent="0.35">
      <c r="A775" s="288"/>
      <c r="B775" s="1515"/>
      <c r="C775" s="1532"/>
      <c r="D775" s="1510"/>
      <c r="E775" s="1510"/>
      <c r="F775" s="1572"/>
      <c r="G775" s="1572"/>
      <c r="H775" s="1543"/>
      <c r="I775" s="1594"/>
      <c r="J775" s="811" t="s">
        <v>6214</v>
      </c>
      <c r="K775" s="793" t="s">
        <v>1071</v>
      </c>
      <c r="L775" s="443" t="s">
        <v>4366</v>
      </c>
      <c r="M775" s="143" t="str">
        <f>VLOOKUP(L775,CódigosRetorno!$A$2:$B$1784,2,FALSE)</f>
        <v>El dato ingresado como cantidad del concepto de la linea no cumple con el formato establecido.</v>
      </c>
      <c r="N775" s="155" t="s">
        <v>169</v>
      </c>
      <c r="O775" s="288"/>
    </row>
    <row r="776" spans="1:15" ht="24" x14ac:dyDescent="0.35">
      <c r="A776" s="288"/>
      <c r="B776" s="1498"/>
      <c r="C776" s="1528"/>
      <c r="D776" s="1511"/>
      <c r="E776" s="1511"/>
      <c r="F776" s="152"/>
      <c r="G776" s="152" t="s">
        <v>4916</v>
      </c>
      <c r="H776" s="153" t="s">
        <v>4078</v>
      </c>
      <c r="I776" s="367"/>
      <c r="J776" s="143" t="s">
        <v>6264</v>
      </c>
      <c r="K776" s="135" t="s">
        <v>1071</v>
      </c>
      <c r="L776" s="531" t="s">
        <v>4917</v>
      </c>
      <c r="M776" s="143" t="str">
        <f>VLOOKUP(L776,CódigosRetorno!$A$2:$B$1784,2,FALSE)</f>
        <v>El dato ingresado como unidad de medida de los dias de permanencia no corresponde al valor esperado.</v>
      </c>
      <c r="N776" s="155" t="s">
        <v>169</v>
      </c>
      <c r="O776" s="288"/>
    </row>
    <row r="777" spans="1:15" x14ac:dyDescent="0.35">
      <c r="A777" s="288"/>
      <c r="B777" s="180" t="s">
        <v>6485</v>
      </c>
      <c r="C777" s="181"/>
      <c r="D777" s="180"/>
      <c r="E777" s="180"/>
      <c r="F777" s="180" t="s">
        <v>169</v>
      </c>
      <c r="G777" s="180" t="s">
        <v>169</v>
      </c>
      <c r="H777" s="180"/>
      <c r="I777" s="179"/>
      <c r="J777" s="172"/>
      <c r="K777" s="178" t="s">
        <v>169</v>
      </c>
      <c r="L777" s="183" t="s">
        <v>169</v>
      </c>
      <c r="M777" s="172" t="str">
        <f>VLOOKUP(L777,CódigosRetorno!$A$2:$B$1784,2,FALSE)</f>
        <v>-</v>
      </c>
      <c r="N777" s="207" t="s">
        <v>169</v>
      </c>
      <c r="O777" s="288"/>
    </row>
    <row r="778" spans="1:15" ht="24" x14ac:dyDescent="0.35">
      <c r="A778" s="288"/>
      <c r="B778" s="1495" t="s">
        <v>7548</v>
      </c>
      <c r="C778" s="1543" t="s">
        <v>4084</v>
      </c>
      <c r="D778" s="1520" t="s">
        <v>15</v>
      </c>
      <c r="E778" s="1520" t="s">
        <v>9</v>
      </c>
      <c r="F778" s="152" t="s">
        <v>5</v>
      </c>
      <c r="G778" s="142"/>
      <c r="H778" s="143" t="s">
        <v>4041</v>
      </c>
      <c r="I778" s="142">
        <v>1</v>
      </c>
      <c r="J778" s="143" t="s">
        <v>4690</v>
      </c>
      <c r="K778" s="135" t="s">
        <v>1071</v>
      </c>
      <c r="L778" s="529" t="s">
        <v>3833</v>
      </c>
      <c r="M778" s="143" t="str">
        <f>VLOOKUP(L778,CódigosRetorno!$A$2:$B$1784,2,FALSE)</f>
        <v>No existe información en el nombre del concepto.</v>
      </c>
      <c r="N778" s="155" t="s">
        <v>169</v>
      </c>
      <c r="O778" s="288"/>
    </row>
    <row r="779" spans="1:15" ht="36" x14ac:dyDescent="0.35">
      <c r="A779" s="288"/>
      <c r="B779" s="1495"/>
      <c r="C779" s="1543"/>
      <c r="D779" s="1520"/>
      <c r="E779" s="1520"/>
      <c r="F779" s="1572" t="s">
        <v>43</v>
      </c>
      <c r="G779" s="1520" t="s">
        <v>5594</v>
      </c>
      <c r="H779" s="1543" t="s">
        <v>4042</v>
      </c>
      <c r="I779" s="1495"/>
      <c r="J779" s="143" t="s">
        <v>4649</v>
      </c>
      <c r="K779" s="135" t="s">
        <v>177</v>
      </c>
      <c r="L779" s="529" t="s">
        <v>4374</v>
      </c>
      <c r="M779" s="143" t="str">
        <f>VLOOKUP(L779,CódigosRetorno!$A$2:$B$1784,2,FALSE)</f>
        <v>El XML no contiene el tag de codigo de pais de emision del documento de identidad</v>
      </c>
      <c r="N779" s="155" t="s">
        <v>169</v>
      </c>
      <c r="O779" s="288"/>
    </row>
    <row r="780" spans="1:15" ht="36" x14ac:dyDescent="0.35">
      <c r="A780" s="288"/>
      <c r="B780" s="1495"/>
      <c r="C780" s="1543"/>
      <c r="D780" s="1520"/>
      <c r="E780" s="1520"/>
      <c r="F780" s="1572"/>
      <c r="G780" s="1520"/>
      <c r="H780" s="1543"/>
      <c r="I780" s="1495"/>
      <c r="J780" s="143" t="s">
        <v>4650</v>
      </c>
      <c r="K780" s="135" t="s">
        <v>177</v>
      </c>
      <c r="L780" s="529" t="s">
        <v>4375</v>
      </c>
      <c r="M780" s="143" t="str">
        <f>VLOOKUP(L780,CódigosRetorno!$A$2:$B$1784,2,FALSE)</f>
        <v>El XML no contiene el tag de apellidos y nombres del huesped.</v>
      </c>
      <c r="N780" s="155" t="s">
        <v>169</v>
      </c>
      <c r="O780" s="288"/>
    </row>
    <row r="781" spans="1:15" ht="36" x14ac:dyDescent="0.35">
      <c r="A781" s="288"/>
      <c r="B781" s="1495"/>
      <c r="C781" s="1543"/>
      <c r="D781" s="1520"/>
      <c r="E781" s="1520"/>
      <c r="F781" s="1572"/>
      <c r="G781" s="1520"/>
      <c r="H781" s="1543"/>
      <c r="I781" s="1495"/>
      <c r="J781" s="143" t="s">
        <v>4651</v>
      </c>
      <c r="K781" s="135" t="s">
        <v>177</v>
      </c>
      <c r="L781" s="529" t="s">
        <v>4373</v>
      </c>
      <c r="M781" s="143" t="str">
        <f>VLOOKUP(L781,CódigosRetorno!$A$2:$B$1784,2,FALSE)</f>
        <v>El XML no contiene el tag de tipo de documentos del huesped.</v>
      </c>
      <c r="N781" s="155" t="s">
        <v>169</v>
      </c>
      <c r="O781" s="288"/>
    </row>
    <row r="782" spans="1:15" ht="36" x14ac:dyDescent="0.35">
      <c r="A782" s="288"/>
      <c r="B782" s="1495"/>
      <c r="C782" s="1543"/>
      <c r="D782" s="1520"/>
      <c r="E782" s="1520"/>
      <c r="F782" s="1572"/>
      <c r="G782" s="1520"/>
      <c r="H782" s="1543"/>
      <c r="I782" s="1495"/>
      <c r="J782" s="143" t="s">
        <v>4652</v>
      </c>
      <c r="K782" s="135" t="s">
        <v>177</v>
      </c>
      <c r="L782" s="529" t="s">
        <v>4372</v>
      </c>
      <c r="M782" s="143" t="str">
        <f>VLOOKUP(L782,CódigosRetorno!$A$2:$B$1784,2,FALSE)</f>
        <v>El XML no contiene el tag de numero de documentos del huesped.</v>
      </c>
      <c r="N782" s="155" t="s">
        <v>169</v>
      </c>
      <c r="O782" s="288"/>
    </row>
    <row r="783" spans="1:15" ht="24" x14ac:dyDescent="0.35">
      <c r="A783" s="288"/>
      <c r="B783" s="1495"/>
      <c r="C783" s="1543"/>
      <c r="D783" s="1520"/>
      <c r="E783" s="1520"/>
      <c r="F783" s="1572"/>
      <c r="G783" s="142" t="s">
        <v>3962</v>
      </c>
      <c r="H783" s="143" t="s">
        <v>3867</v>
      </c>
      <c r="I783" s="142" t="s">
        <v>3865</v>
      </c>
      <c r="J783" s="143" t="s">
        <v>6247</v>
      </c>
      <c r="K783" s="135" t="s">
        <v>1071</v>
      </c>
      <c r="L783" s="529" t="s">
        <v>4190</v>
      </c>
      <c r="M783" s="143" t="str">
        <f>VLOOKUP(L783,CódigosRetorno!$A$2:$B$1784,2,FALSE)</f>
        <v>El dato ingresado como atributo @listName es incorrecto.</v>
      </c>
      <c r="N783" s="155" t="s">
        <v>169</v>
      </c>
      <c r="O783" s="288"/>
    </row>
    <row r="784" spans="1:15" ht="24" x14ac:dyDescent="0.35">
      <c r="A784" s="288"/>
      <c r="B784" s="1495"/>
      <c r="C784" s="1543"/>
      <c r="D784" s="1520"/>
      <c r="E784" s="1520"/>
      <c r="F784" s="1572"/>
      <c r="G784" s="142" t="s">
        <v>3863</v>
      </c>
      <c r="H784" s="143" t="s">
        <v>3864</v>
      </c>
      <c r="I784" s="142" t="s">
        <v>3865</v>
      </c>
      <c r="J784" s="143" t="s">
        <v>4201</v>
      </c>
      <c r="K784" s="152" t="s">
        <v>1071</v>
      </c>
      <c r="L784" s="531" t="s">
        <v>4189</v>
      </c>
      <c r="M784" s="143" t="str">
        <f>VLOOKUP(L784,CódigosRetorno!$A$2:$B$1784,2,FALSE)</f>
        <v>El dato ingresado como atributo @listAgencyName es incorrecto.</v>
      </c>
      <c r="N784" s="155" t="s">
        <v>169</v>
      </c>
      <c r="O784" s="288"/>
    </row>
    <row r="785" spans="1:15" ht="36" x14ac:dyDescent="0.35">
      <c r="A785" s="288"/>
      <c r="B785" s="1495"/>
      <c r="C785" s="1543"/>
      <c r="D785" s="1520"/>
      <c r="E785" s="1520"/>
      <c r="F785" s="1572"/>
      <c r="G785" s="155" t="s">
        <v>3963</v>
      </c>
      <c r="H785" s="96" t="s">
        <v>3869</v>
      </c>
      <c r="I785" s="142" t="s">
        <v>3865</v>
      </c>
      <c r="J785" s="143" t="s">
        <v>6248</v>
      </c>
      <c r="K785" s="152" t="s">
        <v>1071</v>
      </c>
      <c r="L785" s="531" t="s">
        <v>4191</v>
      </c>
      <c r="M785" s="143" t="str">
        <f>VLOOKUP(L785,CódigosRetorno!$A$2:$B$1784,2,FALSE)</f>
        <v>El dato ingresado como atributo @listURI es incorrecto.</v>
      </c>
      <c r="N785" s="155" t="s">
        <v>169</v>
      </c>
      <c r="O785" s="288"/>
    </row>
    <row r="786" spans="1:15" ht="24" x14ac:dyDescent="0.35">
      <c r="A786" s="288"/>
      <c r="B786" s="1495"/>
      <c r="C786" s="1543"/>
      <c r="D786" s="1520"/>
      <c r="E786" s="1520"/>
      <c r="F786" s="1572" t="s">
        <v>4558</v>
      </c>
      <c r="G786" s="1572" t="s">
        <v>5612</v>
      </c>
      <c r="H786" s="1543" t="s">
        <v>4085</v>
      </c>
      <c r="I786" s="1497">
        <v>1</v>
      </c>
      <c r="J786" s="143" t="s">
        <v>5877</v>
      </c>
      <c r="K786" s="135" t="s">
        <v>177</v>
      </c>
      <c r="L786" s="531" t="s">
        <v>3765</v>
      </c>
      <c r="M786" s="143" t="str">
        <f>VLOOKUP(L786,CódigosRetorno!$A$2:$B$1784,2,FALSE)</f>
        <v>El XML no contiene tag o no existe información del valor del concepto por linea.</v>
      </c>
      <c r="N786" s="155" t="s">
        <v>169</v>
      </c>
      <c r="O786" s="288"/>
    </row>
    <row r="787" spans="1:15" ht="24" x14ac:dyDescent="0.35">
      <c r="A787" s="288"/>
      <c r="B787" s="1495"/>
      <c r="C787" s="1543"/>
      <c r="D787" s="1520"/>
      <c r="E787" s="1520"/>
      <c r="F787" s="1572"/>
      <c r="G787" s="1572"/>
      <c r="H787" s="1543"/>
      <c r="I787" s="1515"/>
      <c r="J787" s="143" t="s">
        <v>5868</v>
      </c>
      <c r="K787" s="135" t="s">
        <v>1071</v>
      </c>
      <c r="L787" s="531" t="s">
        <v>4361</v>
      </c>
      <c r="M787" s="143" t="str">
        <f>VLOOKUP(L787,CódigosRetorno!$A$2:$B$1784,2,FALSE)</f>
        <v>El dato ingresado como valor del concepto de la linea no cumple con el formato establecido.</v>
      </c>
      <c r="N787" s="142" t="s">
        <v>4614</v>
      </c>
      <c r="O787" s="288"/>
    </row>
    <row r="788" spans="1:15" ht="24" x14ac:dyDescent="0.35">
      <c r="A788" s="288"/>
      <c r="B788" s="1495"/>
      <c r="C788" s="1543"/>
      <c r="D788" s="1520"/>
      <c r="E788" s="1520"/>
      <c r="F788" s="1572"/>
      <c r="G788" s="1572"/>
      <c r="H788" s="1543"/>
      <c r="I788" s="1515"/>
      <c r="J788" s="143" t="s">
        <v>5869</v>
      </c>
      <c r="K788" s="135" t="s">
        <v>1071</v>
      </c>
      <c r="L788" s="531" t="s">
        <v>4361</v>
      </c>
      <c r="M788" s="143" t="str">
        <f>VLOOKUP(L788,CódigosRetorno!$A$2:$B$1784,2,FALSE)</f>
        <v>El dato ingresado como valor del concepto de la linea no cumple con el formato establecido.</v>
      </c>
      <c r="N788" s="142" t="s">
        <v>4603</v>
      </c>
      <c r="O788" s="288"/>
    </row>
    <row r="789" spans="1:15" ht="60" x14ac:dyDescent="0.35">
      <c r="A789" s="288"/>
      <c r="B789" s="1495"/>
      <c r="C789" s="1543"/>
      <c r="D789" s="1520"/>
      <c r="E789" s="1520"/>
      <c r="F789" s="1572"/>
      <c r="G789" s="1572"/>
      <c r="H789" s="1543"/>
      <c r="I789" s="1515"/>
      <c r="J789" s="811" t="s">
        <v>6278</v>
      </c>
      <c r="K789" s="793" t="s">
        <v>1071</v>
      </c>
      <c r="L789" s="443" t="s">
        <v>4361</v>
      </c>
      <c r="M789" s="143" t="str">
        <f>VLOOKUP(L789,CódigosRetorno!$A$2:$B$1784,2,FALSE)</f>
        <v>El dato ingresado como valor del concepto de la linea no cumple con el formato establecido.</v>
      </c>
      <c r="N789" s="155" t="s">
        <v>169</v>
      </c>
      <c r="O789" s="288"/>
    </row>
    <row r="790" spans="1:15" ht="60" x14ac:dyDescent="0.35">
      <c r="A790" s="288"/>
      <c r="B790" s="1495"/>
      <c r="C790" s="1543"/>
      <c r="D790" s="1520"/>
      <c r="E790" s="1520"/>
      <c r="F790" s="1572"/>
      <c r="G790" s="1572"/>
      <c r="H790" s="1543"/>
      <c r="I790" s="1498"/>
      <c r="J790" s="811" t="s">
        <v>6279</v>
      </c>
      <c r="K790" s="793" t="s">
        <v>1071</v>
      </c>
      <c r="L790" s="443" t="s">
        <v>4361</v>
      </c>
      <c r="M790" s="143" t="str">
        <f>VLOOKUP(L790,CódigosRetorno!$A$2:$B$1784,2,FALSE)</f>
        <v>El dato ingresado como valor del concepto de la linea no cumple con el formato establecido.</v>
      </c>
      <c r="N790" s="155" t="s">
        <v>169</v>
      </c>
      <c r="O790" s="288"/>
    </row>
    <row r="791" spans="1:15" x14ac:dyDescent="0.35">
      <c r="A791" s="288"/>
      <c r="B791" s="180" t="s">
        <v>5915</v>
      </c>
      <c r="C791" s="172"/>
      <c r="D791" s="177"/>
      <c r="E791" s="177"/>
      <c r="F791" s="178"/>
      <c r="G791" s="179"/>
      <c r="H791" s="172"/>
      <c r="I791" s="179"/>
      <c r="J791" s="172"/>
      <c r="K791" s="178" t="s">
        <v>169</v>
      </c>
      <c r="L791" s="183" t="s">
        <v>169</v>
      </c>
      <c r="M791" s="172" t="str">
        <f>VLOOKUP(L791,CódigosRetorno!$A$2:$B$1784,2,FALSE)</f>
        <v>-</v>
      </c>
      <c r="N791" s="207" t="s">
        <v>169</v>
      </c>
      <c r="O791" s="289"/>
    </row>
    <row r="792" spans="1:15" ht="24" x14ac:dyDescent="0.35">
      <c r="A792" s="288"/>
      <c r="B792" s="1495" t="s">
        <v>7549</v>
      </c>
      <c r="C792" s="1543" t="s">
        <v>5917</v>
      </c>
      <c r="D792" s="1520" t="s">
        <v>15</v>
      </c>
      <c r="E792" s="1520" t="s">
        <v>9</v>
      </c>
      <c r="F792" s="152" t="s">
        <v>5</v>
      </c>
      <c r="G792" s="142" t="s">
        <v>5594</v>
      </c>
      <c r="H792" s="143" t="s">
        <v>4041</v>
      </c>
      <c r="I792" s="142">
        <v>1</v>
      </c>
      <c r="J792" s="143" t="s">
        <v>4690</v>
      </c>
      <c r="K792" s="135" t="s">
        <v>1071</v>
      </c>
      <c r="L792" s="529" t="s">
        <v>3833</v>
      </c>
      <c r="M792" s="143" t="str">
        <f>VLOOKUP(L792,CódigosRetorno!$A$2:$B$1784,2,FALSE)</f>
        <v>No existe información en el nombre del concepto.</v>
      </c>
      <c r="N792" s="155" t="s">
        <v>169</v>
      </c>
      <c r="O792" s="289"/>
    </row>
    <row r="793" spans="1:15" ht="24" x14ac:dyDescent="0.35">
      <c r="A793" s="288"/>
      <c r="B793" s="1495"/>
      <c r="C793" s="1543"/>
      <c r="D793" s="1520"/>
      <c r="E793" s="1520"/>
      <c r="F793" s="1572" t="s">
        <v>43</v>
      </c>
      <c r="G793" s="1520" t="s">
        <v>5594</v>
      </c>
      <c r="H793" s="1489" t="s">
        <v>4042</v>
      </c>
      <c r="I793" s="1495"/>
      <c r="J793" s="143" t="s">
        <v>5894</v>
      </c>
      <c r="K793" s="135" t="s">
        <v>177</v>
      </c>
      <c r="L793" s="529" t="s">
        <v>4393</v>
      </c>
      <c r="M793" s="143" t="str">
        <f>VLOOKUP(L793,CódigosRetorno!$A$2:$B$1784,2,FALSE)</f>
        <v>El XML no contiene el tag de Proveedores Estado: Número de Expediente</v>
      </c>
      <c r="N793" s="142" t="s">
        <v>169</v>
      </c>
      <c r="O793" s="289"/>
    </row>
    <row r="794" spans="1:15" ht="24" x14ac:dyDescent="0.35">
      <c r="A794" s="288"/>
      <c r="B794" s="1495"/>
      <c r="C794" s="1543"/>
      <c r="D794" s="1520"/>
      <c r="E794" s="1520"/>
      <c r="F794" s="1572"/>
      <c r="G794" s="1520"/>
      <c r="H794" s="1489"/>
      <c r="I794" s="1495"/>
      <c r="J794" s="143" t="s">
        <v>5895</v>
      </c>
      <c r="K794" s="135" t="s">
        <v>177</v>
      </c>
      <c r="L794" s="529" t="s">
        <v>4394</v>
      </c>
      <c r="M794" s="143" t="str">
        <f>VLOOKUP(L794,CódigosRetorno!$A$2:$B$1784,2,FALSE)</f>
        <v>El XML no contiene el tag de Proveedores Estado: Código de Unidad Ejecutora</v>
      </c>
      <c r="N794" s="155" t="s">
        <v>169</v>
      </c>
      <c r="O794" s="289"/>
    </row>
    <row r="795" spans="1:15" ht="24" x14ac:dyDescent="0.35">
      <c r="A795" s="288"/>
      <c r="B795" s="1495"/>
      <c r="C795" s="1543"/>
      <c r="D795" s="1520"/>
      <c r="E795" s="1520"/>
      <c r="F795" s="1572"/>
      <c r="G795" s="1520"/>
      <c r="H795" s="1489"/>
      <c r="I795" s="1495"/>
      <c r="J795" s="143" t="s">
        <v>5896</v>
      </c>
      <c r="K795" s="135" t="s">
        <v>177</v>
      </c>
      <c r="L795" s="529" t="s">
        <v>4395</v>
      </c>
      <c r="M795" s="143" t="str">
        <f>VLOOKUP(L795,CódigosRetorno!$A$2:$B$1784,2,FALSE)</f>
        <v>El XML no contiene el tag de Proveedores Estado: N° de Proceso de Selección</v>
      </c>
      <c r="N795" s="155" t="s">
        <v>169</v>
      </c>
      <c r="O795" s="289"/>
    </row>
    <row r="796" spans="1:15" ht="24" x14ac:dyDescent="0.35">
      <c r="A796" s="288"/>
      <c r="B796" s="1495"/>
      <c r="C796" s="1543"/>
      <c r="D796" s="1520"/>
      <c r="E796" s="1520"/>
      <c r="F796" s="1572"/>
      <c r="G796" s="1520"/>
      <c r="H796" s="1489"/>
      <c r="I796" s="1495"/>
      <c r="J796" s="143" t="s">
        <v>5897</v>
      </c>
      <c r="K796" s="135" t="s">
        <v>177</v>
      </c>
      <c r="L796" s="529" t="s">
        <v>4396</v>
      </c>
      <c r="M796" s="143" t="str">
        <f>VLOOKUP(L796,CódigosRetorno!$A$2:$B$1784,2,FALSE)</f>
        <v>El XML no contiene el tag de Proveedores Estado: N° de Contrato</v>
      </c>
      <c r="N796" s="155" t="s">
        <v>169</v>
      </c>
      <c r="O796" s="289"/>
    </row>
    <row r="797" spans="1:15" ht="24" x14ac:dyDescent="0.35">
      <c r="A797" s="288"/>
      <c r="B797" s="1495"/>
      <c r="C797" s="1543"/>
      <c r="D797" s="1520"/>
      <c r="E797" s="1520"/>
      <c r="F797" s="1572"/>
      <c r="G797" s="142" t="s">
        <v>3962</v>
      </c>
      <c r="H797" s="143" t="s">
        <v>3867</v>
      </c>
      <c r="I797" s="142" t="s">
        <v>3865</v>
      </c>
      <c r="J797" s="143" t="s">
        <v>6247</v>
      </c>
      <c r="K797" s="135" t="s">
        <v>1071</v>
      </c>
      <c r="L797" s="529" t="s">
        <v>4190</v>
      </c>
      <c r="M797" s="143" t="str">
        <f>VLOOKUP(L797,CódigosRetorno!$A$2:$B$1784,2,FALSE)</f>
        <v>El dato ingresado como atributo @listName es incorrecto.</v>
      </c>
      <c r="N797" s="155" t="s">
        <v>169</v>
      </c>
      <c r="O797" s="289"/>
    </row>
    <row r="798" spans="1:15" ht="24" x14ac:dyDescent="0.35">
      <c r="A798" s="288"/>
      <c r="B798" s="1495"/>
      <c r="C798" s="1543"/>
      <c r="D798" s="1520"/>
      <c r="E798" s="1520"/>
      <c r="F798" s="1572"/>
      <c r="G798" s="142" t="s">
        <v>3863</v>
      </c>
      <c r="H798" s="143" t="s">
        <v>3864</v>
      </c>
      <c r="I798" s="142" t="s">
        <v>3865</v>
      </c>
      <c r="J798" s="143" t="s">
        <v>4201</v>
      </c>
      <c r="K798" s="152" t="s">
        <v>1071</v>
      </c>
      <c r="L798" s="531" t="s">
        <v>4189</v>
      </c>
      <c r="M798" s="143" t="str">
        <f>VLOOKUP(L798,CódigosRetorno!$A$2:$B$1784,2,FALSE)</f>
        <v>El dato ingresado como atributo @listAgencyName es incorrecto.</v>
      </c>
      <c r="N798" s="155" t="s">
        <v>169</v>
      </c>
      <c r="O798" s="289"/>
    </row>
    <row r="799" spans="1:15" ht="36" x14ac:dyDescent="0.35">
      <c r="A799" s="288"/>
      <c r="B799" s="1495"/>
      <c r="C799" s="1543"/>
      <c r="D799" s="1520"/>
      <c r="E799" s="1520"/>
      <c r="F799" s="1572"/>
      <c r="G799" s="155" t="s">
        <v>3963</v>
      </c>
      <c r="H799" s="96" t="s">
        <v>3869</v>
      </c>
      <c r="I799" s="142" t="s">
        <v>3865</v>
      </c>
      <c r="J799" s="143" t="s">
        <v>6248</v>
      </c>
      <c r="K799" s="152" t="s">
        <v>1071</v>
      </c>
      <c r="L799" s="531" t="s">
        <v>4191</v>
      </c>
      <c r="M799" s="143" t="str">
        <f>VLOOKUP(L799,CódigosRetorno!$A$2:$B$1784,2,FALSE)</f>
        <v>El dato ingresado como atributo @listURI es incorrecto.</v>
      </c>
      <c r="N799" s="155" t="s">
        <v>169</v>
      </c>
      <c r="O799" s="289"/>
    </row>
    <row r="800" spans="1:15" ht="24" x14ac:dyDescent="0.35">
      <c r="A800" s="288"/>
      <c r="B800" s="1495"/>
      <c r="C800" s="1543"/>
      <c r="D800" s="1520"/>
      <c r="E800" s="1520"/>
      <c r="F800" s="1572" t="s">
        <v>4086</v>
      </c>
      <c r="G800" s="1572"/>
      <c r="H800" s="1543" t="s">
        <v>5842</v>
      </c>
      <c r="I800" s="1495">
        <v>1</v>
      </c>
      <c r="J800" s="143" t="s">
        <v>5866</v>
      </c>
      <c r="K800" s="135" t="s">
        <v>177</v>
      </c>
      <c r="L800" s="529" t="s">
        <v>3765</v>
      </c>
      <c r="M800" s="143" t="str">
        <f>VLOOKUP(L800,CódigosRetorno!$A$2:$B$1784,2,FALSE)</f>
        <v>El XML no contiene tag o no existe información del valor del concepto por linea.</v>
      </c>
      <c r="N800" s="155" t="s">
        <v>169</v>
      </c>
      <c r="O800" s="289"/>
    </row>
    <row r="801" spans="1:15" ht="60" x14ac:dyDescent="0.35">
      <c r="A801" s="288"/>
      <c r="B801" s="1495"/>
      <c r="C801" s="1543"/>
      <c r="D801" s="1520"/>
      <c r="E801" s="1520"/>
      <c r="F801" s="1572"/>
      <c r="G801" s="1572"/>
      <c r="H801" s="1543"/>
      <c r="I801" s="1495"/>
      <c r="J801" s="811" t="s">
        <v>6280</v>
      </c>
      <c r="K801" s="793" t="s">
        <v>1071</v>
      </c>
      <c r="L801" s="813" t="s">
        <v>4361</v>
      </c>
      <c r="M801" s="143" t="str">
        <f>VLOOKUP(L801,CódigosRetorno!$A$2:$B$1784,2,FALSE)</f>
        <v>El dato ingresado como valor del concepto de la linea no cumple con el formato establecido.</v>
      </c>
      <c r="N801" s="155" t="s">
        <v>169</v>
      </c>
      <c r="O801" s="289"/>
    </row>
    <row r="802" spans="1:15" ht="60" x14ac:dyDescent="0.35">
      <c r="A802" s="288"/>
      <c r="B802" s="1495"/>
      <c r="C802" s="1543"/>
      <c r="D802" s="1520"/>
      <c r="E802" s="1520"/>
      <c r="F802" s="1572"/>
      <c r="G802" s="1572"/>
      <c r="H802" s="1543"/>
      <c r="I802" s="1495"/>
      <c r="J802" s="811" t="s">
        <v>6281</v>
      </c>
      <c r="K802" s="793" t="s">
        <v>1071</v>
      </c>
      <c r="L802" s="813" t="s">
        <v>4361</v>
      </c>
      <c r="M802" s="143" t="str">
        <f>VLOOKUP(L802,CódigosRetorno!$A$2:$B$1784,2,FALSE)</f>
        <v>El dato ingresado como valor del concepto de la linea no cumple con el formato establecido.</v>
      </c>
      <c r="N802" s="155" t="s">
        <v>169</v>
      </c>
      <c r="O802" s="289"/>
    </row>
    <row r="803" spans="1:15" ht="60" x14ac:dyDescent="0.35">
      <c r="A803" s="288"/>
      <c r="B803" s="1495"/>
      <c r="C803" s="1543"/>
      <c r="D803" s="1520"/>
      <c r="E803" s="1520"/>
      <c r="F803" s="1572"/>
      <c r="G803" s="1572"/>
      <c r="H803" s="1543"/>
      <c r="I803" s="1495"/>
      <c r="J803" s="811" t="s">
        <v>6282</v>
      </c>
      <c r="K803" s="793" t="s">
        <v>1071</v>
      </c>
      <c r="L803" s="813" t="s">
        <v>4361</v>
      </c>
      <c r="M803" s="143" t="str">
        <f>VLOOKUP(L803,CódigosRetorno!$A$2:$B$1784,2,FALSE)</f>
        <v>El dato ingresado como valor del concepto de la linea no cumple con el formato establecido.</v>
      </c>
      <c r="N803" s="155" t="s">
        <v>169</v>
      </c>
      <c r="O803" s="289"/>
    </row>
    <row r="804" spans="1:15" ht="60" x14ac:dyDescent="0.35">
      <c r="A804" s="288"/>
      <c r="B804" s="1495"/>
      <c r="C804" s="1543"/>
      <c r="D804" s="1520"/>
      <c r="E804" s="1520"/>
      <c r="F804" s="1572"/>
      <c r="G804" s="1572"/>
      <c r="H804" s="1543"/>
      <c r="I804" s="1495"/>
      <c r="J804" s="811" t="s">
        <v>6283</v>
      </c>
      <c r="K804" s="793" t="s">
        <v>1071</v>
      </c>
      <c r="L804" s="813" t="s">
        <v>4361</v>
      </c>
      <c r="M804" s="143" t="str">
        <f>VLOOKUP(L804,CódigosRetorno!$A$2:$B$1784,2,FALSE)</f>
        <v>El dato ingresado como valor del concepto de la linea no cumple con el formato establecido.</v>
      </c>
      <c r="N804" s="155" t="s">
        <v>169</v>
      </c>
      <c r="O804" s="289"/>
    </row>
    <row r="805" spans="1:15" x14ac:dyDescent="0.35">
      <c r="A805" s="288"/>
      <c r="B805" s="180" t="s">
        <v>5911</v>
      </c>
      <c r="C805" s="181"/>
      <c r="D805" s="177"/>
      <c r="E805" s="177"/>
      <c r="F805" s="177"/>
      <c r="G805" s="177"/>
      <c r="H805" s="172"/>
      <c r="I805" s="179"/>
      <c r="J805" s="172"/>
      <c r="K805" s="178" t="s">
        <v>169</v>
      </c>
      <c r="L805" s="183" t="s">
        <v>169</v>
      </c>
      <c r="M805" s="172" t="str">
        <f>VLOOKUP(L805,CódigosRetorno!$A$2:$B$1784,2,FALSE)</f>
        <v>-</v>
      </c>
      <c r="N805" s="207" t="s">
        <v>169</v>
      </c>
      <c r="O805" s="288"/>
    </row>
    <row r="806" spans="1:15" ht="24" x14ac:dyDescent="0.35">
      <c r="A806" s="288"/>
      <c r="B806" s="1495" t="s">
        <v>7550</v>
      </c>
      <c r="C806" s="1543" t="s">
        <v>4087</v>
      </c>
      <c r="D806" s="1520" t="s">
        <v>15</v>
      </c>
      <c r="E806" s="1520" t="s">
        <v>9</v>
      </c>
      <c r="F806" s="152" t="s">
        <v>5</v>
      </c>
      <c r="G806" s="142" t="s">
        <v>5594</v>
      </c>
      <c r="H806" s="143" t="s">
        <v>4041</v>
      </c>
      <c r="I806" s="142"/>
      <c r="J806" s="143" t="s">
        <v>4690</v>
      </c>
      <c r="K806" s="135" t="s">
        <v>1071</v>
      </c>
      <c r="L806" s="529" t="s">
        <v>3833</v>
      </c>
      <c r="M806" s="143" t="str">
        <f>VLOOKUP(L806,CódigosRetorno!$A$2:$B$1784,2,FALSE)</f>
        <v>No existe información en el nombre del concepto.</v>
      </c>
      <c r="N806" s="155" t="s">
        <v>169</v>
      </c>
      <c r="O806" s="288"/>
    </row>
    <row r="807" spans="1:15" ht="36" x14ac:dyDescent="0.35">
      <c r="A807" s="288"/>
      <c r="B807" s="1495"/>
      <c r="C807" s="1543"/>
      <c r="D807" s="1520"/>
      <c r="E807" s="1520"/>
      <c r="F807" s="1572" t="s">
        <v>43</v>
      </c>
      <c r="G807" s="1520" t="s">
        <v>5594</v>
      </c>
      <c r="H807" s="1543" t="s">
        <v>4042</v>
      </c>
      <c r="I807" s="1495"/>
      <c r="J807" s="143" t="s">
        <v>4634</v>
      </c>
      <c r="K807" s="152" t="s">
        <v>177</v>
      </c>
      <c r="L807" s="529" t="s">
        <v>4415</v>
      </c>
      <c r="M807" s="143" t="str">
        <f>VLOOKUP(L807,CódigosRetorno!$A$2:$B$1784,2,FALSE)</f>
        <v>El XML no contiene el tag de Carta Porte Aéreo:  Lugar de origen - Código de ubigeo</v>
      </c>
      <c r="N807" s="142" t="s">
        <v>169</v>
      </c>
      <c r="O807" s="288"/>
    </row>
    <row r="808" spans="1:15" ht="36" x14ac:dyDescent="0.35">
      <c r="A808" s="288"/>
      <c r="B808" s="1495"/>
      <c r="C808" s="1543"/>
      <c r="D808" s="1520"/>
      <c r="E808" s="1520"/>
      <c r="F808" s="1572"/>
      <c r="G808" s="1520"/>
      <c r="H808" s="1543"/>
      <c r="I808" s="1495"/>
      <c r="J808" s="143" t="s">
        <v>4635</v>
      </c>
      <c r="K808" s="152" t="s">
        <v>177</v>
      </c>
      <c r="L808" s="529" t="s">
        <v>4416</v>
      </c>
      <c r="M808" s="143" t="str">
        <f>VLOOKUP(L808,CódigosRetorno!$A$2:$B$1784,2,FALSE)</f>
        <v>El XML no contiene el tag de Carta Porte Aéreo:  Lugar de origen - Dirección detallada</v>
      </c>
      <c r="N808" s="155" t="s">
        <v>169</v>
      </c>
      <c r="O808" s="288"/>
    </row>
    <row r="809" spans="1:15" ht="36" x14ac:dyDescent="0.35">
      <c r="A809" s="288"/>
      <c r="B809" s="1495"/>
      <c r="C809" s="1543"/>
      <c r="D809" s="1520"/>
      <c r="E809" s="1520"/>
      <c r="F809" s="1572"/>
      <c r="G809" s="1520"/>
      <c r="H809" s="1543"/>
      <c r="I809" s="1495"/>
      <c r="J809" s="143" t="s">
        <v>4636</v>
      </c>
      <c r="K809" s="152" t="s">
        <v>177</v>
      </c>
      <c r="L809" s="529" t="s">
        <v>4417</v>
      </c>
      <c r="M809" s="143" t="str">
        <f>VLOOKUP(L809,CódigosRetorno!$A$2:$B$1784,2,FALSE)</f>
        <v>El XML no contiene el tag de Carta Porte Aéreo:  Lugar de destino - Código de ubigeo</v>
      </c>
      <c r="N809" s="155" t="s">
        <v>169</v>
      </c>
      <c r="O809" s="288"/>
    </row>
    <row r="810" spans="1:15" ht="36" x14ac:dyDescent="0.35">
      <c r="A810" s="288"/>
      <c r="B810" s="1495"/>
      <c r="C810" s="1543"/>
      <c r="D810" s="1520"/>
      <c r="E810" s="1520"/>
      <c r="F810" s="1572"/>
      <c r="G810" s="1520"/>
      <c r="H810" s="1543"/>
      <c r="I810" s="1495"/>
      <c r="J810" s="143" t="s">
        <v>4637</v>
      </c>
      <c r="K810" s="135" t="s">
        <v>177</v>
      </c>
      <c r="L810" s="529" t="s">
        <v>4418</v>
      </c>
      <c r="M810" s="143" t="str">
        <f>VLOOKUP(L810,CódigosRetorno!$A$2:$B$1784,2,FALSE)</f>
        <v>El XML no contiene el tag de Carta Porte Aéreo:  Lugar de destino - Dirección detallada</v>
      </c>
      <c r="N810" s="155" t="s">
        <v>169</v>
      </c>
      <c r="O810" s="288"/>
    </row>
    <row r="811" spans="1:15" ht="24" x14ac:dyDescent="0.35">
      <c r="A811" s="288"/>
      <c r="B811" s="1495"/>
      <c r="C811" s="1543"/>
      <c r="D811" s="1520"/>
      <c r="E811" s="1520"/>
      <c r="F811" s="1572"/>
      <c r="G811" s="142" t="s">
        <v>3962</v>
      </c>
      <c r="H811" s="143" t="s">
        <v>3867</v>
      </c>
      <c r="I811" s="142" t="s">
        <v>3865</v>
      </c>
      <c r="J811" s="143" t="s">
        <v>6247</v>
      </c>
      <c r="K811" s="135" t="s">
        <v>1071</v>
      </c>
      <c r="L811" s="529" t="s">
        <v>4190</v>
      </c>
      <c r="M811" s="143" t="str">
        <f>VLOOKUP(L811,CódigosRetorno!$A$2:$B$1784,2,FALSE)</f>
        <v>El dato ingresado como atributo @listName es incorrecto.</v>
      </c>
      <c r="N811" s="155" t="s">
        <v>169</v>
      </c>
      <c r="O811" s="288"/>
    </row>
    <row r="812" spans="1:15" ht="24" x14ac:dyDescent="0.35">
      <c r="A812" s="288"/>
      <c r="B812" s="1495"/>
      <c r="C812" s="1543"/>
      <c r="D812" s="1520"/>
      <c r="E812" s="1520"/>
      <c r="F812" s="1572"/>
      <c r="G812" s="142" t="s">
        <v>3863</v>
      </c>
      <c r="H812" s="143" t="s">
        <v>3864</v>
      </c>
      <c r="I812" s="142" t="s">
        <v>3865</v>
      </c>
      <c r="J812" s="143" t="s">
        <v>4201</v>
      </c>
      <c r="K812" s="152" t="s">
        <v>1071</v>
      </c>
      <c r="L812" s="531" t="s">
        <v>4189</v>
      </c>
      <c r="M812" s="143" t="str">
        <f>VLOOKUP(L812,CódigosRetorno!$A$2:$B$1784,2,FALSE)</f>
        <v>El dato ingresado como atributo @listAgencyName es incorrecto.</v>
      </c>
      <c r="N812" s="155" t="s">
        <v>169</v>
      </c>
      <c r="O812" s="288"/>
    </row>
    <row r="813" spans="1:15" ht="36" x14ac:dyDescent="0.35">
      <c r="A813" s="288"/>
      <c r="B813" s="1495"/>
      <c r="C813" s="1543"/>
      <c r="D813" s="1520"/>
      <c r="E813" s="1520"/>
      <c r="F813" s="1572"/>
      <c r="G813" s="155" t="s">
        <v>3963</v>
      </c>
      <c r="H813" s="96" t="s">
        <v>3869</v>
      </c>
      <c r="I813" s="142" t="s">
        <v>3865</v>
      </c>
      <c r="J813" s="143" t="s">
        <v>6248</v>
      </c>
      <c r="K813" s="152" t="s">
        <v>1071</v>
      </c>
      <c r="L813" s="531" t="s">
        <v>4191</v>
      </c>
      <c r="M813" s="143" t="str">
        <f>VLOOKUP(L813,CódigosRetorno!$A$2:$B$1784,2,FALSE)</f>
        <v>El dato ingresado como atributo @listURI es incorrecto.</v>
      </c>
      <c r="N813" s="155" t="s">
        <v>169</v>
      </c>
      <c r="O813" s="288"/>
    </row>
    <row r="814" spans="1:15" ht="24" x14ac:dyDescent="0.35">
      <c r="A814" s="288"/>
      <c r="B814" s="1495"/>
      <c r="C814" s="1543"/>
      <c r="D814" s="1520"/>
      <c r="E814" s="1520"/>
      <c r="F814" s="1572" t="s">
        <v>4557</v>
      </c>
      <c r="G814" s="1572" t="s">
        <v>5613</v>
      </c>
      <c r="H814" s="1543" t="s">
        <v>4088</v>
      </c>
      <c r="I814" s="1495">
        <v>1</v>
      </c>
      <c r="J814" s="143" t="s">
        <v>5886</v>
      </c>
      <c r="K814" s="135" t="s">
        <v>177</v>
      </c>
      <c r="L814" s="529" t="s">
        <v>3765</v>
      </c>
      <c r="M814" s="143" t="str">
        <f>VLOOKUP(L814,CódigosRetorno!$A$2:$B$1784,2,FALSE)</f>
        <v>El XML no contiene tag o no existe información del valor del concepto por linea.</v>
      </c>
      <c r="N814" s="142" t="s">
        <v>169</v>
      </c>
      <c r="O814" s="288"/>
    </row>
    <row r="815" spans="1:15" ht="24" x14ac:dyDescent="0.35">
      <c r="A815" s="288"/>
      <c r="B815" s="1495"/>
      <c r="C815" s="1543"/>
      <c r="D815" s="1520"/>
      <c r="E815" s="1520"/>
      <c r="F815" s="1572"/>
      <c r="G815" s="1572"/>
      <c r="H815" s="1543"/>
      <c r="I815" s="1495"/>
      <c r="J815" s="143" t="s">
        <v>5887</v>
      </c>
      <c r="K815" s="135" t="s">
        <v>1071</v>
      </c>
      <c r="L815" s="529" t="s">
        <v>4361</v>
      </c>
      <c r="M815" s="143" t="str">
        <f>VLOOKUP(L815,CódigosRetorno!$A$2:$B$1784,2,FALSE)</f>
        <v>El dato ingresado como valor del concepto de la linea no cumple con el formato establecido.</v>
      </c>
      <c r="N815" s="142" t="s">
        <v>4602</v>
      </c>
      <c r="O815" s="288"/>
    </row>
    <row r="816" spans="1:15" ht="24" x14ac:dyDescent="0.35">
      <c r="A816" s="288"/>
      <c r="B816" s="1495"/>
      <c r="C816" s="1543"/>
      <c r="D816" s="1520"/>
      <c r="E816" s="1520"/>
      <c r="F816" s="1572"/>
      <c r="G816" s="1572"/>
      <c r="H816" s="1543"/>
      <c r="I816" s="1495"/>
      <c r="J816" s="143" t="s">
        <v>5888</v>
      </c>
      <c r="K816" s="135" t="s">
        <v>1071</v>
      </c>
      <c r="L816" s="529" t="s">
        <v>4361</v>
      </c>
      <c r="M816" s="143" t="str">
        <f>VLOOKUP(L816,CódigosRetorno!$A$2:$B$1784,2,FALSE)</f>
        <v>El dato ingresado como valor del concepto de la linea no cumple con el formato establecido.</v>
      </c>
      <c r="N816" s="142" t="s">
        <v>4602</v>
      </c>
      <c r="O816" s="288"/>
    </row>
    <row r="817" spans="1:15" ht="60" x14ac:dyDescent="0.35">
      <c r="A817" s="288"/>
      <c r="B817" s="1495"/>
      <c r="C817" s="1543"/>
      <c r="D817" s="1520"/>
      <c r="E817" s="1520"/>
      <c r="F817" s="1572"/>
      <c r="G817" s="1572"/>
      <c r="H817" s="1543"/>
      <c r="I817" s="1495"/>
      <c r="J817" s="811" t="s">
        <v>6287</v>
      </c>
      <c r="K817" s="793" t="s">
        <v>1071</v>
      </c>
      <c r="L817" s="813" t="s">
        <v>4361</v>
      </c>
      <c r="M817" s="143" t="str">
        <f>VLOOKUP(L817,CódigosRetorno!$A$2:$B$1784,2,FALSE)</f>
        <v>El dato ingresado como valor del concepto de la linea no cumple con el formato establecido.</v>
      </c>
      <c r="N817" s="155" t="s">
        <v>169</v>
      </c>
      <c r="O817" s="288"/>
    </row>
    <row r="818" spans="1:15" ht="60" x14ac:dyDescent="0.35">
      <c r="A818" s="288"/>
      <c r="B818" s="1495"/>
      <c r="C818" s="1543"/>
      <c r="D818" s="1520"/>
      <c r="E818" s="1520"/>
      <c r="F818" s="1572"/>
      <c r="G818" s="1572"/>
      <c r="H818" s="1543"/>
      <c r="I818" s="1495"/>
      <c r="J818" s="811" t="s">
        <v>6288</v>
      </c>
      <c r="K818" s="793" t="s">
        <v>1071</v>
      </c>
      <c r="L818" s="813" t="s">
        <v>4361</v>
      </c>
      <c r="M818" s="143" t="str">
        <f>VLOOKUP(L818,CódigosRetorno!$A$2:$B$1784,2,FALSE)</f>
        <v>El dato ingresado como valor del concepto de la linea no cumple con el formato establecido.</v>
      </c>
      <c r="N818" s="155" t="s">
        <v>169</v>
      </c>
      <c r="O818" s="288"/>
    </row>
    <row r="819" spans="1:15" x14ac:dyDescent="0.35">
      <c r="A819" s="288"/>
      <c r="B819" s="180" t="s">
        <v>5912</v>
      </c>
      <c r="C819" s="181"/>
      <c r="D819" s="177"/>
      <c r="E819" s="177"/>
      <c r="F819" s="177"/>
      <c r="G819" s="177"/>
      <c r="H819" s="172"/>
      <c r="I819" s="179"/>
      <c r="J819" s="172"/>
      <c r="K819" s="178" t="s">
        <v>169</v>
      </c>
      <c r="L819" s="183" t="s">
        <v>169</v>
      </c>
      <c r="M819" s="172" t="str">
        <f>VLOOKUP(L819,CódigosRetorno!$A$2:$B$1784,2,FALSE)</f>
        <v>-</v>
      </c>
      <c r="N819" s="207" t="s">
        <v>169</v>
      </c>
      <c r="O819" s="289"/>
    </row>
    <row r="820" spans="1:15" ht="24" x14ac:dyDescent="0.35">
      <c r="A820" s="288"/>
      <c r="B820" s="142">
        <v>149</v>
      </c>
      <c r="C820" s="1088" t="s">
        <v>5958</v>
      </c>
      <c r="D820" s="135" t="s">
        <v>3</v>
      </c>
      <c r="E820" s="135" t="s">
        <v>9</v>
      </c>
      <c r="F820" s="142" t="s">
        <v>4002</v>
      </c>
      <c r="G820" s="135"/>
      <c r="H820" s="143" t="s">
        <v>4090</v>
      </c>
      <c r="I820" s="142">
        <v>1</v>
      </c>
      <c r="J820" s="143" t="s">
        <v>4638</v>
      </c>
      <c r="K820" s="135" t="s">
        <v>177</v>
      </c>
      <c r="L820" s="529" t="s">
        <v>4403</v>
      </c>
      <c r="M820" s="143" t="str">
        <f>VLOOKUP(L820,CódigosRetorno!$A$2:$B$1784,2,FALSE)</f>
        <v>El XML no contiene el tag de BVME transporte ferroviario: Agente de Viajes: Numero de Ruc</v>
      </c>
      <c r="N820" s="155" t="s">
        <v>169</v>
      </c>
      <c r="O820" s="289"/>
    </row>
    <row r="821" spans="1:15" ht="24" x14ac:dyDescent="0.35">
      <c r="A821" s="288"/>
      <c r="B821" s="1495">
        <f>B820+1</f>
        <v>150</v>
      </c>
      <c r="C821" s="1543" t="s">
        <v>5423</v>
      </c>
      <c r="D821" s="1520" t="s">
        <v>3</v>
      </c>
      <c r="E821" s="1520" t="s">
        <v>9</v>
      </c>
      <c r="F821" s="1495" t="s">
        <v>46</v>
      </c>
      <c r="G821" s="1520" t="s">
        <v>5581</v>
      </c>
      <c r="H821" s="1489" t="s">
        <v>4092</v>
      </c>
      <c r="I821" s="1495">
        <v>1</v>
      </c>
      <c r="J821" s="143" t="s">
        <v>6265</v>
      </c>
      <c r="K821" s="135" t="s">
        <v>177</v>
      </c>
      <c r="L821" s="529" t="s">
        <v>4404</v>
      </c>
      <c r="M821" s="143" t="str">
        <f>VLOOKUP(L821,CódigosRetorno!$A$2:$B$1784,2,FALSE)</f>
        <v>El XML no contiene el tag de BVME transporte ferroviario: Agente de Viajes: Tipo de documento</v>
      </c>
      <c r="N821" s="142" t="s">
        <v>4614</v>
      </c>
      <c r="O821" s="289"/>
    </row>
    <row r="822" spans="1:15" ht="24" x14ac:dyDescent="0.35">
      <c r="A822" s="288"/>
      <c r="B822" s="1495"/>
      <c r="C822" s="1543"/>
      <c r="D822" s="1520"/>
      <c r="E822" s="1520"/>
      <c r="F822" s="1495"/>
      <c r="G822" s="1520"/>
      <c r="H822" s="1489"/>
      <c r="I822" s="1495"/>
      <c r="J822" s="143" t="s">
        <v>4445</v>
      </c>
      <c r="K822" s="135" t="s">
        <v>177</v>
      </c>
      <c r="L822" s="529" t="s">
        <v>4405</v>
      </c>
      <c r="M822" s="143" t="str">
        <f>VLOOKUP(L822,CódigosRetorno!$A$2:$B$1784,2,FALSE)</f>
        <v>El dato ingresado como Agente de Viajes-Tipo de documento no corresponde al valor esperado.</v>
      </c>
      <c r="N822" s="155" t="s">
        <v>169</v>
      </c>
      <c r="O822" s="289"/>
    </row>
    <row r="823" spans="1:15" ht="24" x14ac:dyDescent="0.35">
      <c r="A823" s="288"/>
      <c r="B823" s="1495"/>
      <c r="C823" s="1543"/>
      <c r="D823" s="1520"/>
      <c r="E823" s="1520"/>
      <c r="F823" s="1520"/>
      <c r="G823" s="155" t="s">
        <v>3878</v>
      </c>
      <c r="H823" s="92" t="s">
        <v>3879</v>
      </c>
      <c r="I823" s="142" t="s">
        <v>3865</v>
      </c>
      <c r="J823" s="143" t="s">
        <v>6125</v>
      </c>
      <c r="K823" s="135" t="s">
        <v>1071</v>
      </c>
      <c r="L823" s="529" t="s">
        <v>4194</v>
      </c>
      <c r="M823" s="143" t="str">
        <f>VLOOKUP(L823,CódigosRetorno!$A$2:$B$1784,2,FALSE)</f>
        <v>El dato ingresado como atributo @schemeName es incorrecto.</v>
      </c>
      <c r="N823" s="155" t="s">
        <v>169</v>
      </c>
      <c r="O823" s="289"/>
    </row>
    <row r="824" spans="1:15" ht="24" x14ac:dyDescent="0.35">
      <c r="A824" s="288"/>
      <c r="B824" s="1495"/>
      <c r="C824" s="1543"/>
      <c r="D824" s="1520"/>
      <c r="E824" s="1520"/>
      <c r="F824" s="1520"/>
      <c r="G824" s="155" t="s">
        <v>3863</v>
      </c>
      <c r="H824" s="92" t="s">
        <v>3880</v>
      </c>
      <c r="I824" s="142" t="s">
        <v>3865</v>
      </c>
      <c r="J824" s="143" t="s">
        <v>4201</v>
      </c>
      <c r="K824" s="135" t="s">
        <v>1071</v>
      </c>
      <c r="L824" s="529" t="s">
        <v>4195</v>
      </c>
      <c r="M824" s="143" t="str">
        <f>VLOOKUP(L824,CódigosRetorno!$A$2:$B$1784,2,FALSE)</f>
        <v>El dato ingresado como atributo @schemeAgencyName es incorrecto.</v>
      </c>
      <c r="N824" s="155" t="s">
        <v>169</v>
      </c>
      <c r="O824" s="289"/>
    </row>
    <row r="825" spans="1:15" ht="36" x14ac:dyDescent="0.35">
      <c r="A825" s="288"/>
      <c r="B825" s="1495"/>
      <c r="C825" s="1543"/>
      <c r="D825" s="1520"/>
      <c r="E825" s="1520"/>
      <c r="F825" s="1520"/>
      <c r="G825" s="155" t="s">
        <v>3881</v>
      </c>
      <c r="H825" s="92" t="s">
        <v>3882</v>
      </c>
      <c r="I825" s="142" t="s">
        <v>3865</v>
      </c>
      <c r="J825" s="143" t="s">
        <v>6126</v>
      </c>
      <c r="K825" s="152" t="s">
        <v>1071</v>
      </c>
      <c r="L825" s="531" t="s">
        <v>4196</v>
      </c>
      <c r="M825" s="143" t="str">
        <f>VLOOKUP(L825,CódigosRetorno!$A$2:$B$1784,2,FALSE)</f>
        <v>El dato ingresado como atributo @schemeURI es incorrecto.</v>
      </c>
      <c r="N825" s="155" t="s">
        <v>169</v>
      </c>
      <c r="O825" s="289"/>
    </row>
    <row r="826" spans="1:15" ht="24" x14ac:dyDescent="0.35">
      <c r="A826" s="288"/>
      <c r="B826" s="1495" t="s">
        <v>7551</v>
      </c>
      <c r="C826" s="1543" t="s">
        <v>5960</v>
      </c>
      <c r="D826" s="1520" t="s">
        <v>15</v>
      </c>
      <c r="E826" s="1520" t="s">
        <v>9</v>
      </c>
      <c r="F826" s="152" t="s">
        <v>5</v>
      </c>
      <c r="G826" s="142" t="s">
        <v>5594</v>
      </c>
      <c r="H826" s="143" t="s">
        <v>4041</v>
      </c>
      <c r="I826" s="142">
        <v>1</v>
      </c>
      <c r="J826" s="143" t="s">
        <v>4690</v>
      </c>
      <c r="K826" s="135" t="s">
        <v>1071</v>
      </c>
      <c r="L826" s="529" t="s">
        <v>3833</v>
      </c>
      <c r="M826" s="143" t="str">
        <f>VLOOKUP(L826,CódigosRetorno!$A$2:$B$1784,2,FALSE)</f>
        <v>No existe información en el nombre del concepto.</v>
      </c>
      <c r="N826" s="155" t="s">
        <v>169</v>
      </c>
      <c r="O826" s="289"/>
    </row>
    <row r="827" spans="1:15" ht="36" x14ac:dyDescent="0.35">
      <c r="A827" s="288"/>
      <c r="B827" s="1495"/>
      <c r="C827" s="1543"/>
      <c r="D827" s="1520"/>
      <c r="E827" s="1520"/>
      <c r="F827" s="1572" t="s">
        <v>43</v>
      </c>
      <c r="G827" s="1520" t="s">
        <v>5594</v>
      </c>
      <c r="H827" s="1543" t="s">
        <v>4042</v>
      </c>
      <c r="I827" s="1495"/>
      <c r="J827" s="143" t="s">
        <v>4639</v>
      </c>
      <c r="K827" s="135" t="s">
        <v>177</v>
      </c>
      <c r="L827" s="529" t="s">
        <v>4406</v>
      </c>
      <c r="M827" s="143" t="str">
        <f>VLOOKUP(L827,CódigosRetorno!$A$2:$B$1784,2,FALSE)</f>
        <v>El XML no contiene el tag de BVME transporte ferroviario: Pasajero - Apellidos y Nombres</v>
      </c>
      <c r="N827" s="142" t="s">
        <v>169</v>
      </c>
      <c r="O827" s="289"/>
    </row>
    <row r="828" spans="1:15" ht="36" x14ac:dyDescent="0.35">
      <c r="A828" s="288"/>
      <c r="B828" s="1495"/>
      <c r="C828" s="1543"/>
      <c r="D828" s="1520"/>
      <c r="E828" s="1520"/>
      <c r="F828" s="1572"/>
      <c r="G828" s="1520"/>
      <c r="H828" s="1543"/>
      <c r="I828" s="1495"/>
      <c r="J828" s="143" t="s">
        <v>4640</v>
      </c>
      <c r="K828" s="135" t="s">
        <v>177</v>
      </c>
      <c r="L828" s="529" t="s">
        <v>4407</v>
      </c>
      <c r="M828" s="143" t="str">
        <f>VLOOKUP(L828,CódigosRetorno!$A$2:$B$1784,2,FALSE)</f>
        <v>El XML no contiene el tag de BVME transporte ferroviario: Pasajero - Tipo de documento de identidad</v>
      </c>
      <c r="N828" s="155" t="s">
        <v>169</v>
      </c>
      <c r="O828" s="289"/>
    </row>
    <row r="829" spans="1:15" ht="36" x14ac:dyDescent="0.35">
      <c r="A829" s="288"/>
      <c r="B829" s="1495"/>
      <c r="C829" s="1543"/>
      <c r="D829" s="1520"/>
      <c r="E829" s="1520"/>
      <c r="F829" s="1572"/>
      <c r="G829" s="1520"/>
      <c r="H829" s="1543"/>
      <c r="I829" s="1495"/>
      <c r="J829" s="143" t="s">
        <v>4641</v>
      </c>
      <c r="K829" s="135" t="s">
        <v>177</v>
      </c>
      <c r="L829" s="529" t="s">
        <v>4593</v>
      </c>
      <c r="M829" s="143" t="str">
        <f>VLOOKUP(L829,CódigosRetorno!$A$2:$B$1784,2,FALSE)</f>
        <v>El XML no contiene el tag de BVME transporte ferroviario: Pasajero - Número de documento de identidad</v>
      </c>
      <c r="N829" s="155" t="s">
        <v>169</v>
      </c>
      <c r="O829" s="289"/>
    </row>
    <row r="830" spans="1:15" ht="36" x14ac:dyDescent="0.35">
      <c r="A830" s="288"/>
      <c r="B830" s="1495"/>
      <c r="C830" s="1543"/>
      <c r="D830" s="1520"/>
      <c r="E830" s="1520"/>
      <c r="F830" s="1572"/>
      <c r="G830" s="1520"/>
      <c r="H830" s="1543"/>
      <c r="I830" s="1495"/>
      <c r="J830" s="143" t="s">
        <v>4642</v>
      </c>
      <c r="K830" s="135" t="s">
        <v>177</v>
      </c>
      <c r="L830" s="529" t="s">
        <v>4408</v>
      </c>
      <c r="M830" s="143" t="str">
        <f>VLOOKUP(L830,CódigosRetorno!$A$2:$B$1784,2,FALSE)</f>
        <v>El XML no contiene el tag de BVME transporte ferroviario: Servicio transporte: Ciudad o lugar de origen - Código de ubigeo</v>
      </c>
      <c r="N830" s="155" t="s">
        <v>169</v>
      </c>
      <c r="O830" s="289"/>
    </row>
    <row r="831" spans="1:15" ht="36" x14ac:dyDescent="0.35">
      <c r="A831" s="288"/>
      <c r="B831" s="1495"/>
      <c r="C831" s="1543"/>
      <c r="D831" s="1520"/>
      <c r="E831" s="1520"/>
      <c r="F831" s="1572"/>
      <c r="G831" s="1520"/>
      <c r="H831" s="1543"/>
      <c r="I831" s="1495"/>
      <c r="J831" s="143" t="s">
        <v>4643</v>
      </c>
      <c r="K831" s="135" t="s">
        <v>177</v>
      </c>
      <c r="L831" s="529" t="s">
        <v>4409</v>
      </c>
      <c r="M831" s="143" t="str">
        <f>VLOOKUP(L831,CódigosRetorno!$A$2:$B$1784,2,FALSE)</f>
        <v>El XML no contiene el tag de BVME transporte ferroviario: Servicio transporte: Ciudad o lugar de origen - Dirección detallada</v>
      </c>
      <c r="N831" s="155" t="s">
        <v>169</v>
      </c>
      <c r="O831" s="289"/>
    </row>
    <row r="832" spans="1:15" ht="36" x14ac:dyDescent="0.35">
      <c r="A832" s="288"/>
      <c r="B832" s="1495"/>
      <c r="C832" s="1543"/>
      <c r="D832" s="1520"/>
      <c r="E832" s="1520"/>
      <c r="F832" s="1572"/>
      <c r="G832" s="1520"/>
      <c r="H832" s="1543"/>
      <c r="I832" s="1495"/>
      <c r="J832" s="143" t="s">
        <v>4644</v>
      </c>
      <c r="K832" s="135" t="s">
        <v>177</v>
      </c>
      <c r="L832" s="529" t="s">
        <v>4410</v>
      </c>
      <c r="M832" s="143" t="str">
        <f>VLOOKUP(L832,CódigosRetorno!$A$2:$B$1784,2,FALSE)</f>
        <v>El XML no contiene el tag de BVME transporte ferroviario: Servicio transporte: Ciudad o lugar de destino - Código de ubigeo</v>
      </c>
      <c r="N832" s="155" t="s">
        <v>169</v>
      </c>
      <c r="O832" s="289"/>
    </row>
    <row r="833" spans="1:15" ht="36" x14ac:dyDescent="0.35">
      <c r="A833" s="288"/>
      <c r="B833" s="1495"/>
      <c r="C833" s="1543"/>
      <c r="D833" s="1520"/>
      <c r="E833" s="1520"/>
      <c r="F833" s="1572"/>
      <c r="G833" s="1520"/>
      <c r="H833" s="1543"/>
      <c r="I833" s="1495"/>
      <c r="J833" s="143" t="s">
        <v>4645</v>
      </c>
      <c r="K833" s="135" t="s">
        <v>177</v>
      </c>
      <c r="L833" s="529" t="s">
        <v>4411</v>
      </c>
      <c r="M833" s="143" t="str">
        <f>VLOOKUP(L833,CódigosRetorno!$A$2:$B$1784,2,FALSE)</f>
        <v>El XML no contiene el tag de BVME transporte ferroviario: Servicio transporte: Ciudad o lugar de destino - Dirección detallada</v>
      </c>
      <c r="N833" s="155" t="s">
        <v>169</v>
      </c>
      <c r="O833" s="289"/>
    </row>
    <row r="834" spans="1:15" ht="36" x14ac:dyDescent="0.35">
      <c r="A834" s="288"/>
      <c r="B834" s="1495"/>
      <c r="C834" s="1543"/>
      <c r="D834" s="1520"/>
      <c r="E834" s="1520"/>
      <c r="F834" s="1572"/>
      <c r="G834" s="1520"/>
      <c r="H834" s="1543"/>
      <c r="I834" s="1495"/>
      <c r="J834" s="143" t="s">
        <v>4646</v>
      </c>
      <c r="K834" s="135" t="s">
        <v>177</v>
      </c>
      <c r="L834" s="529" t="s">
        <v>4412</v>
      </c>
      <c r="M834" s="143" t="str">
        <f>VLOOKUP(L834,CódigosRetorno!$A$2:$B$1784,2,FALSE)</f>
        <v>El XML no contiene el tag de BVME transporte ferroviario: Servicio transporte:Número de asiento</v>
      </c>
      <c r="N834" s="155" t="s">
        <v>169</v>
      </c>
      <c r="O834" s="289"/>
    </row>
    <row r="835" spans="1:15" ht="24" x14ac:dyDescent="0.35">
      <c r="A835" s="288"/>
      <c r="B835" s="1495"/>
      <c r="C835" s="1543"/>
      <c r="D835" s="1520"/>
      <c r="E835" s="1520"/>
      <c r="F835" s="1572"/>
      <c r="G835" s="142" t="s">
        <v>3962</v>
      </c>
      <c r="H835" s="143" t="s">
        <v>3867</v>
      </c>
      <c r="I835" s="142" t="s">
        <v>3865</v>
      </c>
      <c r="J835" s="143" t="s">
        <v>6247</v>
      </c>
      <c r="K835" s="135" t="s">
        <v>1071</v>
      </c>
      <c r="L835" s="529" t="s">
        <v>4190</v>
      </c>
      <c r="M835" s="143" t="str">
        <f>VLOOKUP(L835,CódigosRetorno!$A$2:$B$1784,2,FALSE)</f>
        <v>El dato ingresado como atributo @listName es incorrecto.</v>
      </c>
      <c r="N835" s="155" t="s">
        <v>169</v>
      </c>
      <c r="O835" s="289"/>
    </row>
    <row r="836" spans="1:15" ht="24" x14ac:dyDescent="0.35">
      <c r="A836" s="288"/>
      <c r="B836" s="1495"/>
      <c r="C836" s="1543"/>
      <c r="D836" s="1520"/>
      <c r="E836" s="1520"/>
      <c r="F836" s="1572"/>
      <c r="G836" s="142" t="s">
        <v>3863</v>
      </c>
      <c r="H836" s="143" t="s">
        <v>3864</v>
      </c>
      <c r="I836" s="142" t="s">
        <v>3865</v>
      </c>
      <c r="J836" s="143" t="s">
        <v>4201</v>
      </c>
      <c r="K836" s="152" t="s">
        <v>1071</v>
      </c>
      <c r="L836" s="531" t="s">
        <v>4189</v>
      </c>
      <c r="M836" s="143" t="str">
        <f>VLOOKUP(L836,CódigosRetorno!$A$2:$B$1784,2,FALSE)</f>
        <v>El dato ingresado como atributo @listAgencyName es incorrecto.</v>
      </c>
      <c r="N836" s="155" t="s">
        <v>169</v>
      </c>
      <c r="O836" s="289"/>
    </row>
    <row r="837" spans="1:15" ht="36" x14ac:dyDescent="0.35">
      <c r="A837" s="288"/>
      <c r="B837" s="1495"/>
      <c r="C837" s="1543"/>
      <c r="D837" s="1520"/>
      <c r="E837" s="1520"/>
      <c r="F837" s="1572"/>
      <c r="G837" s="155" t="s">
        <v>3963</v>
      </c>
      <c r="H837" s="96" t="s">
        <v>3869</v>
      </c>
      <c r="I837" s="142" t="s">
        <v>3865</v>
      </c>
      <c r="J837" s="143" t="s">
        <v>6248</v>
      </c>
      <c r="K837" s="152" t="s">
        <v>1071</v>
      </c>
      <c r="L837" s="531" t="s">
        <v>4191</v>
      </c>
      <c r="M837" s="143" t="str">
        <f>VLOOKUP(L837,CódigosRetorno!$A$2:$B$1784,2,FALSE)</f>
        <v>El dato ingresado como atributo @listURI es incorrecto.</v>
      </c>
      <c r="N837" s="155" t="s">
        <v>169</v>
      </c>
      <c r="O837" s="289"/>
    </row>
    <row r="838" spans="1:15" ht="36" x14ac:dyDescent="0.35">
      <c r="A838" s="288"/>
      <c r="B838" s="1495"/>
      <c r="C838" s="1543"/>
      <c r="D838" s="1520"/>
      <c r="E838" s="1520"/>
      <c r="F838" s="1572" t="s">
        <v>7465</v>
      </c>
      <c r="G838" s="1572" t="s">
        <v>7466</v>
      </c>
      <c r="H838" s="1543" t="s">
        <v>5959</v>
      </c>
      <c r="I838" s="1495">
        <v>1</v>
      </c>
      <c r="J838" s="143" t="s">
        <v>5889</v>
      </c>
      <c r="K838" s="135" t="s">
        <v>177</v>
      </c>
      <c r="L838" s="529" t="s">
        <v>3765</v>
      </c>
      <c r="M838" s="143" t="str">
        <f>VLOOKUP(L838,CódigosRetorno!$A$2:$B$1784,2,FALSE)</f>
        <v>El XML no contiene tag o no existe información del valor del concepto por linea.</v>
      </c>
      <c r="N838" s="155" t="s">
        <v>169</v>
      </c>
      <c r="O838" s="289"/>
    </row>
    <row r="839" spans="1:15" ht="60" x14ac:dyDescent="0.35">
      <c r="A839" s="288"/>
      <c r="B839" s="1495"/>
      <c r="C839" s="1543"/>
      <c r="D839" s="1520"/>
      <c r="E839" s="1520"/>
      <c r="F839" s="1572"/>
      <c r="G839" s="1572"/>
      <c r="H839" s="1543"/>
      <c r="I839" s="1495"/>
      <c r="J839" s="811" t="s">
        <v>6289</v>
      </c>
      <c r="K839" s="793" t="s">
        <v>1071</v>
      </c>
      <c r="L839" s="813" t="s">
        <v>4361</v>
      </c>
      <c r="M839" s="143" t="str">
        <f>VLOOKUP(L839,CódigosRetorno!$A$2:$B$1784,2,FALSE)</f>
        <v>El dato ingresado como valor del concepto de la linea no cumple con el formato establecido.</v>
      </c>
      <c r="N839" s="155" t="s">
        <v>169</v>
      </c>
      <c r="O839" s="289"/>
    </row>
    <row r="840" spans="1:15" ht="24" x14ac:dyDescent="0.35">
      <c r="A840" s="288"/>
      <c r="B840" s="1495"/>
      <c r="C840" s="1543"/>
      <c r="D840" s="1520"/>
      <c r="E840" s="1520"/>
      <c r="F840" s="1572"/>
      <c r="G840" s="1572"/>
      <c r="H840" s="1543"/>
      <c r="I840" s="1495"/>
      <c r="J840" s="811" t="s">
        <v>5890</v>
      </c>
      <c r="K840" s="793" t="s">
        <v>1071</v>
      </c>
      <c r="L840" s="813" t="s">
        <v>4361</v>
      </c>
      <c r="M840" s="143" t="str">
        <f>VLOOKUP(L840,CódigosRetorno!$A$2:$B$1784,2,FALSE)</f>
        <v>El dato ingresado como valor del concepto de la linea no cumple con el formato establecido.</v>
      </c>
      <c r="N840" s="155" t="s">
        <v>169</v>
      </c>
      <c r="O840" s="289"/>
    </row>
    <row r="841" spans="1:15" ht="24" x14ac:dyDescent="0.35">
      <c r="A841" s="288"/>
      <c r="B841" s="1495"/>
      <c r="C841" s="1543"/>
      <c r="D841" s="1520"/>
      <c r="E841" s="1520"/>
      <c r="F841" s="1572"/>
      <c r="G841" s="1572"/>
      <c r="H841" s="1543"/>
      <c r="I841" s="1495"/>
      <c r="J841" s="811" t="s">
        <v>5891</v>
      </c>
      <c r="K841" s="793" t="s">
        <v>1071</v>
      </c>
      <c r="L841" s="813" t="s">
        <v>4361</v>
      </c>
      <c r="M841" s="143" t="str">
        <f>VLOOKUP(L841,CódigosRetorno!$A$2:$B$1784,2,FALSE)</f>
        <v>El dato ingresado como valor del concepto de la linea no cumple con el formato establecido.</v>
      </c>
      <c r="N841" s="155" t="s">
        <v>169</v>
      </c>
      <c r="O841" s="289"/>
    </row>
    <row r="842" spans="1:15" ht="60" x14ac:dyDescent="0.35">
      <c r="A842" s="288"/>
      <c r="B842" s="1495"/>
      <c r="C842" s="1543"/>
      <c r="D842" s="1520"/>
      <c r="E842" s="1520"/>
      <c r="F842" s="1572"/>
      <c r="G842" s="1572"/>
      <c r="H842" s="1543"/>
      <c r="I842" s="1495"/>
      <c r="J842" s="811" t="s">
        <v>6290</v>
      </c>
      <c r="K842" s="793" t="s">
        <v>1071</v>
      </c>
      <c r="L842" s="813" t="s">
        <v>4361</v>
      </c>
      <c r="M842" s="143" t="str">
        <f>VLOOKUP(L842,CódigosRetorno!$A$2:$B$1784,2,FALSE)</f>
        <v>El dato ingresado como valor del concepto de la linea no cumple con el formato establecido.</v>
      </c>
      <c r="N842" s="155" t="s">
        <v>169</v>
      </c>
      <c r="O842" s="289"/>
    </row>
    <row r="843" spans="1:15" ht="24" x14ac:dyDescent="0.35">
      <c r="A843" s="288"/>
      <c r="B843" s="1495"/>
      <c r="C843" s="1543"/>
      <c r="D843" s="1520"/>
      <c r="E843" s="1520"/>
      <c r="F843" s="1572"/>
      <c r="G843" s="1572"/>
      <c r="H843" s="1543"/>
      <c r="I843" s="1495"/>
      <c r="J843" s="811" t="s">
        <v>5892</v>
      </c>
      <c r="K843" s="793" t="s">
        <v>1071</v>
      </c>
      <c r="L843" s="813" t="s">
        <v>4361</v>
      </c>
      <c r="M843" s="143" t="str">
        <f>VLOOKUP(L843,CódigosRetorno!$A$2:$B$1784,2,FALSE)</f>
        <v>El dato ingresado como valor del concepto de la linea no cumple con el formato establecido.</v>
      </c>
      <c r="N843" s="155" t="s">
        <v>169</v>
      </c>
      <c r="O843" s="289"/>
    </row>
    <row r="844" spans="1:15" ht="60" x14ac:dyDescent="0.35">
      <c r="A844" s="288"/>
      <c r="B844" s="1495"/>
      <c r="C844" s="1543"/>
      <c r="D844" s="1520"/>
      <c r="E844" s="1520"/>
      <c r="F844" s="1572"/>
      <c r="G844" s="1572"/>
      <c r="H844" s="1543"/>
      <c r="I844" s="1495"/>
      <c r="J844" s="811" t="s">
        <v>6291</v>
      </c>
      <c r="K844" s="793" t="s">
        <v>1071</v>
      </c>
      <c r="L844" s="813" t="s">
        <v>4361</v>
      </c>
      <c r="M844" s="143" t="str">
        <f>VLOOKUP(L844,CódigosRetorno!$A$2:$B$1784,2,FALSE)</f>
        <v>El dato ingresado como valor del concepto de la linea no cumple con el formato establecido.</v>
      </c>
      <c r="N844" s="155" t="s">
        <v>169</v>
      </c>
      <c r="O844" s="289"/>
    </row>
    <row r="845" spans="1:15" ht="60" x14ac:dyDescent="0.35">
      <c r="A845" s="288"/>
      <c r="B845" s="1495"/>
      <c r="C845" s="1543"/>
      <c r="D845" s="1520"/>
      <c r="E845" s="1520"/>
      <c r="F845" s="1572"/>
      <c r="G845" s="1572"/>
      <c r="H845" s="1543"/>
      <c r="I845" s="1495"/>
      <c r="J845" s="811" t="s">
        <v>6292</v>
      </c>
      <c r="K845" s="793" t="s">
        <v>1071</v>
      </c>
      <c r="L845" s="813" t="s">
        <v>4361</v>
      </c>
      <c r="M845" s="143" t="str">
        <f>VLOOKUP(L845,CódigosRetorno!$A$2:$B$1784,2,FALSE)</f>
        <v>El dato ingresado como valor del concepto de la linea no cumple con el formato establecido.</v>
      </c>
      <c r="N845" s="155" t="s">
        <v>169</v>
      </c>
      <c r="O845" s="289"/>
    </row>
    <row r="846" spans="1:15" ht="60" x14ac:dyDescent="0.35">
      <c r="A846" s="288"/>
      <c r="B846" s="1495"/>
      <c r="C846" s="1543"/>
      <c r="D846" s="1520"/>
      <c r="E846" s="1520"/>
      <c r="F846" s="1572"/>
      <c r="G846" s="1572"/>
      <c r="H846" s="1543"/>
      <c r="I846" s="1495"/>
      <c r="J846" s="811" t="s">
        <v>6293</v>
      </c>
      <c r="K846" s="793" t="s">
        <v>1071</v>
      </c>
      <c r="L846" s="813" t="s">
        <v>4361</v>
      </c>
      <c r="M846" s="143" t="str">
        <f>VLOOKUP(L846,CódigosRetorno!$A$2:$B$1784,2,FALSE)</f>
        <v>El dato ingresado como valor del concepto de la linea no cumple con el formato establecido.</v>
      </c>
      <c r="N846" s="155" t="s">
        <v>169</v>
      </c>
      <c r="O846" s="289"/>
    </row>
    <row r="847" spans="1:15" ht="24" x14ac:dyDescent="0.35">
      <c r="A847" s="288"/>
      <c r="B847" s="1520">
        <v>156</v>
      </c>
      <c r="C847" s="1543" t="s">
        <v>5961</v>
      </c>
      <c r="D847" s="1520" t="s">
        <v>15</v>
      </c>
      <c r="E847" s="1520" t="s">
        <v>9</v>
      </c>
      <c r="F847" s="152" t="s">
        <v>5</v>
      </c>
      <c r="G847" s="782" t="s">
        <v>5594</v>
      </c>
      <c r="H847" s="143" t="s">
        <v>4041</v>
      </c>
      <c r="I847" s="142">
        <v>1</v>
      </c>
      <c r="J847" s="143" t="s">
        <v>4690</v>
      </c>
      <c r="K847" s="135" t="s">
        <v>1071</v>
      </c>
      <c r="L847" s="529" t="s">
        <v>3833</v>
      </c>
      <c r="M847" s="143" t="str">
        <f>VLOOKUP(L847,CódigosRetorno!$A$2:$B$1784,2,FALSE)</f>
        <v>No existe información en el nombre del concepto.</v>
      </c>
      <c r="N847" s="155" t="s">
        <v>169</v>
      </c>
      <c r="O847" s="289"/>
    </row>
    <row r="848" spans="1:15" ht="36" x14ac:dyDescent="0.35">
      <c r="A848" s="288"/>
      <c r="B848" s="1520"/>
      <c r="C848" s="1543"/>
      <c r="D848" s="1520"/>
      <c r="E848" s="1520"/>
      <c r="F848" s="786" t="s">
        <v>43</v>
      </c>
      <c r="G848" s="785" t="s">
        <v>5594</v>
      </c>
      <c r="H848" s="784" t="s">
        <v>4042</v>
      </c>
      <c r="I848" s="782"/>
      <c r="J848" s="143" t="s">
        <v>4647</v>
      </c>
      <c r="K848" s="135" t="s">
        <v>177</v>
      </c>
      <c r="L848" s="529" t="s">
        <v>4414</v>
      </c>
      <c r="M848" s="143" t="str">
        <f>VLOOKUP(L848,CódigosRetorno!$A$2:$B$1784,2,FALSE)</f>
        <v>El XML no contiene el tag de BVME transporte ferroviario: Servicio transporte: Fecha programada de inicio de viaje</v>
      </c>
      <c r="N848" s="142" t="s">
        <v>169</v>
      </c>
      <c r="O848" s="289"/>
    </row>
    <row r="849" spans="1:15" ht="24" x14ac:dyDescent="0.35">
      <c r="A849" s="288"/>
      <c r="B849" s="1520"/>
      <c r="C849" s="1543"/>
      <c r="D849" s="1520"/>
      <c r="E849" s="1520"/>
      <c r="F849" s="1572"/>
      <c r="G849" s="142" t="s">
        <v>3962</v>
      </c>
      <c r="H849" s="143" t="s">
        <v>3867</v>
      </c>
      <c r="I849" s="142" t="s">
        <v>3865</v>
      </c>
      <c r="J849" s="143" t="s">
        <v>6247</v>
      </c>
      <c r="K849" s="135" t="s">
        <v>1071</v>
      </c>
      <c r="L849" s="529" t="s">
        <v>4190</v>
      </c>
      <c r="M849" s="143" t="str">
        <f>VLOOKUP(L849,CódigosRetorno!$A$2:$B$1784,2,FALSE)</f>
        <v>El dato ingresado como atributo @listName es incorrecto.</v>
      </c>
      <c r="N849" s="155" t="s">
        <v>169</v>
      </c>
      <c r="O849" s="289"/>
    </row>
    <row r="850" spans="1:15" ht="24" x14ac:dyDescent="0.35">
      <c r="A850" s="288"/>
      <c r="B850" s="1520"/>
      <c r="C850" s="1543"/>
      <c r="D850" s="1520"/>
      <c r="E850" s="1520"/>
      <c r="F850" s="1572"/>
      <c r="G850" s="142" t="s">
        <v>3863</v>
      </c>
      <c r="H850" s="143" t="s">
        <v>3864</v>
      </c>
      <c r="I850" s="142" t="s">
        <v>3865</v>
      </c>
      <c r="J850" s="143" t="s">
        <v>4201</v>
      </c>
      <c r="K850" s="152" t="s">
        <v>1071</v>
      </c>
      <c r="L850" s="531" t="s">
        <v>4189</v>
      </c>
      <c r="M850" s="143" t="str">
        <f>VLOOKUP(L850,CódigosRetorno!$A$2:$B$1784,2,FALSE)</f>
        <v>El dato ingresado como atributo @listAgencyName es incorrecto.</v>
      </c>
      <c r="N850" s="155" t="s">
        <v>169</v>
      </c>
      <c r="O850" s="289"/>
    </row>
    <row r="851" spans="1:15" ht="36" x14ac:dyDescent="0.35">
      <c r="A851" s="288"/>
      <c r="B851" s="1520"/>
      <c r="C851" s="1543"/>
      <c r="D851" s="1520"/>
      <c r="E851" s="1520"/>
      <c r="F851" s="1572"/>
      <c r="G851" s="155" t="s">
        <v>3963</v>
      </c>
      <c r="H851" s="96" t="s">
        <v>3869</v>
      </c>
      <c r="I851" s="142" t="s">
        <v>3865</v>
      </c>
      <c r="J851" s="143" t="s">
        <v>6248</v>
      </c>
      <c r="K851" s="152" t="s">
        <v>1071</v>
      </c>
      <c r="L851" s="531" t="s">
        <v>4191</v>
      </c>
      <c r="M851" s="143" t="str">
        <f>VLOOKUP(L851,CódigosRetorno!$A$2:$B$1784,2,FALSE)</f>
        <v>El dato ingresado como atributo @listURI es incorrecto.</v>
      </c>
      <c r="N851" s="155" t="s">
        <v>169</v>
      </c>
      <c r="O851" s="289"/>
    </row>
    <row r="852" spans="1:15" ht="24" x14ac:dyDescent="0.35">
      <c r="A852" s="288"/>
      <c r="B852" s="1520"/>
      <c r="C852" s="1543"/>
      <c r="D852" s="1520"/>
      <c r="E852" s="1520"/>
      <c r="F852" s="152" t="s">
        <v>141</v>
      </c>
      <c r="G852" s="152" t="s">
        <v>24</v>
      </c>
      <c r="H852" s="143" t="s">
        <v>4094</v>
      </c>
      <c r="I852" s="142">
        <v>1</v>
      </c>
      <c r="J852" s="143" t="s">
        <v>5864</v>
      </c>
      <c r="K852" s="135" t="s">
        <v>177</v>
      </c>
      <c r="L852" s="529" t="s">
        <v>3766</v>
      </c>
      <c r="M852" s="143" t="str">
        <f>VLOOKUP(L852,CódigosRetorno!$A$2:$B$1784,2,FALSE)</f>
        <v>El XML no contiene tag de la fecha del concepto por linea.</v>
      </c>
      <c r="N852" s="155" t="s">
        <v>169</v>
      </c>
      <c r="O852" s="289"/>
    </row>
    <row r="853" spans="1:15" ht="24" x14ac:dyDescent="0.35">
      <c r="A853" s="288"/>
      <c r="B853" s="1520">
        <f>B847+1</f>
        <v>157</v>
      </c>
      <c r="C853" s="1543" t="s">
        <v>4095</v>
      </c>
      <c r="D853" s="1520" t="s">
        <v>15</v>
      </c>
      <c r="E853" s="1520" t="s">
        <v>9</v>
      </c>
      <c r="F853" s="152" t="s">
        <v>5</v>
      </c>
      <c r="G853" s="142" t="s">
        <v>5594</v>
      </c>
      <c r="H853" s="143" t="s">
        <v>4041</v>
      </c>
      <c r="I853" s="142">
        <v>1</v>
      </c>
      <c r="J853" s="143" t="s">
        <v>4690</v>
      </c>
      <c r="K853" s="135" t="s">
        <v>1071</v>
      </c>
      <c r="L853" s="529" t="s">
        <v>3833</v>
      </c>
      <c r="M853" s="143" t="str">
        <f>VLOOKUP(L853,CódigosRetorno!$A$2:$B$1784,2,FALSE)</f>
        <v>No existe información en el nombre del concepto.</v>
      </c>
      <c r="N853" s="155" t="s">
        <v>169</v>
      </c>
      <c r="O853" s="289"/>
    </row>
    <row r="854" spans="1:15" ht="36" x14ac:dyDescent="0.35">
      <c r="A854" s="288"/>
      <c r="B854" s="1520"/>
      <c r="C854" s="1543"/>
      <c r="D854" s="1520"/>
      <c r="E854" s="1520"/>
      <c r="F854" s="786" t="s">
        <v>43</v>
      </c>
      <c r="G854" s="785" t="s">
        <v>5594</v>
      </c>
      <c r="H854" s="784" t="s">
        <v>4042</v>
      </c>
      <c r="I854" s="782"/>
      <c r="J854" s="143" t="s">
        <v>4805</v>
      </c>
      <c r="K854" s="135" t="s">
        <v>177</v>
      </c>
      <c r="L854" s="529" t="s">
        <v>4413</v>
      </c>
      <c r="M854" s="143" t="str">
        <f>VLOOKUP(L854,CódigosRetorno!$A$2:$B$1784,2,FALSE)</f>
        <v>El XML no contiene el tag de BVME transporte ferroviario: Servicio transporte: Hora programada de inicio de viaje</v>
      </c>
      <c r="N854" s="155" t="s">
        <v>169</v>
      </c>
      <c r="O854" s="289"/>
    </row>
    <row r="855" spans="1:15" ht="24" x14ac:dyDescent="0.35">
      <c r="A855" s="288"/>
      <c r="B855" s="1520"/>
      <c r="C855" s="1543"/>
      <c r="D855" s="1520"/>
      <c r="E855" s="1520"/>
      <c r="F855" s="1572"/>
      <c r="G855" s="142" t="s">
        <v>3962</v>
      </c>
      <c r="H855" s="143" t="s">
        <v>3867</v>
      </c>
      <c r="I855" s="142" t="s">
        <v>3865</v>
      </c>
      <c r="J855" s="143" t="s">
        <v>6247</v>
      </c>
      <c r="K855" s="135" t="s">
        <v>1071</v>
      </c>
      <c r="L855" s="529" t="s">
        <v>4190</v>
      </c>
      <c r="M855" s="143" t="str">
        <f>VLOOKUP(L855,CódigosRetorno!$A$2:$B$1784,2,FALSE)</f>
        <v>El dato ingresado como atributo @listName es incorrecto.</v>
      </c>
      <c r="N855" s="155" t="s">
        <v>169</v>
      </c>
      <c r="O855" s="289"/>
    </row>
    <row r="856" spans="1:15" ht="24" x14ac:dyDescent="0.35">
      <c r="A856" s="288"/>
      <c r="B856" s="1520"/>
      <c r="C856" s="1543"/>
      <c r="D856" s="1520"/>
      <c r="E856" s="1520"/>
      <c r="F856" s="1572"/>
      <c r="G856" s="142" t="s">
        <v>3863</v>
      </c>
      <c r="H856" s="143" t="s">
        <v>3864</v>
      </c>
      <c r="I856" s="142" t="s">
        <v>3865</v>
      </c>
      <c r="J856" s="143" t="s">
        <v>4201</v>
      </c>
      <c r="K856" s="152" t="s">
        <v>1071</v>
      </c>
      <c r="L856" s="531" t="s">
        <v>4189</v>
      </c>
      <c r="M856" s="143" t="str">
        <f>VLOOKUP(L856,CódigosRetorno!$A$2:$B$1784,2,FALSE)</f>
        <v>El dato ingresado como atributo @listAgencyName es incorrecto.</v>
      </c>
      <c r="N856" s="155" t="s">
        <v>169</v>
      </c>
      <c r="O856" s="289"/>
    </row>
    <row r="857" spans="1:15" ht="36" x14ac:dyDescent="0.35">
      <c r="A857" s="288"/>
      <c r="B857" s="1520"/>
      <c r="C857" s="1543"/>
      <c r="D857" s="1520"/>
      <c r="E857" s="1520"/>
      <c r="F857" s="1572"/>
      <c r="G857" s="155" t="s">
        <v>3963</v>
      </c>
      <c r="H857" s="96" t="s">
        <v>3869</v>
      </c>
      <c r="I857" s="142" t="s">
        <v>3865</v>
      </c>
      <c r="J857" s="143" t="s">
        <v>6248</v>
      </c>
      <c r="K857" s="152" t="s">
        <v>1071</v>
      </c>
      <c r="L857" s="531" t="s">
        <v>4191</v>
      </c>
      <c r="M857" s="143" t="str">
        <f>VLOOKUP(L857,CódigosRetorno!$A$2:$B$1784,2,FALSE)</f>
        <v>El dato ingresado como atributo @listURI es incorrecto.</v>
      </c>
      <c r="N857" s="155" t="s">
        <v>169</v>
      </c>
      <c r="O857" s="289"/>
    </row>
    <row r="858" spans="1:15" ht="24" x14ac:dyDescent="0.35">
      <c r="A858" s="288"/>
      <c r="B858" s="1520"/>
      <c r="C858" s="1543"/>
      <c r="D858" s="1520"/>
      <c r="E858" s="1520"/>
      <c r="F858" s="152" t="s">
        <v>166</v>
      </c>
      <c r="G858" s="152" t="s">
        <v>2759</v>
      </c>
      <c r="H858" s="143" t="s">
        <v>4096</v>
      </c>
      <c r="I858" s="142">
        <v>1</v>
      </c>
      <c r="J858" s="143" t="s">
        <v>5865</v>
      </c>
      <c r="K858" s="135" t="s">
        <v>177</v>
      </c>
      <c r="L858" s="529" t="s">
        <v>4419</v>
      </c>
      <c r="M858" s="143" t="str">
        <f>VLOOKUP(L858,CódigosRetorno!$A$2:$B$1784,2,FALSE)</f>
        <v>El XML no contiene tag de la Hora del concepto por linea.</v>
      </c>
      <c r="N858" s="155" t="s">
        <v>169</v>
      </c>
      <c r="O858" s="289"/>
    </row>
    <row r="859" spans="1:15" ht="24" x14ac:dyDescent="0.35">
      <c r="A859" s="288"/>
      <c r="B859" s="1495">
        <f>B853+1</f>
        <v>158</v>
      </c>
      <c r="C859" s="1543" t="s">
        <v>4097</v>
      </c>
      <c r="D859" s="1520" t="s">
        <v>3</v>
      </c>
      <c r="E859" s="1520" t="s">
        <v>9</v>
      </c>
      <c r="F859" s="1495" t="s">
        <v>13</v>
      </c>
      <c r="G859" s="1520" t="s">
        <v>5610</v>
      </c>
      <c r="H859" s="1543" t="s">
        <v>4098</v>
      </c>
      <c r="I859" s="1495">
        <v>1</v>
      </c>
      <c r="J859" s="143" t="s">
        <v>4638</v>
      </c>
      <c r="K859" s="135" t="s">
        <v>177</v>
      </c>
      <c r="L859" s="529" t="s">
        <v>4420</v>
      </c>
      <c r="M859" s="143" t="str">
        <f>VLOOKUP(L859,CódigosRetorno!$A$2:$B$1784,2,FALSE)</f>
        <v>El XML no contiene el tag de BVME transporte ferroviario: Servicio transporte: Forma de Pago</v>
      </c>
      <c r="N859" s="155" t="s">
        <v>169</v>
      </c>
      <c r="O859" s="289"/>
    </row>
    <row r="860" spans="1:15" ht="24" x14ac:dyDescent="0.35">
      <c r="A860" s="288"/>
      <c r="B860" s="1495"/>
      <c r="C860" s="1543"/>
      <c r="D860" s="1520"/>
      <c r="E860" s="1520"/>
      <c r="F860" s="1495"/>
      <c r="G860" s="1520"/>
      <c r="H860" s="1543"/>
      <c r="I860" s="1495"/>
      <c r="J860" s="143" t="s">
        <v>4500</v>
      </c>
      <c r="K860" s="135" t="s">
        <v>177</v>
      </c>
      <c r="L860" s="529" t="s">
        <v>4421</v>
      </c>
      <c r="M860" s="143" t="str">
        <f>VLOOKUP(L860,CódigosRetorno!$A$2:$B$1784,2,FALSE)</f>
        <v>El dato ingreso como Forma de Pago o Medio de Pago no corresponde al valor esperado (catalogo nro 59)</v>
      </c>
      <c r="N860" s="142" t="s">
        <v>4618</v>
      </c>
      <c r="O860" s="289"/>
    </row>
    <row r="861" spans="1:15" ht="24" x14ac:dyDescent="0.35">
      <c r="A861" s="288"/>
      <c r="B861" s="1495"/>
      <c r="C861" s="1543"/>
      <c r="D861" s="1520"/>
      <c r="E861" s="1520"/>
      <c r="F861" s="1495"/>
      <c r="G861" s="142" t="s">
        <v>4911</v>
      </c>
      <c r="H861" s="143" t="s">
        <v>3867</v>
      </c>
      <c r="I861" s="142" t="s">
        <v>3865</v>
      </c>
      <c r="J861" s="143" t="s">
        <v>6259</v>
      </c>
      <c r="K861" s="135" t="s">
        <v>1071</v>
      </c>
      <c r="L861" s="529" t="s">
        <v>4190</v>
      </c>
      <c r="M861" s="143" t="str">
        <f>VLOOKUP(L861,CódigosRetorno!$A$2:$B$1784,2,FALSE)</f>
        <v>El dato ingresado como atributo @listName es incorrecto.</v>
      </c>
      <c r="N861" s="155" t="s">
        <v>169</v>
      </c>
      <c r="O861" s="289"/>
    </row>
    <row r="862" spans="1:15" ht="24" x14ac:dyDescent="0.35">
      <c r="A862" s="288"/>
      <c r="B862" s="1495"/>
      <c r="C862" s="1543"/>
      <c r="D862" s="1520"/>
      <c r="E862" s="1520"/>
      <c r="F862" s="1495"/>
      <c r="G862" s="142" t="s">
        <v>3863</v>
      </c>
      <c r="H862" s="143" t="s">
        <v>3864</v>
      </c>
      <c r="I862" s="142" t="s">
        <v>3865</v>
      </c>
      <c r="J862" s="143" t="s">
        <v>4201</v>
      </c>
      <c r="K862" s="152" t="s">
        <v>1071</v>
      </c>
      <c r="L862" s="531" t="s">
        <v>4189</v>
      </c>
      <c r="M862" s="143" t="str">
        <f>VLOOKUP(L862,CódigosRetorno!$A$2:$B$1784,2,FALSE)</f>
        <v>El dato ingresado como atributo @listAgencyName es incorrecto.</v>
      </c>
      <c r="N862" s="155" t="s">
        <v>169</v>
      </c>
      <c r="O862" s="289"/>
    </row>
    <row r="863" spans="1:15" ht="36" x14ac:dyDescent="0.35">
      <c r="A863" s="288"/>
      <c r="B863" s="1495"/>
      <c r="C863" s="1543"/>
      <c r="D863" s="1520"/>
      <c r="E863" s="1520"/>
      <c r="F863" s="1495"/>
      <c r="G863" s="155" t="s">
        <v>4099</v>
      </c>
      <c r="H863" s="96" t="s">
        <v>3869</v>
      </c>
      <c r="I863" s="142" t="s">
        <v>3865</v>
      </c>
      <c r="J863" s="143" t="s">
        <v>6260</v>
      </c>
      <c r="K863" s="152" t="s">
        <v>1071</v>
      </c>
      <c r="L863" s="531" t="s">
        <v>4191</v>
      </c>
      <c r="M863" s="143" t="str">
        <f>VLOOKUP(L863,CódigosRetorno!$A$2:$B$1784,2,FALSE)</f>
        <v>El dato ingresado como atributo @listURI es incorrecto.</v>
      </c>
      <c r="N863" s="155" t="s">
        <v>169</v>
      </c>
      <c r="O863" s="289"/>
    </row>
    <row r="864" spans="1:15" ht="36" x14ac:dyDescent="0.35">
      <c r="A864" s="288"/>
      <c r="B864" s="142">
        <f>B859+1</f>
        <v>159</v>
      </c>
      <c r="C864" s="1088" t="s">
        <v>4100</v>
      </c>
      <c r="D864" s="135" t="s">
        <v>3</v>
      </c>
      <c r="E864" s="135" t="s">
        <v>9</v>
      </c>
      <c r="F864" s="142" t="s">
        <v>18</v>
      </c>
      <c r="G864" s="135"/>
      <c r="H864" s="143" t="s">
        <v>4101</v>
      </c>
      <c r="I864" s="142">
        <v>1</v>
      </c>
      <c r="J864" s="143" t="s">
        <v>4638</v>
      </c>
      <c r="K864" s="135" t="s">
        <v>177</v>
      </c>
      <c r="L864" s="529" t="s">
        <v>4422</v>
      </c>
      <c r="M864" s="143" t="str">
        <f>VLOOKUP(L864,CódigosRetorno!$A$2:$B$1784,2,FALSE)</f>
        <v>El XML no contiene el tag de BVME transporte ferroviario: Servicio de transporte: Número de autorización de la transacción</v>
      </c>
      <c r="N864" s="155" t="s">
        <v>169</v>
      </c>
      <c r="O864" s="289"/>
    </row>
    <row r="865" spans="1:15" x14ac:dyDescent="0.35">
      <c r="A865" s="288"/>
      <c r="B865" s="1612" t="s">
        <v>5624</v>
      </c>
      <c r="C865" s="1612"/>
      <c r="D865" s="1612"/>
      <c r="E865" s="1612"/>
      <c r="F865" s="177"/>
      <c r="G865" s="177"/>
      <c r="H865" s="172"/>
      <c r="I865" s="179"/>
      <c r="J865" s="172"/>
      <c r="K865" s="178" t="s">
        <v>169</v>
      </c>
      <c r="L865" s="183" t="s">
        <v>169</v>
      </c>
      <c r="M865" s="172" t="str">
        <f>VLOOKUP(L865,CódigosRetorno!$A$2:$B$1784,2,FALSE)</f>
        <v>-</v>
      </c>
      <c r="N865" s="207" t="s">
        <v>169</v>
      </c>
      <c r="O865" s="289"/>
    </row>
    <row r="866" spans="1:15" ht="24" x14ac:dyDescent="0.35">
      <c r="A866" s="288"/>
      <c r="B866" s="1520">
        <v>160</v>
      </c>
      <c r="C866" s="1543" t="s">
        <v>5546</v>
      </c>
      <c r="D866" s="1520" t="s">
        <v>15</v>
      </c>
      <c r="E866" s="1520" t="s">
        <v>9</v>
      </c>
      <c r="F866" s="152" t="s">
        <v>5</v>
      </c>
      <c r="G866" s="142"/>
      <c r="H866" s="143" t="s">
        <v>4041</v>
      </c>
      <c r="I866" s="142">
        <v>1</v>
      </c>
      <c r="J866" s="143" t="s">
        <v>2502</v>
      </c>
      <c r="K866" s="135" t="s">
        <v>169</v>
      </c>
      <c r="L866" s="529" t="s">
        <v>169</v>
      </c>
      <c r="M866" s="143" t="str">
        <f>VLOOKUP(L866,CódigosRetorno!$A$2:$B$1784,2,FALSE)</f>
        <v>-</v>
      </c>
      <c r="N866" s="155" t="s">
        <v>169</v>
      </c>
      <c r="O866" s="289"/>
    </row>
    <row r="867" spans="1:15" ht="24" x14ac:dyDescent="0.35">
      <c r="A867" s="288"/>
      <c r="B867" s="1520"/>
      <c r="C867" s="1543"/>
      <c r="D867" s="1520"/>
      <c r="E867" s="1520"/>
      <c r="F867" s="786" t="s">
        <v>43</v>
      </c>
      <c r="G867" s="785" t="s">
        <v>5594</v>
      </c>
      <c r="H867" s="784" t="s">
        <v>4042</v>
      </c>
      <c r="I867" s="782">
        <v>1</v>
      </c>
      <c r="J867" s="143" t="s">
        <v>2502</v>
      </c>
      <c r="K867" s="135" t="s">
        <v>169</v>
      </c>
      <c r="L867" s="529" t="s">
        <v>169</v>
      </c>
      <c r="M867" s="143" t="str">
        <f>VLOOKUP(L867,CódigosRetorno!$A$2:$B$1784,2,FALSE)</f>
        <v>-</v>
      </c>
      <c r="N867" s="142" t="s">
        <v>4606</v>
      </c>
      <c r="O867" s="289"/>
    </row>
    <row r="868" spans="1:15" x14ac:dyDescent="0.35">
      <c r="A868" s="288"/>
      <c r="B868" s="1520"/>
      <c r="C868" s="1543"/>
      <c r="D868" s="1520"/>
      <c r="E868" s="1520"/>
      <c r="F868" s="1572"/>
      <c r="G868" s="142" t="s">
        <v>3962</v>
      </c>
      <c r="H868" s="143" t="s">
        <v>3867</v>
      </c>
      <c r="I868" s="142" t="s">
        <v>3865</v>
      </c>
      <c r="J868" s="143" t="s">
        <v>2502</v>
      </c>
      <c r="K868" s="135" t="s">
        <v>169</v>
      </c>
      <c r="L868" s="529" t="s">
        <v>169</v>
      </c>
      <c r="M868" s="143" t="str">
        <f>VLOOKUP(L868,CódigosRetorno!$A$2:$B$1784,2,FALSE)</f>
        <v>-</v>
      </c>
      <c r="N868" s="155" t="s">
        <v>169</v>
      </c>
      <c r="O868" s="289"/>
    </row>
    <row r="869" spans="1:15" x14ac:dyDescent="0.35">
      <c r="A869" s="288"/>
      <c r="B869" s="1520"/>
      <c r="C869" s="1543"/>
      <c r="D869" s="1520"/>
      <c r="E869" s="1520"/>
      <c r="F869" s="1572"/>
      <c r="G869" s="142" t="s">
        <v>3863</v>
      </c>
      <c r="H869" s="143" t="s">
        <v>3864</v>
      </c>
      <c r="I869" s="142" t="s">
        <v>3865</v>
      </c>
      <c r="J869" s="143" t="s">
        <v>2502</v>
      </c>
      <c r="K869" s="135" t="s">
        <v>169</v>
      </c>
      <c r="L869" s="529" t="s">
        <v>169</v>
      </c>
      <c r="M869" s="143" t="str">
        <f>VLOOKUP(L869,CódigosRetorno!$A$2:$B$1784,2,FALSE)</f>
        <v>-</v>
      </c>
      <c r="N869" s="155" t="s">
        <v>169</v>
      </c>
      <c r="O869" s="289"/>
    </row>
    <row r="870" spans="1:15" ht="36" x14ac:dyDescent="0.35">
      <c r="A870" s="288"/>
      <c r="B870" s="1520"/>
      <c r="C870" s="1543"/>
      <c r="D870" s="1520"/>
      <c r="E870" s="1520"/>
      <c r="F870" s="1573"/>
      <c r="G870" s="230" t="s">
        <v>3963</v>
      </c>
      <c r="H870" s="232" t="s">
        <v>3869</v>
      </c>
      <c r="I870" s="142" t="s">
        <v>3865</v>
      </c>
      <c r="J870" s="143" t="s">
        <v>2502</v>
      </c>
      <c r="K870" s="135" t="s">
        <v>169</v>
      </c>
      <c r="L870" s="529" t="s">
        <v>169</v>
      </c>
      <c r="M870" s="143" t="str">
        <f>VLOOKUP(L870,CódigosRetorno!$A$2:$B$1784,2,FALSE)</f>
        <v>-</v>
      </c>
      <c r="N870" s="155" t="s">
        <v>169</v>
      </c>
      <c r="O870" s="289"/>
    </row>
    <row r="871" spans="1:15" ht="24" x14ac:dyDescent="0.35">
      <c r="A871" s="288"/>
      <c r="B871" s="1520"/>
      <c r="C871" s="1543"/>
      <c r="D871" s="1520"/>
      <c r="E871" s="1611"/>
      <c r="F871" s="826" t="s">
        <v>141</v>
      </c>
      <c r="G871" s="814" t="s">
        <v>162</v>
      </c>
      <c r="H871" s="368" t="s">
        <v>5191</v>
      </c>
      <c r="I871" s="156">
        <v>1</v>
      </c>
      <c r="J871" s="143" t="s">
        <v>2502</v>
      </c>
      <c r="K871" s="135" t="s">
        <v>169</v>
      </c>
      <c r="L871" s="529" t="s">
        <v>169</v>
      </c>
      <c r="M871" s="143" t="str">
        <f>VLOOKUP(L871,CódigosRetorno!$A$2:$B$1784,2,FALSE)</f>
        <v>-</v>
      </c>
      <c r="N871" s="155" t="s">
        <v>169</v>
      </c>
      <c r="O871" s="289"/>
    </row>
    <row r="872" spans="1:15" ht="36" x14ac:dyDescent="0.35">
      <c r="A872" s="288"/>
      <c r="B872" s="1520"/>
      <c r="C872" s="1543"/>
      <c r="D872" s="1520"/>
      <c r="E872" s="1611"/>
      <c r="F872" s="827" t="s">
        <v>142</v>
      </c>
      <c r="G872" s="816"/>
      <c r="H872" s="237" t="s">
        <v>5547</v>
      </c>
      <c r="I872" s="156">
        <v>1</v>
      </c>
      <c r="J872" s="1158" t="s">
        <v>6240</v>
      </c>
      <c r="K872" s="1157" t="s">
        <v>1071</v>
      </c>
      <c r="L872" s="1159" t="s">
        <v>6238</v>
      </c>
      <c r="M872" s="1158" t="str">
        <f>VLOOKUP(L872,CódigosRetorno!$A$2:$B$1784,2,FALSE)</f>
        <v>El valor ingresado como numero de DAM no cumple con el estandar</v>
      </c>
      <c r="N872" s="155" t="s">
        <v>169</v>
      </c>
      <c r="O872" s="289"/>
    </row>
    <row r="873" spans="1:15" ht="24" x14ac:dyDescent="0.35">
      <c r="A873" s="288"/>
      <c r="B873" s="1509">
        <f>B866+1</f>
        <v>161</v>
      </c>
      <c r="C873" s="1527" t="s">
        <v>5199</v>
      </c>
      <c r="D873" s="1509" t="s">
        <v>15</v>
      </c>
      <c r="E873" s="1509" t="s">
        <v>9</v>
      </c>
      <c r="F873" s="150" t="s">
        <v>5</v>
      </c>
      <c r="G873" s="138" t="s">
        <v>5594</v>
      </c>
      <c r="H873" s="225" t="s">
        <v>4041</v>
      </c>
      <c r="I873" s="142" t="s">
        <v>3865</v>
      </c>
      <c r="J873" s="143" t="s">
        <v>2502</v>
      </c>
      <c r="K873" s="135" t="s">
        <v>169</v>
      </c>
      <c r="L873" s="529" t="s">
        <v>169</v>
      </c>
      <c r="M873" s="143" t="str">
        <f>VLOOKUP(L873,CódigosRetorno!$A$2:$B$1784,2,FALSE)</f>
        <v>-</v>
      </c>
      <c r="N873" s="142" t="s">
        <v>4606</v>
      </c>
      <c r="O873" s="289"/>
    </row>
    <row r="874" spans="1:15" ht="24" x14ac:dyDescent="0.35">
      <c r="A874" s="288"/>
      <c r="B874" s="1510"/>
      <c r="C874" s="1532"/>
      <c r="D874" s="1510"/>
      <c r="E874" s="1510"/>
      <c r="F874" s="786" t="s">
        <v>43</v>
      </c>
      <c r="G874" s="785" t="s">
        <v>5594</v>
      </c>
      <c r="H874" s="784" t="s">
        <v>4042</v>
      </c>
      <c r="I874" s="782">
        <v>1</v>
      </c>
      <c r="J874" s="143" t="s">
        <v>2502</v>
      </c>
      <c r="K874" s="135" t="s">
        <v>169</v>
      </c>
      <c r="L874" s="529" t="s">
        <v>169</v>
      </c>
      <c r="M874" s="143" t="str">
        <f>VLOOKUP(L874,CódigosRetorno!$A$2:$B$1784,2,FALSE)</f>
        <v>-</v>
      </c>
      <c r="N874" s="142" t="s">
        <v>4606</v>
      </c>
      <c r="O874" s="289"/>
    </row>
    <row r="875" spans="1:15" x14ac:dyDescent="0.35">
      <c r="A875" s="288"/>
      <c r="B875" s="1510"/>
      <c r="C875" s="1532"/>
      <c r="D875" s="1510"/>
      <c r="E875" s="1510"/>
      <c r="F875" s="1572"/>
      <c r="G875" s="142" t="s">
        <v>3962</v>
      </c>
      <c r="H875" s="143" t="s">
        <v>3867</v>
      </c>
      <c r="I875" s="142" t="s">
        <v>3865</v>
      </c>
      <c r="J875" s="143" t="s">
        <v>2502</v>
      </c>
      <c r="K875" s="135" t="s">
        <v>169</v>
      </c>
      <c r="L875" s="529" t="s">
        <v>169</v>
      </c>
      <c r="M875" s="143" t="str">
        <f>VLOOKUP(L875,CódigosRetorno!$A$2:$B$1784,2,FALSE)</f>
        <v>-</v>
      </c>
      <c r="N875" s="142" t="s">
        <v>169</v>
      </c>
      <c r="O875" s="289"/>
    </row>
    <row r="876" spans="1:15" x14ac:dyDescent="0.35">
      <c r="A876" s="288"/>
      <c r="B876" s="1510"/>
      <c r="C876" s="1532"/>
      <c r="D876" s="1510"/>
      <c r="E876" s="1510"/>
      <c r="F876" s="1572"/>
      <c r="G876" s="142" t="s">
        <v>3863</v>
      </c>
      <c r="H876" s="143" t="s">
        <v>3864</v>
      </c>
      <c r="I876" s="142" t="s">
        <v>3865</v>
      </c>
      <c r="J876" s="143" t="s">
        <v>2502</v>
      </c>
      <c r="K876" s="135" t="s">
        <v>169</v>
      </c>
      <c r="L876" s="529" t="s">
        <v>169</v>
      </c>
      <c r="M876" s="143" t="str">
        <f>VLOOKUP(L876,CódigosRetorno!$A$2:$B$1784,2,FALSE)</f>
        <v>-</v>
      </c>
      <c r="N876" s="142" t="s">
        <v>169</v>
      </c>
      <c r="O876" s="289"/>
    </row>
    <row r="877" spans="1:15" ht="36" x14ac:dyDescent="0.35">
      <c r="A877" s="288"/>
      <c r="B877" s="1510"/>
      <c r="C877" s="1532"/>
      <c r="D877" s="1510"/>
      <c r="E877" s="1510"/>
      <c r="F877" s="1573"/>
      <c r="G877" s="230" t="s">
        <v>3963</v>
      </c>
      <c r="H877" s="232" t="s">
        <v>3869</v>
      </c>
      <c r="I877" s="136" t="s">
        <v>3865</v>
      </c>
      <c r="J877" s="143" t="s">
        <v>2502</v>
      </c>
      <c r="K877" s="135" t="s">
        <v>169</v>
      </c>
      <c r="L877" s="529" t="s">
        <v>169</v>
      </c>
      <c r="M877" s="143" t="str">
        <f>VLOOKUP(L877,CódigosRetorno!$A$2:$B$1784,2,FALSE)</f>
        <v>-</v>
      </c>
      <c r="N877" s="142" t="s">
        <v>169</v>
      </c>
      <c r="O877" s="289"/>
    </row>
    <row r="878" spans="1:15" ht="24" x14ac:dyDescent="0.35">
      <c r="A878" s="288"/>
      <c r="B878" s="1510"/>
      <c r="C878" s="1532"/>
      <c r="D878" s="1510"/>
      <c r="E878" s="1510"/>
      <c r="F878" s="787" t="s">
        <v>140</v>
      </c>
      <c r="G878" s="136"/>
      <c r="H878" s="356" t="s">
        <v>5407</v>
      </c>
      <c r="I878" s="136" t="s">
        <v>3865</v>
      </c>
      <c r="J878" s="145" t="s">
        <v>2502</v>
      </c>
      <c r="K878" s="135"/>
      <c r="L878" s="529" t="s">
        <v>169</v>
      </c>
      <c r="M878" s="143" t="str">
        <f>VLOOKUP(L878,CódigosRetorno!$A$2:$B$1784,2,FALSE)</f>
        <v>-</v>
      </c>
      <c r="N878" s="142" t="s">
        <v>169</v>
      </c>
      <c r="O878" s="288"/>
    </row>
    <row r="879" spans="1:15" ht="24" x14ac:dyDescent="0.35">
      <c r="A879" s="2"/>
      <c r="B879" s="1510"/>
      <c r="C879" s="1532"/>
      <c r="D879" s="1510"/>
      <c r="E879" s="1510"/>
      <c r="F879" s="137" t="s">
        <v>23</v>
      </c>
      <c r="G879" s="137"/>
      <c r="H879" s="233" t="s">
        <v>5243</v>
      </c>
      <c r="I879" s="137" t="s">
        <v>3865</v>
      </c>
      <c r="J879" s="145" t="s">
        <v>2502</v>
      </c>
      <c r="K879" s="135"/>
      <c r="L879" s="529" t="s">
        <v>169</v>
      </c>
      <c r="M879" s="143" t="str">
        <f>VLOOKUP(L879,CódigosRetorno!$A$2:$B$1784,2,FALSE)</f>
        <v>-</v>
      </c>
      <c r="N879" s="142" t="s">
        <v>169</v>
      </c>
      <c r="O879" s="2"/>
    </row>
    <row r="880" spans="1:15" ht="24" x14ac:dyDescent="0.35">
      <c r="A880" s="2"/>
      <c r="B880" s="1510"/>
      <c r="C880" s="1532"/>
      <c r="D880" s="1510"/>
      <c r="E880" s="1510"/>
      <c r="F880" s="137" t="s">
        <v>18</v>
      </c>
      <c r="G880" s="137"/>
      <c r="H880" s="233" t="s">
        <v>5202</v>
      </c>
      <c r="I880" s="137" t="s">
        <v>3865</v>
      </c>
      <c r="J880" s="145" t="s">
        <v>2502</v>
      </c>
      <c r="K880" s="135"/>
      <c r="L880" s="529" t="s">
        <v>169</v>
      </c>
      <c r="M880" s="143" t="str">
        <f>VLOOKUP(L880,CódigosRetorno!$A$2:$B$1784,2,FALSE)</f>
        <v>-</v>
      </c>
      <c r="N880" s="142" t="s">
        <v>169</v>
      </c>
      <c r="O880" s="2"/>
    </row>
    <row r="881" spans="1:15" ht="24" x14ac:dyDescent="0.35">
      <c r="A881" s="2"/>
      <c r="B881" s="1510"/>
      <c r="C881" s="1532"/>
      <c r="D881" s="1510"/>
      <c r="E881" s="1510"/>
      <c r="F881" s="137" t="s">
        <v>18</v>
      </c>
      <c r="G881" s="137"/>
      <c r="H881" s="233" t="s">
        <v>5203</v>
      </c>
      <c r="I881" s="137" t="s">
        <v>3865</v>
      </c>
      <c r="J881" s="145" t="s">
        <v>2502</v>
      </c>
      <c r="K881" s="135"/>
      <c r="L881" s="529" t="s">
        <v>169</v>
      </c>
      <c r="M881" s="143" t="str">
        <f>VLOOKUP(L881,CódigosRetorno!$A$2:$B$1784,2,FALSE)</f>
        <v>-</v>
      </c>
      <c r="N881" s="142" t="s">
        <v>169</v>
      </c>
      <c r="O881" s="2"/>
    </row>
    <row r="882" spans="1:15" ht="24" x14ac:dyDescent="0.35">
      <c r="A882" s="2"/>
      <c r="B882" s="1510"/>
      <c r="C882" s="1532"/>
      <c r="D882" s="1510"/>
      <c r="E882" s="1510"/>
      <c r="F882" s="137" t="s">
        <v>241</v>
      </c>
      <c r="G882" s="137"/>
      <c r="H882" s="233" t="s">
        <v>5201</v>
      </c>
      <c r="I882" s="137" t="s">
        <v>3865</v>
      </c>
      <c r="J882" s="145" t="s">
        <v>2502</v>
      </c>
      <c r="K882" s="135"/>
      <c r="L882" s="529" t="s">
        <v>169</v>
      </c>
      <c r="M882" s="143" t="str">
        <f>VLOOKUP(L882,CódigosRetorno!$A$2:$B$1784,2,FALSE)</f>
        <v>-</v>
      </c>
      <c r="N882" s="142" t="s">
        <v>169</v>
      </c>
      <c r="O882" s="2"/>
    </row>
    <row r="883" spans="1:15" ht="24" x14ac:dyDescent="0.35">
      <c r="A883" s="2"/>
      <c r="B883" s="1510"/>
      <c r="C883" s="1532"/>
      <c r="D883" s="1510"/>
      <c r="E883" s="1510"/>
      <c r="F883" s="137" t="s">
        <v>18</v>
      </c>
      <c r="G883" s="137"/>
      <c r="H883" s="233" t="s">
        <v>5244</v>
      </c>
      <c r="I883" s="137" t="s">
        <v>3865</v>
      </c>
      <c r="J883" s="145" t="s">
        <v>2502</v>
      </c>
      <c r="K883" s="135"/>
      <c r="L883" s="529" t="s">
        <v>169</v>
      </c>
      <c r="M883" s="143" t="str">
        <f>VLOOKUP(L883,CódigosRetorno!$A$2:$B$1784,2,FALSE)</f>
        <v>-</v>
      </c>
      <c r="N883" s="142" t="s">
        <v>169</v>
      </c>
      <c r="O883" s="2"/>
    </row>
    <row r="884" spans="1:15" ht="24" x14ac:dyDescent="0.35">
      <c r="A884" s="2"/>
      <c r="B884" s="1510"/>
      <c r="C884" s="1532"/>
      <c r="D884" s="1510"/>
      <c r="E884" s="1510"/>
      <c r="F884" s="137" t="s">
        <v>18</v>
      </c>
      <c r="G884" s="137"/>
      <c r="H884" s="233" t="s">
        <v>5245</v>
      </c>
      <c r="I884" s="137" t="s">
        <v>3865</v>
      </c>
      <c r="J884" s="145" t="s">
        <v>2502</v>
      </c>
      <c r="K884" s="135"/>
      <c r="L884" s="529" t="s">
        <v>169</v>
      </c>
      <c r="M884" s="143" t="str">
        <f>VLOOKUP(L884,CódigosRetorno!$A$2:$B$1784,2,FALSE)</f>
        <v>-</v>
      </c>
      <c r="N884" s="142" t="s">
        <v>169</v>
      </c>
      <c r="O884" s="2"/>
    </row>
    <row r="885" spans="1:15" ht="24" x14ac:dyDescent="0.35">
      <c r="A885" s="2"/>
      <c r="B885" s="1510"/>
      <c r="C885" s="1532"/>
      <c r="D885" s="1510"/>
      <c r="E885" s="1510"/>
      <c r="F885" s="137" t="s">
        <v>23</v>
      </c>
      <c r="G885" s="259"/>
      <c r="H885" s="233" t="s">
        <v>5246</v>
      </c>
      <c r="I885" s="137" t="s">
        <v>3865</v>
      </c>
      <c r="J885" s="145" t="s">
        <v>2502</v>
      </c>
      <c r="K885" s="135"/>
      <c r="L885" s="529" t="s">
        <v>169</v>
      </c>
      <c r="M885" s="143" t="str">
        <f>VLOOKUP(L885,CódigosRetorno!$A$2:$B$1784,2,FALSE)</f>
        <v>-</v>
      </c>
      <c r="N885" s="142" t="s">
        <v>169</v>
      </c>
      <c r="O885" s="2"/>
    </row>
    <row r="886" spans="1:15" ht="24" x14ac:dyDescent="0.35">
      <c r="A886" s="2"/>
      <c r="B886" s="1510"/>
      <c r="C886" s="1532"/>
      <c r="D886" s="1510"/>
      <c r="E886" s="1510"/>
      <c r="F886" s="137" t="s">
        <v>5200</v>
      </c>
      <c r="G886" s="259"/>
      <c r="H886" s="233" t="s">
        <v>5247</v>
      </c>
      <c r="I886" s="137" t="s">
        <v>3865</v>
      </c>
      <c r="J886" s="145" t="s">
        <v>2502</v>
      </c>
      <c r="K886" s="135"/>
      <c r="L886" s="529" t="s">
        <v>169</v>
      </c>
      <c r="M886" s="143" t="str">
        <f>VLOOKUP(L886,CódigosRetorno!$A$2:$B$1784,2,FALSE)</f>
        <v>-</v>
      </c>
      <c r="N886" s="142" t="s">
        <v>169</v>
      </c>
      <c r="O886" s="2"/>
    </row>
    <row r="887" spans="1:15" ht="24" x14ac:dyDescent="0.35">
      <c r="A887" s="2"/>
      <c r="B887" s="1510"/>
      <c r="C887" s="1532"/>
      <c r="D887" s="1510"/>
      <c r="E887" s="1510"/>
      <c r="F887" s="260" t="s">
        <v>18</v>
      </c>
      <c r="G887" s="259"/>
      <c r="H887" s="233" t="s">
        <v>5248</v>
      </c>
      <c r="I887" s="137" t="s">
        <v>3865</v>
      </c>
      <c r="J887" s="145" t="s">
        <v>2502</v>
      </c>
      <c r="K887" s="135"/>
      <c r="L887" s="529" t="s">
        <v>169</v>
      </c>
      <c r="M887" s="143" t="str">
        <f>VLOOKUP(L887,CódigosRetorno!$A$2:$B$1784,2,FALSE)</f>
        <v>-</v>
      </c>
      <c r="N887" s="142" t="s">
        <v>169</v>
      </c>
      <c r="O887" s="2"/>
    </row>
    <row r="888" spans="1:15" ht="24" x14ac:dyDescent="0.35">
      <c r="A888" s="2"/>
      <c r="B888" s="1510"/>
      <c r="C888" s="1532"/>
      <c r="D888" s="1510"/>
      <c r="E888" s="1510"/>
      <c r="F888" s="260" t="s">
        <v>43</v>
      </c>
      <c r="G888" s="137" t="s">
        <v>65</v>
      </c>
      <c r="H888" s="233" t="s">
        <v>5406</v>
      </c>
      <c r="I888" s="137" t="s">
        <v>3865</v>
      </c>
      <c r="J888" s="145" t="s">
        <v>2502</v>
      </c>
      <c r="K888" s="135"/>
      <c r="L888" s="529" t="s">
        <v>169</v>
      </c>
      <c r="M888" s="143" t="str">
        <f>VLOOKUP(L888,CódigosRetorno!$A$2:$B$1784,2,FALSE)</f>
        <v>-</v>
      </c>
      <c r="N888" s="142" t="s">
        <v>169</v>
      </c>
      <c r="O888" s="2"/>
    </row>
    <row r="889" spans="1:15" ht="24" x14ac:dyDescent="0.35">
      <c r="A889" s="2"/>
      <c r="B889" s="1510"/>
      <c r="C889" s="1532"/>
      <c r="D889" s="1510"/>
      <c r="E889" s="1510"/>
      <c r="F889" s="260" t="s">
        <v>43</v>
      </c>
      <c r="G889" s="137" t="s">
        <v>65</v>
      </c>
      <c r="H889" s="233" t="s">
        <v>5405</v>
      </c>
      <c r="I889" s="137" t="s">
        <v>3865</v>
      </c>
      <c r="J889" s="145" t="s">
        <v>2502</v>
      </c>
      <c r="K889" s="135"/>
      <c r="L889" s="529" t="s">
        <v>169</v>
      </c>
      <c r="M889" s="143" t="str">
        <f>VLOOKUP(L889,CódigosRetorno!$A$2:$B$1784,2,FALSE)</f>
        <v>-</v>
      </c>
      <c r="N889" s="142" t="s">
        <v>169</v>
      </c>
      <c r="O889" s="2"/>
    </row>
    <row r="890" spans="1:15" ht="24" x14ac:dyDescent="0.35">
      <c r="A890" s="2"/>
      <c r="B890" s="1510"/>
      <c r="C890" s="1532"/>
      <c r="D890" s="1510"/>
      <c r="E890" s="1510"/>
      <c r="F890" s="260" t="s">
        <v>18</v>
      </c>
      <c r="G890" s="259"/>
      <c r="H890" s="233" t="s">
        <v>5249</v>
      </c>
      <c r="I890" s="137" t="s">
        <v>3865</v>
      </c>
      <c r="J890" s="145" t="s">
        <v>2502</v>
      </c>
      <c r="K890" s="135"/>
      <c r="L890" s="529" t="s">
        <v>169</v>
      </c>
      <c r="M890" s="143" t="str">
        <f>VLOOKUP(L890,CódigosRetorno!$A$2:$B$1784,2,FALSE)</f>
        <v>-</v>
      </c>
      <c r="N890" s="142" t="s">
        <v>169</v>
      </c>
      <c r="O890" s="2"/>
    </row>
    <row r="891" spans="1:15" ht="24" x14ac:dyDescent="0.35">
      <c r="A891" s="2"/>
      <c r="B891" s="1510"/>
      <c r="C891" s="1532"/>
      <c r="D891" s="1510"/>
      <c r="E891" s="1510"/>
      <c r="F891" s="260" t="s">
        <v>3241</v>
      </c>
      <c r="G891" s="137" t="s">
        <v>95</v>
      </c>
      <c r="H891" s="233" t="s">
        <v>5250</v>
      </c>
      <c r="I891" s="137" t="s">
        <v>3865</v>
      </c>
      <c r="J891" s="145" t="s">
        <v>2502</v>
      </c>
      <c r="K891" s="135"/>
      <c r="L891" s="529" t="s">
        <v>169</v>
      </c>
      <c r="M891" s="143" t="str">
        <f>VLOOKUP(L891,CódigosRetorno!$A$2:$B$1784,2,FALSE)</f>
        <v>-</v>
      </c>
      <c r="N891" s="142" t="s">
        <v>169</v>
      </c>
      <c r="O891" s="2"/>
    </row>
    <row r="892" spans="1:15" ht="24" x14ac:dyDescent="0.35">
      <c r="A892" s="2"/>
      <c r="B892" s="1510"/>
      <c r="C892" s="1532"/>
      <c r="D892" s="1510"/>
      <c r="E892" s="1510"/>
      <c r="F892" s="260" t="s">
        <v>174</v>
      </c>
      <c r="G892" s="137" t="s">
        <v>65</v>
      </c>
      <c r="H892" s="233" t="s">
        <v>5251</v>
      </c>
      <c r="I892" s="137" t="s">
        <v>3865</v>
      </c>
      <c r="J892" s="145" t="s">
        <v>2502</v>
      </c>
      <c r="K892" s="135"/>
      <c r="L892" s="529" t="s">
        <v>169</v>
      </c>
      <c r="M892" s="143" t="str">
        <f>VLOOKUP(L892,CódigosRetorno!$A$2:$B$1784,2,FALSE)</f>
        <v>-</v>
      </c>
      <c r="N892" s="142" t="s">
        <v>169</v>
      </c>
      <c r="O892" s="2"/>
    </row>
    <row r="893" spans="1:15" ht="24" x14ac:dyDescent="0.35">
      <c r="A893" s="2"/>
      <c r="B893" s="1510"/>
      <c r="C893" s="1532"/>
      <c r="D893" s="1510"/>
      <c r="E893" s="1510"/>
      <c r="F893" s="260" t="s">
        <v>174</v>
      </c>
      <c r="G893" s="137" t="s">
        <v>65</v>
      </c>
      <c r="H893" s="233" t="s">
        <v>5252</v>
      </c>
      <c r="I893" s="137" t="s">
        <v>3865</v>
      </c>
      <c r="J893" s="145" t="s">
        <v>2502</v>
      </c>
      <c r="K893" s="135"/>
      <c r="L893" s="529" t="s">
        <v>169</v>
      </c>
      <c r="M893" s="143" t="str">
        <f>VLOOKUP(L893,CódigosRetorno!$A$2:$B$1784,2,FALSE)</f>
        <v>-</v>
      </c>
      <c r="N893" s="142" t="s">
        <v>169</v>
      </c>
      <c r="O893" s="2"/>
    </row>
    <row r="894" spans="1:15" ht="24" x14ac:dyDescent="0.35">
      <c r="A894" s="2"/>
      <c r="B894" s="1510"/>
      <c r="C894" s="1532"/>
      <c r="D894" s="1510"/>
      <c r="E894" s="1510"/>
      <c r="F894" s="260" t="s">
        <v>3241</v>
      </c>
      <c r="G894" s="137" t="s">
        <v>95</v>
      </c>
      <c r="H894" s="233" t="s">
        <v>5253</v>
      </c>
      <c r="I894" s="137" t="s">
        <v>3865</v>
      </c>
      <c r="J894" s="145" t="s">
        <v>2502</v>
      </c>
      <c r="K894" s="135"/>
      <c r="L894" s="529" t="s">
        <v>169</v>
      </c>
      <c r="M894" s="143" t="str">
        <f>VLOOKUP(L894,CódigosRetorno!$A$2:$B$1784,2,FALSE)</f>
        <v>-</v>
      </c>
      <c r="N894" s="142" t="s">
        <v>169</v>
      </c>
      <c r="O894" s="2"/>
    </row>
    <row r="895" spans="1:15" ht="24" x14ac:dyDescent="0.35">
      <c r="A895" s="2"/>
      <c r="B895" s="1510"/>
      <c r="C895" s="1532"/>
      <c r="D895" s="1510"/>
      <c r="E895" s="1510"/>
      <c r="F895" s="260" t="s">
        <v>18</v>
      </c>
      <c r="G895" s="259"/>
      <c r="H895" s="39" t="s">
        <v>5254</v>
      </c>
      <c r="I895" s="137" t="s">
        <v>3865</v>
      </c>
      <c r="J895" s="145" t="s">
        <v>2502</v>
      </c>
      <c r="K895" s="135"/>
      <c r="L895" s="529" t="s">
        <v>169</v>
      </c>
      <c r="M895" s="143" t="str">
        <f>VLOOKUP(L895,CódigosRetorno!$A$2:$B$1784,2,FALSE)</f>
        <v>-</v>
      </c>
      <c r="N895" s="142" t="s">
        <v>169</v>
      </c>
      <c r="O895" s="2"/>
    </row>
    <row r="896" spans="1:15" ht="24" x14ac:dyDescent="0.35">
      <c r="A896" s="2"/>
      <c r="B896" s="1510"/>
      <c r="C896" s="1532"/>
      <c r="D896" s="1510"/>
      <c r="E896" s="1574"/>
      <c r="F896" s="260" t="s">
        <v>23</v>
      </c>
      <c r="G896" s="260"/>
      <c r="H896" s="39" t="s">
        <v>5255</v>
      </c>
      <c r="I896" s="137" t="s">
        <v>3865</v>
      </c>
      <c r="J896" s="145" t="s">
        <v>2502</v>
      </c>
      <c r="K896" s="135" t="s">
        <v>169</v>
      </c>
      <c r="L896" s="529" t="s">
        <v>169</v>
      </c>
      <c r="M896" s="143" t="str">
        <f>VLOOKUP(L896,CódigosRetorno!$A$2:$B$1784,2,FALSE)</f>
        <v>-</v>
      </c>
      <c r="N896" s="142" t="s">
        <v>169</v>
      </c>
      <c r="O896" s="2"/>
    </row>
    <row r="897" spans="1:15" ht="24" x14ac:dyDescent="0.35">
      <c r="A897" s="2"/>
      <c r="B897" s="1510"/>
      <c r="C897" s="1532"/>
      <c r="D897" s="1510"/>
      <c r="E897" s="1574"/>
      <c r="F897" s="344" t="s">
        <v>3241</v>
      </c>
      <c r="G897" s="344" t="s">
        <v>95</v>
      </c>
      <c r="H897" s="39" t="s">
        <v>5256</v>
      </c>
      <c r="I897" s="137" t="s">
        <v>3865</v>
      </c>
      <c r="J897" s="145" t="s">
        <v>2502</v>
      </c>
      <c r="K897" s="135" t="s">
        <v>169</v>
      </c>
      <c r="L897" s="529" t="s">
        <v>169</v>
      </c>
      <c r="M897" s="143" t="str">
        <f>VLOOKUP(L897,CódigosRetorno!$A$2:$B$1784,2,FALSE)</f>
        <v>-</v>
      </c>
      <c r="N897" s="142" t="s">
        <v>169</v>
      </c>
      <c r="O897" s="2"/>
    </row>
    <row r="898" spans="1:15" ht="24" x14ac:dyDescent="0.35">
      <c r="A898" s="2"/>
      <c r="B898" s="1510"/>
      <c r="C898" s="1532"/>
      <c r="D898" s="1510"/>
      <c r="E898" s="1574"/>
      <c r="F898" s="344" t="s">
        <v>45</v>
      </c>
      <c r="G898" s="344" t="s">
        <v>5359</v>
      </c>
      <c r="H898" s="39" t="s">
        <v>5257</v>
      </c>
      <c r="I898" s="137" t="s">
        <v>3865</v>
      </c>
      <c r="J898" s="145" t="s">
        <v>2502</v>
      </c>
      <c r="K898" s="135" t="s">
        <v>169</v>
      </c>
      <c r="L898" s="529" t="s">
        <v>169</v>
      </c>
      <c r="M898" s="143" t="str">
        <f>VLOOKUP(L898,CódigosRetorno!$A$2:$B$1784,2,FALSE)</f>
        <v>-</v>
      </c>
      <c r="N898" s="142" t="s">
        <v>169</v>
      </c>
      <c r="O898" s="2"/>
    </row>
    <row r="899" spans="1:15" ht="24" x14ac:dyDescent="0.35">
      <c r="A899" s="2"/>
      <c r="B899" s="1510"/>
      <c r="C899" s="1532"/>
      <c r="D899" s="1510"/>
      <c r="E899" s="1574"/>
      <c r="F899" s="344" t="s">
        <v>45</v>
      </c>
      <c r="G899" s="344" t="s">
        <v>5359</v>
      </c>
      <c r="H899" s="39" t="s">
        <v>5403</v>
      </c>
      <c r="I899" s="137" t="s">
        <v>3865</v>
      </c>
      <c r="J899" s="145" t="s">
        <v>2502</v>
      </c>
      <c r="K899" s="135" t="s">
        <v>169</v>
      </c>
      <c r="L899" s="529" t="s">
        <v>169</v>
      </c>
      <c r="M899" s="143" t="str">
        <f>VLOOKUP(L899,CódigosRetorno!$A$2:$B$1784,2,FALSE)</f>
        <v>-</v>
      </c>
      <c r="N899" s="142" t="s">
        <v>169</v>
      </c>
      <c r="O899" s="2"/>
    </row>
    <row r="900" spans="1:15" ht="24" x14ac:dyDescent="0.35">
      <c r="A900" s="2"/>
      <c r="B900" s="1510"/>
      <c r="C900" s="1532"/>
      <c r="D900" s="1510"/>
      <c r="E900" s="1574"/>
      <c r="F900" s="344" t="s">
        <v>45</v>
      </c>
      <c r="G900" s="344" t="s">
        <v>5359</v>
      </c>
      <c r="H900" s="39" t="s">
        <v>5404</v>
      </c>
      <c r="I900" s="137" t="s">
        <v>3865</v>
      </c>
      <c r="J900" s="145" t="s">
        <v>2502</v>
      </c>
      <c r="K900" s="135" t="s">
        <v>169</v>
      </c>
      <c r="L900" s="529" t="s">
        <v>169</v>
      </c>
      <c r="M900" s="143" t="str">
        <f>VLOOKUP(L900,CódigosRetorno!$A$2:$B$1784,2,FALSE)</f>
        <v>-</v>
      </c>
      <c r="N900" s="142" t="s">
        <v>169</v>
      </c>
      <c r="O900" s="2"/>
    </row>
    <row r="901" spans="1:15" ht="24" x14ac:dyDescent="0.35">
      <c r="A901" s="2"/>
      <c r="B901" s="1510"/>
      <c r="C901" s="1532"/>
      <c r="D901" s="1510"/>
      <c r="E901" s="1574"/>
      <c r="F901" s="344" t="s">
        <v>45</v>
      </c>
      <c r="G901" s="344" t="s">
        <v>5359</v>
      </c>
      <c r="H901" s="39" t="s">
        <v>5258</v>
      </c>
      <c r="I901" s="137" t="s">
        <v>3865</v>
      </c>
      <c r="J901" s="145" t="s">
        <v>2502</v>
      </c>
      <c r="K901" s="135" t="s">
        <v>169</v>
      </c>
      <c r="L901" s="529" t="s">
        <v>169</v>
      </c>
      <c r="M901" s="143" t="str">
        <f>VLOOKUP(L901,CódigosRetorno!$A$2:$B$1784,2,FALSE)</f>
        <v>-</v>
      </c>
      <c r="N901" s="142" t="s">
        <v>169</v>
      </c>
      <c r="O901" s="2"/>
    </row>
    <row r="902" spans="1:15" ht="24" x14ac:dyDescent="0.35">
      <c r="A902" s="2"/>
      <c r="B902" s="1510"/>
      <c r="C902" s="1532"/>
      <c r="D902" s="1510"/>
      <c r="E902" s="1574"/>
      <c r="F902" s="344" t="s">
        <v>45</v>
      </c>
      <c r="G902" s="344" t="s">
        <v>5359</v>
      </c>
      <c r="H902" s="39" t="s">
        <v>5259</v>
      </c>
      <c r="I902" s="137" t="s">
        <v>3865</v>
      </c>
      <c r="J902" s="145" t="s">
        <v>2502</v>
      </c>
      <c r="K902" s="135" t="s">
        <v>169</v>
      </c>
      <c r="L902" s="529" t="s">
        <v>169</v>
      </c>
      <c r="M902" s="143" t="str">
        <f>VLOOKUP(L902,CódigosRetorno!$A$2:$B$1784,2,FALSE)</f>
        <v>-</v>
      </c>
      <c r="N902" s="142" t="s">
        <v>169</v>
      </c>
      <c r="O902" s="2"/>
    </row>
    <row r="903" spans="1:15" ht="24" x14ac:dyDescent="0.35">
      <c r="A903" s="2"/>
      <c r="B903" s="1510"/>
      <c r="C903" s="1532"/>
      <c r="D903" s="1510"/>
      <c r="E903" s="1574"/>
      <c r="F903" s="344" t="s">
        <v>45</v>
      </c>
      <c r="G903" s="344" t="s">
        <v>5359</v>
      </c>
      <c r="H903" s="39" t="s">
        <v>5260</v>
      </c>
      <c r="I903" s="137" t="s">
        <v>3865</v>
      </c>
      <c r="J903" s="145" t="s">
        <v>2502</v>
      </c>
      <c r="K903" s="135" t="s">
        <v>169</v>
      </c>
      <c r="L903" s="529" t="s">
        <v>169</v>
      </c>
      <c r="M903" s="143" t="str">
        <f>VLOOKUP(L903,CódigosRetorno!$A$2:$B$1784,2,FALSE)</f>
        <v>-</v>
      </c>
      <c r="N903" s="142" t="s">
        <v>169</v>
      </c>
      <c r="O903" s="2"/>
    </row>
    <row r="904" spans="1:15" ht="24" x14ac:dyDescent="0.35">
      <c r="A904" s="2"/>
      <c r="B904" s="1511"/>
      <c r="C904" s="1528"/>
      <c r="D904" s="1511"/>
      <c r="E904" s="1575"/>
      <c r="F904" s="141" t="s">
        <v>45</v>
      </c>
      <c r="G904" s="141" t="s">
        <v>5359</v>
      </c>
      <c r="H904" s="369" t="s">
        <v>5261</v>
      </c>
      <c r="I904" s="138" t="s">
        <v>3865</v>
      </c>
      <c r="J904" s="145" t="s">
        <v>2502</v>
      </c>
      <c r="K904" s="135" t="s">
        <v>169</v>
      </c>
      <c r="L904" s="529" t="s">
        <v>169</v>
      </c>
      <c r="M904" s="143" t="str">
        <f>VLOOKUP(L904,CódigosRetorno!$A$2:$B$1784,2,FALSE)</f>
        <v>-</v>
      </c>
      <c r="N904" s="142" t="s">
        <v>169</v>
      </c>
      <c r="O904" s="2"/>
    </row>
    <row r="905" spans="1:15" x14ac:dyDescent="0.35">
      <c r="A905" s="2"/>
      <c r="B905" s="180" t="s">
        <v>7552</v>
      </c>
      <c r="C905" s="172"/>
      <c r="D905" s="177"/>
      <c r="E905" s="177"/>
      <c r="F905" s="179"/>
      <c r="G905" s="177"/>
      <c r="H905" s="172"/>
      <c r="I905" s="179"/>
      <c r="J905" s="172"/>
      <c r="K905" s="177" t="s">
        <v>169</v>
      </c>
      <c r="L905" s="178" t="s">
        <v>169</v>
      </c>
      <c r="M905" s="172" t="str">
        <f>VLOOKUP(L905,CódigosRetorno!$A$2:$B$1784,2,FALSE)</f>
        <v>-</v>
      </c>
      <c r="N905" s="179" t="s">
        <v>169</v>
      </c>
      <c r="O905" s="2"/>
    </row>
    <row r="906" spans="1:15" ht="24" x14ac:dyDescent="0.35">
      <c r="A906" s="2"/>
      <c r="B906" s="1495" t="s">
        <v>7553</v>
      </c>
      <c r="C906" s="1543" t="s">
        <v>7554</v>
      </c>
      <c r="D906" s="1520" t="s">
        <v>15</v>
      </c>
      <c r="E906" s="1520" t="s">
        <v>9</v>
      </c>
      <c r="F906" s="858" t="s">
        <v>5</v>
      </c>
      <c r="G906" s="856" t="s">
        <v>5594</v>
      </c>
      <c r="H906" s="857" t="s">
        <v>4041</v>
      </c>
      <c r="I906" s="856"/>
      <c r="J906" s="857" t="s">
        <v>4690</v>
      </c>
      <c r="K906" s="854" t="s">
        <v>1071</v>
      </c>
      <c r="L906" s="858" t="s">
        <v>3833</v>
      </c>
      <c r="M906" s="857" t="str">
        <f>VLOOKUP(L906,CódigosRetorno!$A$2:$B$1784,2,FALSE)</f>
        <v>No existe información en el nombre del concepto.</v>
      </c>
      <c r="N906" s="871" t="s">
        <v>169</v>
      </c>
      <c r="O906" s="2"/>
    </row>
    <row r="907" spans="1:15" ht="24" x14ac:dyDescent="0.35">
      <c r="A907" s="2"/>
      <c r="B907" s="1495"/>
      <c r="C907" s="1543"/>
      <c r="D907" s="1520"/>
      <c r="E907" s="1520"/>
      <c r="F907" s="1572" t="s">
        <v>43</v>
      </c>
      <c r="G907" s="1520" t="s">
        <v>5594</v>
      </c>
      <c r="H907" s="1543" t="s">
        <v>4042</v>
      </c>
      <c r="I907" s="1495"/>
      <c r="J907" s="857" t="s">
        <v>5825</v>
      </c>
      <c r="K907" s="854" t="s">
        <v>177</v>
      </c>
      <c r="L907" s="858" t="s">
        <v>4397</v>
      </c>
      <c r="M907" s="857" t="str">
        <f>VLOOKUP(L907,CódigosRetorno!$A$2:$B$1784,2,FALSE)</f>
        <v>El XML no contiene el tag de Créditos Hipotecarios: Tipo de préstamo</v>
      </c>
      <c r="N907" s="856" t="s">
        <v>4606</v>
      </c>
      <c r="O907" s="2"/>
    </row>
    <row r="908" spans="1:15" ht="36" x14ac:dyDescent="0.35">
      <c r="A908" s="2"/>
      <c r="B908" s="1495"/>
      <c r="C908" s="1543"/>
      <c r="D908" s="1520"/>
      <c r="E908" s="1520"/>
      <c r="F908" s="1572"/>
      <c r="G908" s="1520"/>
      <c r="H908" s="1543"/>
      <c r="I908" s="1495"/>
      <c r="J908" s="857" t="s">
        <v>5826</v>
      </c>
      <c r="K908" s="854" t="s">
        <v>177</v>
      </c>
      <c r="L908" s="858" t="s">
        <v>4398</v>
      </c>
      <c r="M908" s="857" t="str">
        <f>VLOOKUP(L908,CódigosRetorno!$A$2:$B$1784,2,FALSE)</f>
        <v>El XML no contiene el tag de Créditos Hipotecarios: Partida Registral</v>
      </c>
      <c r="N908" s="871" t="s">
        <v>169</v>
      </c>
      <c r="O908" s="2"/>
    </row>
    <row r="909" spans="1:15" ht="24" x14ac:dyDescent="0.35">
      <c r="A909" s="2"/>
      <c r="B909" s="1495"/>
      <c r="C909" s="1543"/>
      <c r="D909" s="1520"/>
      <c r="E909" s="1520"/>
      <c r="F909" s="1572"/>
      <c r="G909" s="1520"/>
      <c r="H909" s="1543"/>
      <c r="I909" s="1495"/>
      <c r="J909" s="857" t="s">
        <v>5827</v>
      </c>
      <c r="K909" s="854" t="s">
        <v>177</v>
      </c>
      <c r="L909" s="858" t="s">
        <v>4399</v>
      </c>
      <c r="M909" s="857" t="str">
        <f>VLOOKUP(L909,CódigosRetorno!$A$2:$B$1784,2,FALSE)</f>
        <v>El XML no contiene el tag de Créditos Hipotecarios: Número de contrato</v>
      </c>
      <c r="N909" s="871" t="s">
        <v>169</v>
      </c>
      <c r="O909" s="2"/>
    </row>
    <row r="910" spans="1:15" ht="24" x14ac:dyDescent="0.35">
      <c r="A910" s="2"/>
      <c r="B910" s="1495"/>
      <c r="C910" s="1543"/>
      <c r="D910" s="1520"/>
      <c r="E910" s="1520"/>
      <c r="F910" s="1572"/>
      <c r="G910" s="1520"/>
      <c r="H910" s="1543"/>
      <c r="I910" s="1495"/>
      <c r="J910" s="857" t="s">
        <v>5829</v>
      </c>
      <c r="K910" s="854" t="s">
        <v>177</v>
      </c>
      <c r="L910" s="858" t="s">
        <v>4400</v>
      </c>
      <c r="M910" s="857" t="str">
        <f>VLOOKUP(L910,CódigosRetorno!$A$2:$B$1784,2,FALSE)</f>
        <v>El XML no contiene el tag de Créditos Hipotecarios: Fecha de otorgamiento del crédito</v>
      </c>
      <c r="N910" s="871" t="s">
        <v>169</v>
      </c>
      <c r="O910" s="2"/>
    </row>
    <row r="911" spans="1:15" ht="36" x14ac:dyDescent="0.35">
      <c r="A911" s="2"/>
      <c r="B911" s="1495"/>
      <c r="C911" s="1543"/>
      <c r="D911" s="1520"/>
      <c r="E911" s="1520"/>
      <c r="F911" s="1572"/>
      <c r="G911" s="1520"/>
      <c r="H911" s="1543"/>
      <c r="I911" s="1495"/>
      <c r="J911" s="857" t="s">
        <v>5828</v>
      </c>
      <c r="K911" s="854" t="s">
        <v>177</v>
      </c>
      <c r="L911" s="858" t="s">
        <v>4401</v>
      </c>
      <c r="M911" s="857" t="str">
        <f>VLOOKUP(L911,CódigosRetorno!$A$2:$B$1784,2,FALSE)</f>
        <v>El XML no contiene el tag de Créditos Hipotecarios: Dirección del predio - Código de ubigeo</v>
      </c>
      <c r="N911" s="871" t="s">
        <v>169</v>
      </c>
      <c r="O911" s="2"/>
    </row>
    <row r="912" spans="1:15" s="910" customFormat="1" ht="36" x14ac:dyDescent="0.35">
      <c r="A912" s="2"/>
      <c r="B912" s="1495"/>
      <c r="C912" s="1543"/>
      <c r="D912" s="1520"/>
      <c r="E912" s="1520"/>
      <c r="F912" s="1572"/>
      <c r="G912" s="1520"/>
      <c r="H912" s="1543"/>
      <c r="I912" s="1495"/>
      <c r="J912" s="1382" t="s">
        <v>5830</v>
      </c>
      <c r="K912" s="1374" t="s">
        <v>177</v>
      </c>
      <c r="L912" s="1380" t="s">
        <v>4402</v>
      </c>
      <c r="M912" s="1382" t="str">
        <f>VLOOKUP(L912,CódigosRetorno!$A$2:$B$1784,2,FALSE)</f>
        <v>El XML no contiene el tag de Créditos Hipotecarios: Dirección del predio - Dirección completa</v>
      </c>
      <c r="N912" s="1039" t="s">
        <v>169</v>
      </c>
      <c r="O912" s="2"/>
    </row>
    <row r="913" spans="1:15" ht="36" x14ac:dyDescent="0.35">
      <c r="A913" s="2"/>
      <c r="B913" s="1495"/>
      <c r="C913" s="1543"/>
      <c r="D913" s="1520"/>
      <c r="E913" s="1520"/>
      <c r="F913" s="1572"/>
      <c r="G913" s="1520"/>
      <c r="H913" s="1543"/>
      <c r="I913" s="1495"/>
      <c r="J913" s="1382" t="s">
        <v>7821</v>
      </c>
      <c r="K913" s="1374" t="s">
        <v>177</v>
      </c>
      <c r="L913" s="1380" t="s">
        <v>7822</v>
      </c>
      <c r="M913" s="1382" t="str">
        <f>VLOOKUP(L913,CódigosRetorno!$A$2:$B$1784,2,FALSE)</f>
        <v>Para el tipo de operación 2100, 2101 y 2102 (Creditos) debe consignar Numero de contrato, Fecha de otorgamiento y Monto del crédito otorgado (capital)</v>
      </c>
      <c r="N913" s="871" t="s">
        <v>169</v>
      </c>
      <c r="O913" s="2"/>
    </row>
    <row r="914" spans="1:15" ht="24" x14ac:dyDescent="0.35">
      <c r="A914" s="2"/>
      <c r="B914" s="1495"/>
      <c r="C914" s="1543"/>
      <c r="D914" s="1520"/>
      <c r="E914" s="1520"/>
      <c r="F914" s="1572"/>
      <c r="G914" s="856" t="s">
        <v>3962</v>
      </c>
      <c r="H914" s="857" t="s">
        <v>3867</v>
      </c>
      <c r="I914" s="856" t="s">
        <v>3865</v>
      </c>
      <c r="J914" s="1382" t="s">
        <v>6247</v>
      </c>
      <c r="K914" s="1374" t="s">
        <v>1071</v>
      </c>
      <c r="L914" s="1380" t="s">
        <v>4190</v>
      </c>
      <c r="M914" s="1382" t="str">
        <f>VLOOKUP(L914,CódigosRetorno!$A$2:$B$1784,2,FALSE)</f>
        <v>El dato ingresado como atributo @listName es incorrecto.</v>
      </c>
      <c r="N914" s="871" t="s">
        <v>169</v>
      </c>
      <c r="O914" s="2"/>
    </row>
    <row r="915" spans="1:15" ht="24" x14ac:dyDescent="0.35">
      <c r="A915" s="2"/>
      <c r="B915" s="1495"/>
      <c r="C915" s="1543"/>
      <c r="D915" s="1520"/>
      <c r="E915" s="1520"/>
      <c r="F915" s="1572"/>
      <c r="G915" s="856" t="s">
        <v>3863</v>
      </c>
      <c r="H915" s="857" t="s">
        <v>3864</v>
      </c>
      <c r="I915" s="856" t="s">
        <v>3865</v>
      </c>
      <c r="J915" s="1382" t="s">
        <v>4201</v>
      </c>
      <c r="K915" s="1380" t="s">
        <v>1071</v>
      </c>
      <c r="L915" s="443" t="s">
        <v>4189</v>
      </c>
      <c r="M915" s="1382" t="str">
        <f>VLOOKUP(L915,CódigosRetorno!$A$2:$B$1784,2,FALSE)</f>
        <v>El dato ingresado como atributo @listAgencyName es incorrecto.</v>
      </c>
      <c r="N915" s="871" t="s">
        <v>169</v>
      </c>
      <c r="O915" s="2"/>
    </row>
    <row r="916" spans="1:15" ht="36" x14ac:dyDescent="0.35">
      <c r="A916" s="2"/>
      <c r="B916" s="1495"/>
      <c r="C916" s="1543"/>
      <c r="D916" s="1520"/>
      <c r="E916" s="1520"/>
      <c r="F916" s="1572"/>
      <c r="G916" s="871" t="s">
        <v>3963</v>
      </c>
      <c r="H916" s="869" t="s">
        <v>3869</v>
      </c>
      <c r="I916" s="856" t="s">
        <v>3865</v>
      </c>
      <c r="J916" s="1382" t="s">
        <v>6248</v>
      </c>
      <c r="K916" s="1380" t="s">
        <v>1071</v>
      </c>
      <c r="L916" s="443" t="s">
        <v>4191</v>
      </c>
      <c r="M916" s="1382" t="str">
        <f>VLOOKUP(L916,CódigosRetorno!$A$2:$B$1784,2,FALSE)</f>
        <v>El dato ingresado como atributo @listURI es incorrecto.</v>
      </c>
      <c r="N916" s="871" t="s">
        <v>169</v>
      </c>
      <c r="O916" s="2"/>
    </row>
    <row r="917" spans="1:15" ht="48" customHeight="1" x14ac:dyDescent="0.35">
      <c r="A917" s="2"/>
      <c r="B917" s="1495"/>
      <c r="C917" s="1543"/>
      <c r="D917" s="1520"/>
      <c r="E917" s="1520"/>
      <c r="F917" s="870" t="s">
        <v>241</v>
      </c>
      <c r="G917" s="870"/>
      <c r="H917" s="859" t="s">
        <v>7574</v>
      </c>
      <c r="I917" s="1495">
        <v>1</v>
      </c>
      <c r="J917" s="1382" t="s">
        <v>7833</v>
      </c>
      <c r="K917" s="1374" t="s">
        <v>177</v>
      </c>
      <c r="L917" s="1380" t="s">
        <v>3765</v>
      </c>
      <c r="M917" s="1382" t="str">
        <f>VLOOKUP(L917,CódigosRetorno!$A$2:$B$1784,2,FALSE)</f>
        <v>El XML no contiene tag o no existe información del valor del concepto por linea.</v>
      </c>
      <c r="N917" s="871" t="s">
        <v>169</v>
      </c>
      <c r="O917" s="2"/>
    </row>
    <row r="918" spans="1:15" ht="47.25" customHeight="1" x14ac:dyDescent="0.35">
      <c r="A918" s="2"/>
      <c r="B918" s="1495"/>
      <c r="C918" s="1543"/>
      <c r="D918" s="1520"/>
      <c r="E918" s="1520"/>
      <c r="F918" s="873" t="s">
        <v>141</v>
      </c>
      <c r="G918" s="873" t="s">
        <v>24</v>
      </c>
      <c r="H918" s="864" t="s">
        <v>7467</v>
      </c>
      <c r="I918" s="1495"/>
      <c r="J918" s="857" t="s">
        <v>5882</v>
      </c>
      <c r="K918" s="854" t="s">
        <v>1071</v>
      </c>
      <c r="L918" s="858" t="s">
        <v>4361</v>
      </c>
      <c r="M918" s="857" t="str">
        <f>VLOOKUP(L918,CódigosRetorno!$A$2:$B$1784,2,FALSE)</f>
        <v>El dato ingresado como valor del concepto de la linea no cumple con el formato establecido.</v>
      </c>
      <c r="N918" s="856" t="s">
        <v>4620</v>
      </c>
      <c r="O918" s="2"/>
    </row>
    <row r="919" spans="1:15" ht="41.25" customHeight="1" x14ac:dyDescent="0.35">
      <c r="A919" s="2"/>
      <c r="B919" s="1495"/>
      <c r="C919" s="1543"/>
      <c r="D919" s="1520"/>
      <c r="E919" s="1520"/>
      <c r="F919" s="873" t="s">
        <v>141</v>
      </c>
      <c r="G919" s="873" t="s">
        <v>5620</v>
      </c>
      <c r="H919" s="864" t="s">
        <v>7468</v>
      </c>
      <c r="I919" s="1495"/>
      <c r="J919" s="857" t="s">
        <v>5883</v>
      </c>
      <c r="K919" s="854" t="s">
        <v>1071</v>
      </c>
      <c r="L919" s="858" t="s">
        <v>4361</v>
      </c>
      <c r="M919" s="857" t="str">
        <f>VLOOKUP(L919,CódigosRetorno!$A$2:$B$1784,2,FALSE)</f>
        <v>El dato ingresado como valor del concepto de la linea no cumple con el formato establecido.</v>
      </c>
      <c r="N919" s="856" t="s">
        <v>4619</v>
      </c>
      <c r="O919" s="2"/>
    </row>
    <row r="920" spans="1:15" ht="60" x14ac:dyDescent="0.35">
      <c r="A920" s="2"/>
      <c r="B920" s="1495"/>
      <c r="C920" s="1543"/>
      <c r="D920" s="1520"/>
      <c r="E920" s="1520"/>
      <c r="F920" s="873" t="s">
        <v>241</v>
      </c>
      <c r="G920" s="873"/>
      <c r="H920" s="864" t="s">
        <v>7469</v>
      </c>
      <c r="I920" s="1495"/>
      <c r="J920" s="874" t="s">
        <v>6284</v>
      </c>
      <c r="K920" s="860" t="s">
        <v>1071</v>
      </c>
      <c r="L920" s="875" t="s">
        <v>4361</v>
      </c>
      <c r="M920" s="857" t="str">
        <f>VLOOKUP(L920,CódigosRetorno!$A$2:$B$1784,2,FALSE)</f>
        <v>El dato ingresado como valor del concepto de la linea no cumple con el formato establecido.</v>
      </c>
      <c r="N920" s="871" t="s">
        <v>169</v>
      </c>
      <c r="O920" s="2"/>
    </row>
    <row r="921" spans="1:15" ht="60" x14ac:dyDescent="0.35">
      <c r="A921" s="2"/>
      <c r="B921" s="1495"/>
      <c r="C921" s="1543"/>
      <c r="D921" s="1520"/>
      <c r="E921" s="1520"/>
      <c r="F921" s="873" t="s">
        <v>46</v>
      </c>
      <c r="G921" s="873" t="s">
        <v>5621</v>
      </c>
      <c r="H921" s="864" t="s">
        <v>7470</v>
      </c>
      <c r="I921" s="1495"/>
      <c r="J921" s="874" t="s">
        <v>6285</v>
      </c>
      <c r="K921" s="860" t="s">
        <v>1071</v>
      </c>
      <c r="L921" s="875" t="s">
        <v>4361</v>
      </c>
      <c r="M921" s="857" t="str">
        <f>VLOOKUP(L921,CódigosRetorno!$A$2:$B$1784,2,FALSE)</f>
        <v>El dato ingresado como valor del concepto de la linea no cumple con el formato establecido.</v>
      </c>
      <c r="N921" s="871" t="s">
        <v>169</v>
      </c>
      <c r="O921" s="2"/>
    </row>
    <row r="922" spans="1:15" ht="36" x14ac:dyDescent="0.35">
      <c r="B922" s="1495"/>
      <c r="C922" s="1543"/>
      <c r="D922" s="1520"/>
      <c r="E922" s="1520"/>
      <c r="F922" s="873" t="s">
        <v>47</v>
      </c>
      <c r="G922" s="873" t="s">
        <v>5582</v>
      </c>
      <c r="H922" s="864" t="s">
        <v>7471</v>
      </c>
      <c r="I922" s="1495"/>
      <c r="J922" s="857" t="s">
        <v>5884</v>
      </c>
      <c r="K922" s="854" t="s">
        <v>1071</v>
      </c>
      <c r="L922" s="858" t="s">
        <v>4361</v>
      </c>
      <c r="M922" s="857" t="str">
        <f>VLOOKUP(L922,CódigosRetorno!$A$2:$B$1784,2,FALSE)</f>
        <v>El dato ingresado como valor del concepto de la linea no cumple con el formato establecido.</v>
      </c>
      <c r="N922" s="871" t="s">
        <v>169</v>
      </c>
    </row>
    <row r="923" spans="1:15" s="887" customFormat="1" ht="36" x14ac:dyDescent="0.35">
      <c r="B923" s="1495"/>
      <c r="C923" s="1543"/>
      <c r="D923" s="1520"/>
      <c r="E923" s="1520"/>
      <c r="F923" s="873" t="s">
        <v>3884</v>
      </c>
      <c r="G923" s="873"/>
      <c r="H923" s="864" t="s">
        <v>7472</v>
      </c>
      <c r="I923" s="1495"/>
      <c r="J923" s="857" t="s">
        <v>5885</v>
      </c>
      <c r="K923" s="854" t="s">
        <v>1071</v>
      </c>
      <c r="L923" s="858" t="s">
        <v>4361</v>
      </c>
      <c r="M923" s="857" t="str">
        <f>VLOOKUP(L923,CódigosRetorno!$A$2:$B$1784,2,FALSE)</f>
        <v>El dato ingresado como valor del concepto de la linea no cumple con el formato establecido.</v>
      </c>
      <c r="N923" s="856" t="s">
        <v>4602</v>
      </c>
    </row>
    <row r="924" spans="1:15" s="887" customFormat="1" ht="47.25" customHeight="1" x14ac:dyDescent="0.35">
      <c r="B924" s="1495"/>
      <c r="C924" s="1543"/>
      <c r="D924" s="1520"/>
      <c r="E924" s="1520"/>
      <c r="F924" s="873" t="s">
        <v>7473</v>
      </c>
      <c r="G924" s="873"/>
      <c r="H924" s="864" t="s">
        <v>7564</v>
      </c>
      <c r="I924" s="1495"/>
      <c r="J924" s="1527" t="s">
        <v>6286</v>
      </c>
      <c r="K924" s="1509" t="s">
        <v>1071</v>
      </c>
      <c r="L924" s="1509" t="s">
        <v>4361</v>
      </c>
      <c r="M924" s="1527" t="str">
        <f>VLOOKUP(L924,CódigosRetorno!$A$2:$B$1784,2,FALSE)</f>
        <v>El dato ingresado como valor del concepto de la linea no cumple con el formato establecido.</v>
      </c>
      <c r="N924" s="1509" t="s">
        <v>169</v>
      </c>
    </row>
    <row r="925" spans="1:15" s="887" customFormat="1" ht="42" customHeight="1" x14ac:dyDescent="0.35">
      <c r="B925" s="1495"/>
      <c r="C925" s="1543"/>
      <c r="D925" s="1520"/>
      <c r="E925" s="1520"/>
      <c r="F925" s="873" t="s">
        <v>7473</v>
      </c>
      <c r="G925" s="873"/>
      <c r="H925" s="864" t="s">
        <v>7565</v>
      </c>
      <c r="I925" s="1495"/>
      <c r="J925" s="1532"/>
      <c r="K925" s="1510"/>
      <c r="L925" s="1510"/>
      <c r="M925" s="1532"/>
      <c r="N925" s="1510"/>
    </row>
    <row r="926" spans="1:15" s="887" customFormat="1" ht="40.5" customHeight="1" x14ac:dyDescent="0.35">
      <c r="B926" s="1495"/>
      <c r="C926" s="1543"/>
      <c r="D926" s="1520"/>
      <c r="E926" s="1520"/>
      <c r="F926" s="873" t="s">
        <v>18</v>
      </c>
      <c r="G926" s="873"/>
      <c r="H926" s="864" t="s">
        <v>7566</v>
      </c>
      <c r="I926" s="1495"/>
      <c r="J926" s="1532"/>
      <c r="K926" s="1510"/>
      <c r="L926" s="1510"/>
      <c r="M926" s="1532"/>
      <c r="N926" s="1510"/>
    </row>
    <row r="927" spans="1:15" s="887" customFormat="1" ht="45" customHeight="1" x14ac:dyDescent="0.35">
      <c r="B927" s="1495"/>
      <c r="C927" s="1543"/>
      <c r="D927" s="1520"/>
      <c r="E927" s="1520"/>
      <c r="F927" s="873" t="s">
        <v>18</v>
      </c>
      <c r="G927" s="873"/>
      <c r="H927" s="864" t="s">
        <v>7567</v>
      </c>
      <c r="I927" s="1495"/>
      <c r="J927" s="1532"/>
      <c r="K927" s="1510"/>
      <c r="L927" s="1510"/>
      <c r="M927" s="1532"/>
      <c r="N927" s="1510"/>
    </row>
    <row r="928" spans="1:15" ht="40.5" customHeight="1" x14ac:dyDescent="0.35">
      <c r="B928" s="1495"/>
      <c r="C928" s="1543"/>
      <c r="D928" s="1520"/>
      <c r="E928" s="1520"/>
      <c r="F928" s="872" t="s">
        <v>143</v>
      </c>
      <c r="G928" s="975" t="s">
        <v>136</v>
      </c>
      <c r="H928" s="967" t="s">
        <v>7568</v>
      </c>
      <c r="I928" s="1495"/>
      <c r="J928" s="1379" t="s">
        <v>7828</v>
      </c>
      <c r="K928" s="1380" t="s">
        <v>1071</v>
      </c>
      <c r="L928" s="1380" t="s">
        <v>4361</v>
      </c>
      <c r="M928" s="1382" t="str">
        <f>VLOOKUP(L928,CódigosRetorno!$A$2:$B$1784,2,FALSE)</f>
        <v>El dato ingresado como valor del concepto de la linea no cumple con el formato establecido.</v>
      </c>
      <c r="N928" s="1046" t="s">
        <v>169</v>
      </c>
    </row>
    <row r="929" spans="1:14" s="886" customFormat="1" x14ac:dyDescent="0.35">
      <c r="B929" s="888" t="s">
        <v>7562</v>
      </c>
      <c r="C929" s="1095"/>
      <c r="D929" s="889"/>
      <c r="E929" s="889"/>
      <c r="F929" s="889"/>
      <c r="G929" s="889"/>
      <c r="H929" s="890"/>
      <c r="I929" s="179"/>
      <c r="J929" s="172"/>
      <c r="K929" s="177"/>
      <c r="L929" s="178"/>
      <c r="M929" s="172"/>
      <c r="N929" s="207"/>
    </row>
    <row r="930" spans="1:14" ht="24" x14ac:dyDescent="0.35">
      <c r="A930" s="684"/>
      <c r="B930" s="1576" t="s">
        <v>7563</v>
      </c>
      <c r="C930" s="1577" t="s">
        <v>7555</v>
      </c>
      <c r="D930" s="1551" t="s">
        <v>15</v>
      </c>
      <c r="E930" s="1551" t="s">
        <v>9</v>
      </c>
      <c r="F930" s="974" t="s">
        <v>5</v>
      </c>
      <c r="G930" s="970"/>
      <c r="H930" s="972" t="s">
        <v>4041</v>
      </c>
      <c r="I930" s="977"/>
      <c r="J930" s="1382" t="s">
        <v>4690</v>
      </c>
      <c r="K930" s="1374" t="s">
        <v>1071</v>
      </c>
      <c r="L930" s="1380" t="s">
        <v>3833</v>
      </c>
      <c r="M930" s="1382" t="str">
        <f>VLOOKUP(L930,CódigosRetorno!$A$2:$B$1784,2,FALSE)</f>
        <v>No existe información en el nombre del concepto.</v>
      </c>
      <c r="N930" s="854" t="s">
        <v>169</v>
      </c>
    </row>
    <row r="931" spans="1:14" ht="36" x14ac:dyDescent="0.35">
      <c r="A931" s="684"/>
      <c r="B931" s="1551"/>
      <c r="C931" s="1578"/>
      <c r="D931" s="1551"/>
      <c r="E931" s="1551"/>
      <c r="F931" s="1041" t="s">
        <v>43</v>
      </c>
      <c r="G931" s="1037" t="s">
        <v>5594</v>
      </c>
      <c r="H931" s="1030" t="s">
        <v>4042</v>
      </c>
      <c r="I931" s="977"/>
      <c r="J931" s="1382" t="s">
        <v>8053</v>
      </c>
      <c r="K931" s="1374" t="s">
        <v>177</v>
      </c>
      <c r="L931" s="1380" t="s">
        <v>7823</v>
      </c>
      <c r="M931" s="1382" t="str">
        <f>VLOOKUP(L931,CódigosRetorno!$A$2:$B$1784,2,FALSE)</f>
        <v>Para el tipo de operación 2104 - Empresas del sistema de seguros, debe consignar Información adicional  a nivel de ítem</v>
      </c>
      <c r="N931" s="854" t="s">
        <v>169</v>
      </c>
    </row>
    <row r="932" spans="1:14" ht="24" x14ac:dyDescent="0.35">
      <c r="A932" s="684"/>
      <c r="B932" s="1551"/>
      <c r="C932" s="1578"/>
      <c r="D932" s="1551"/>
      <c r="E932" s="1551"/>
      <c r="F932" s="1580"/>
      <c r="G932" s="970" t="s">
        <v>3962</v>
      </c>
      <c r="H932" s="972" t="s">
        <v>3867</v>
      </c>
      <c r="I932" s="977"/>
      <c r="J932" s="1382" t="s">
        <v>6247</v>
      </c>
      <c r="K932" s="1374" t="s">
        <v>1071</v>
      </c>
      <c r="L932" s="1380" t="s">
        <v>4190</v>
      </c>
      <c r="M932" s="857" t="str">
        <f>VLOOKUP(L932,CódigosRetorno!$A$2:$B$1784,2,FALSE)</f>
        <v>El dato ingresado como atributo @listName es incorrecto.</v>
      </c>
      <c r="N932" s="854" t="s">
        <v>169</v>
      </c>
    </row>
    <row r="933" spans="1:14" ht="24" x14ac:dyDescent="0.35">
      <c r="A933" s="684"/>
      <c r="B933" s="1551"/>
      <c r="C933" s="1578"/>
      <c r="D933" s="1551"/>
      <c r="E933" s="1551"/>
      <c r="F933" s="1580"/>
      <c r="G933" s="970" t="s">
        <v>3863</v>
      </c>
      <c r="H933" s="972" t="s">
        <v>3864</v>
      </c>
      <c r="I933" s="977"/>
      <c r="J933" s="1382" t="s">
        <v>4201</v>
      </c>
      <c r="K933" s="1380" t="s">
        <v>1071</v>
      </c>
      <c r="L933" s="443" t="s">
        <v>4189</v>
      </c>
      <c r="M933" s="857" t="str">
        <f>VLOOKUP(L933,CódigosRetorno!$A$2:$B$1784,2,FALSE)</f>
        <v>El dato ingresado como atributo @listAgencyName es incorrecto.</v>
      </c>
      <c r="N933" s="854" t="s">
        <v>169</v>
      </c>
    </row>
    <row r="934" spans="1:14" ht="36" x14ac:dyDescent="0.35">
      <c r="A934" s="684"/>
      <c r="B934" s="1551"/>
      <c r="C934" s="1578"/>
      <c r="D934" s="1551"/>
      <c r="E934" s="1551"/>
      <c r="F934" s="1581"/>
      <c r="G934" s="971" t="s">
        <v>3963</v>
      </c>
      <c r="H934" s="670" t="s">
        <v>3869</v>
      </c>
      <c r="I934" s="977"/>
      <c r="J934" s="1382" t="s">
        <v>6248</v>
      </c>
      <c r="K934" s="1380" t="s">
        <v>1071</v>
      </c>
      <c r="L934" s="443" t="s">
        <v>4191</v>
      </c>
      <c r="M934" s="857" t="str">
        <f>VLOOKUP(L934,CódigosRetorno!$A$2:$B$1784,2,FALSE)</f>
        <v>El dato ingresado como atributo @listURI es incorrecto.</v>
      </c>
      <c r="N934" s="854" t="s">
        <v>169</v>
      </c>
    </row>
    <row r="935" spans="1:14" ht="24" x14ac:dyDescent="0.35">
      <c r="A935" s="684"/>
      <c r="B935" s="1551"/>
      <c r="C935" s="1578"/>
      <c r="D935" s="1551"/>
      <c r="E935" s="1579"/>
      <c r="F935" s="826" t="s">
        <v>241</v>
      </c>
      <c r="G935" s="962"/>
      <c r="H935" s="978" t="s">
        <v>7556</v>
      </c>
      <c r="I935" s="979"/>
      <c r="J935" s="1382" t="s">
        <v>7817</v>
      </c>
      <c r="K935" s="1380" t="s">
        <v>177</v>
      </c>
      <c r="L935" s="1380" t="s">
        <v>3765</v>
      </c>
      <c r="M935" s="857" t="str">
        <f>VLOOKUP(L935,CódigosRetorno!$A$2:$B$1784,2,FALSE)</f>
        <v>El XML no contiene tag o no existe información del valor del concepto por linea.</v>
      </c>
      <c r="N935" s="854" t="s">
        <v>169</v>
      </c>
    </row>
    <row r="936" spans="1:14" s="910" customFormat="1" ht="60" x14ac:dyDescent="0.35">
      <c r="A936" s="684"/>
      <c r="B936" s="1551"/>
      <c r="C936" s="1578"/>
      <c r="D936" s="1551"/>
      <c r="E936" s="1579"/>
      <c r="F936" s="980"/>
      <c r="G936" s="963"/>
      <c r="H936" s="672"/>
      <c r="I936" s="979"/>
      <c r="J936" s="1382" t="s">
        <v>7830</v>
      </c>
      <c r="K936" s="1380" t="s">
        <v>1071</v>
      </c>
      <c r="L936" s="1380" t="s">
        <v>4361</v>
      </c>
      <c r="M936" s="1024" t="str">
        <f>VLOOKUP(L936,CódigosRetorno!$A$2:$B$1784,2,FALSE)</f>
        <v>El dato ingresado como valor del concepto de la linea no cumple con el formato establecido.</v>
      </c>
      <c r="N936" s="1026"/>
    </row>
    <row r="937" spans="1:14" ht="37.5" customHeight="1" x14ac:dyDescent="0.35">
      <c r="A937" s="684"/>
      <c r="B937" s="1551"/>
      <c r="C937" s="1578"/>
      <c r="D937" s="1551"/>
      <c r="E937" s="1579"/>
      <c r="F937" s="980" t="s">
        <v>11</v>
      </c>
      <c r="G937" s="963"/>
      <c r="H937" s="672" t="s">
        <v>7557</v>
      </c>
      <c r="I937" s="979"/>
      <c r="J937" s="1382" t="s">
        <v>8062</v>
      </c>
      <c r="K937" s="1380" t="s">
        <v>1071</v>
      </c>
      <c r="L937" s="1380" t="s">
        <v>4361</v>
      </c>
      <c r="M937" s="1382" t="str">
        <f>VLOOKUP(L937,CódigosRetorno!$A$2:$B$1784,2,FALSE)</f>
        <v>El dato ingresado como valor del concepto de la linea no cumple con el formato establecido.</v>
      </c>
      <c r="N937" s="854" t="s">
        <v>169</v>
      </c>
    </row>
    <row r="938" spans="1:14" s="910" customFormat="1" ht="51" customHeight="1" x14ac:dyDescent="0.35">
      <c r="A938" s="684"/>
      <c r="B938" s="1551"/>
      <c r="C938" s="1578"/>
      <c r="D938" s="1551"/>
      <c r="E938" s="1579"/>
      <c r="F938" s="980"/>
      <c r="G938" s="963"/>
      <c r="H938" s="672"/>
      <c r="I938" s="979"/>
      <c r="J938" s="1382" t="s">
        <v>8061</v>
      </c>
      <c r="K938" s="1380" t="s">
        <v>177</v>
      </c>
      <c r="L938" s="1380" t="s">
        <v>8054</v>
      </c>
      <c r="M938" s="1382" t="str">
        <f>VLOOKUP(L938,CódigosRetorno!$A$2:$B$1784,2,FALSE)</f>
        <v>Para los tipos de seguro 1 y 2, debe consignar el numero de poliza, la fecha de cobertura y el monto asegurado</v>
      </c>
      <c r="N938" s="1160"/>
    </row>
    <row r="939" spans="1:14" s="910" customFormat="1" ht="64.5" customHeight="1" x14ac:dyDescent="0.35">
      <c r="A939" s="684"/>
      <c r="B939" s="1551"/>
      <c r="C939" s="1578"/>
      <c r="D939" s="1551"/>
      <c r="E939" s="1579"/>
      <c r="F939" s="980"/>
      <c r="G939" s="963"/>
      <c r="H939" s="672"/>
      <c r="I939" s="979"/>
      <c r="J939" s="1382" t="s">
        <v>8056</v>
      </c>
      <c r="K939" s="1380" t="s">
        <v>177</v>
      </c>
      <c r="L939" s="1380" t="s">
        <v>8055</v>
      </c>
      <c r="M939" s="1382" t="str">
        <f>VLOOKUP(L939,CódigosRetorno!$A$2:$B$1784,2,FALSE)</f>
        <v>Para el tipo de seguro 3 - Otros debe consignar el numero de poliza</v>
      </c>
      <c r="N939" s="1160"/>
    </row>
    <row r="940" spans="1:14" ht="36" x14ac:dyDescent="0.35">
      <c r="A940" s="684"/>
      <c r="B940" s="1551"/>
      <c r="C940" s="1578"/>
      <c r="D940" s="1551"/>
      <c r="E940" s="1579"/>
      <c r="F940" s="827" t="s">
        <v>143</v>
      </c>
      <c r="G940" s="975" t="s">
        <v>136</v>
      </c>
      <c r="H940" s="674" t="s">
        <v>7558</v>
      </c>
      <c r="I940" s="979"/>
      <c r="J940" s="1382" t="s">
        <v>7831</v>
      </c>
      <c r="K940" s="1380" t="s">
        <v>1071</v>
      </c>
      <c r="L940" s="1380" t="s">
        <v>4361</v>
      </c>
      <c r="M940" s="857" t="str">
        <f>VLOOKUP(L940,CódigosRetorno!$A$2:$B$1784,2,FALSE)</f>
        <v>El dato ingresado como valor del concepto de la linea no cumple con el formato establecido.</v>
      </c>
      <c r="N940" s="854" t="s">
        <v>169</v>
      </c>
    </row>
    <row r="941" spans="1:14" ht="24" x14ac:dyDescent="0.35">
      <c r="A941" s="684"/>
      <c r="B941" s="1576" t="s">
        <v>7857</v>
      </c>
      <c r="C941" s="1577" t="s">
        <v>7559</v>
      </c>
      <c r="D941" s="1551" t="s">
        <v>15</v>
      </c>
      <c r="E941" s="1551" t="s">
        <v>9</v>
      </c>
      <c r="F941" s="975" t="s">
        <v>5</v>
      </c>
      <c r="G941" s="968"/>
      <c r="H941" s="967" t="s">
        <v>4041</v>
      </c>
      <c r="I941" s="977"/>
      <c r="J941" s="1382" t="s">
        <v>4690</v>
      </c>
      <c r="K941" s="1374" t="s">
        <v>1071</v>
      </c>
      <c r="L941" s="1380" t="s">
        <v>3833</v>
      </c>
      <c r="M941" s="857" t="str">
        <f>VLOOKUP(L941,CódigosRetorno!$A$2:$B$1784,2,FALSE)</f>
        <v>No existe información en el nombre del concepto.</v>
      </c>
      <c r="N941" s="854" t="s">
        <v>169</v>
      </c>
    </row>
    <row r="942" spans="1:14" ht="36" x14ac:dyDescent="0.35">
      <c r="A942" s="684"/>
      <c r="B942" s="1551"/>
      <c r="C942" s="1577"/>
      <c r="D942" s="1551"/>
      <c r="E942" s="1551"/>
      <c r="F942" s="974" t="s">
        <v>43</v>
      </c>
      <c r="G942" s="969" t="s">
        <v>5594</v>
      </c>
      <c r="H942" s="973" t="s">
        <v>4042</v>
      </c>
      <c r="I942" s="977"/>
      <c r="J942" s="1382" t="s">
        <v>8053</v>
      </c>
      <c r="K942" s="1374" t="s">
        <v>177</v>
      </c>
      <c r="L942" s="1380" t="s">
        <v>7823</v>
      </c>
      <c r="M942" s="1382" t="str">
        <f>VLOOKUP(L942,CódigosRetorno!$A$2:$B$1784,2,FALSE)</f>
        <v>Para el tipo de operación 2104 - Empresas del sistema de seguros, debe consignar Información adicional  a nivel de ítem</v>
      </c>
      <c r="N942" s="854" t="s">
        <v>169</v>
      </c>
    </row>
    <row r="943" spans="1:14" ht="24" x14ac:dyDescent="0.35">
      <c r="A943" s="684"/>
      <c r="B943" s="1551"/>
      <c r="C943" s="1577"/>
      <c r="D943" s="1551"/>
      <c r="E943" s="1551"/>
      <c r="F943" s="1551"/>
      <c r="G943" s="970" t="s">
        <v>3962</v>
      </c>
      <c r="H943" s="972" t="s">
        <v>3867</v>
      </c>
      <c r="I943" s="977"/>
      <c r="J943" s="1382" t="s">
        <v>6247</v>
      </c>
      <c r="K943" s="1374" t="s">
        <v>1071</v>
      </c>
      <c r="L943" s="1380" t="s">
        <v>4190</v>
      </c>
      <c r="M943" s="1382" t="str">
        <f>VLOOKUP(L943,CódigosRetorno!$A$2:$B$1784,2,FALSE)</f>
        <v>El dato ingresado como atributo @listName es incorrecto.</v>
      </c>
      <c r="N943" s="854" t="s">
        <v>169</v>
      </c>
    </row>
    <row r="944" spans="1:14" ht="24" x14ac:dyDescent="0.35">
      <c r="A944" s="684"/>
      <c r="B944" s="1551"/>
      <c r="C944" s="1577"/>
      <c r="D944" s="1551"/>
      <c r="E944" s="1551"/>
      <c r="F944" s="1551"/>
      <c r="G944" s="970" t="s">
        <v>3863</v>
      </c>
      <c r="H944" s="972" t="s">
        <v>3864</v>
      </c>
      <c r="I944" s="977"/>
      <c r="J944" s="1382" t="s">
        <v>4201</v>
      </c>
      <c r="K944" s="1380" t="s">
        <v>1071</v>
      </c>
      <c r="L944" s="443" t="s">
        <v>4189</v>
      </c>
      <c r="M944" s="1382" t="str">
        <f>VLOOKUP(L944,CódigosRetorno!$A$2:$B$1784,2,FALSE)</f>
        <v>El dato ingresado como atributo @listAgencyName es incorrecto.</v>
      </c>
      <c r="N944" s="854" t="s">
        <v>169</v>
      </c>
    </row>
    <row r="945" spans="1:14" ht="36" x14ac:dyDescent="0.35">
      <c r="A945" s="684"/>
      <c r="B945" s="1551"/>
      <c r="C945" s="1577"/>
      <c r="D945" s="1551"/>
      <c r="E945" s="1551"/>
      <c r="F945" s="1551"/>
      <c r="G945" s="647" t="s">
        <v>3963</v>
      </c>
      <c r="H945" s="675" t="s">
        <v>3869</v>
      </c>
      <c r="I945" s="977"/>
      <c r="J945" s="1382" t="s">
        <v>6248</v>
      </c>
      <c r="K945" s="1380" t="s">
        <v>1071</v>
      </c>
      <c r="L945" s="443" t="s">
        <v>4191</v>
      </c>
      <c r="M945" s="1382" t="str">
        <f>VLOOKUP(L945,CódigosRetorno!$A$2:$B$1784,2,FALSE)</f>
        <v>El dato ingresado como atributo @listURI es incorrecto.</v>
      </c>
      <c r="N945" s="854" t="s">
        <v>169</v>
      </c>
    </row>
    <row r="946" spans="1:14" ht="36" customHeight="1" x14ac:dyDescent="0.35">
      <c r="A946" s="684"/>
      <c r="B946" s="1551"/>
      <c r="C946" s="1577"/>
      <c r="D946" s="1551"/>
      <c r="E946" s="1551"/>
      <c r="F946" s="1581" t="s">
        <v>141</v>
      </c>
      <c r="G946" s="1581" t="s">
        <v>24</v>
      </c>
      <c r="H946" s="1491" t="s">
        <v>7560</v>
      </c>
      <c r="I946" s="977"/>
      <c r="J946" s="1382" t="s">
        <v>7818</v>
      </c>
      <c r="K946" s="1374" t="s">
        <v>177</v>
      </c>
      <c r="L946" s="1380" t="s">
        <v>7824</v>
      </c>
      <c r="M946" s="1382" t="str">
        <f>VLOOKUP(L946,CódigosRetorno!$A$2:$B$1784,2,FALSE)</f>
        <v>El XML no contiene tag o no existe información de la fecha del concepto por linea</v>
      </c>
      <c r="N946" s="854" t="s">
        <v>169</v>
      </c>
    </row>
    <row r="947" spans="1:14" s="910" customFormat="1" ht="24" x14ac:dyDescent="0.35">
      <c r="A947" s="684"/>
      <c r="B947" s="1551"/>
      <c r="C947" s="1577"/>
      <c r="D947" s="1551"/>
      <c r="E947" s="1551"/>
      <c r="F947" s="1582"/>
      <c r="G947" s="1582"/>
      <c r="H947" s="1492"/>
      <c r="I947" s="977"/>
      <c r="J947" s="1382" t="s">
        <v>7819</v>
      </c>
      <c r="K947" s="1380" t="s">
        <v>1071</v>
      </c>
      <c r="L947" s="1380" t="s">
        <v>4361</v>
      </c>
      <c r="M947" s="1382" t="str">
        <f>VLOOKUP(L947,CódigosRetorno!$A$2:$B$1784,2,FALSE)</f>
        <v>El dato ingresado como valor del concepto de la linea no cumple con el formato establecido.</v>
      </c>
      <c r="N947" s="1026"/>
    </row>
    <row r="948" spans="1:14" s="910" customFormat="1" ht="24" x14ac:dyDescent="0.35">
      <c r="A948" s="684"/>
      <c r="B948" s="1551"/>
      <c r="C948" s="1577"/>
      <c r="D948" s="1551"/>
      <c r="E948" s="1551"/>
      <c r="F948" s="1581" t="s">
        <v>141</v>
      </c>
      <c r="G948" s="1581" t="s">
        <v>24</v>
      </c>
      <c r="H948" s="1491" t="s">
        <v>7561</v>
      </c>
      <c r="I948" s="977"/>
      <c r="J948" s="1382" t="s">
        <v>7818</v>
      </c>
      <c r="K948" s="1374" t="s">
        <v>1071</v>
      </c>
      <c r="L948" s="1380" t="s">
        <v>7827</v>
      </c>
      <c r="M948" s="1382" t="str">
        <f>VLOOKUP(L948,CódigosRetorno!$A$2:$B$1784,2,FALSE)</f>
        <v>El XML no contiene tag o no existe información de la fecha del concepto por linea</v>
      </c>
      <c r="N948" s="1026"/>
    </row>
    <row r="949" spans="1:14" ht="24" x14ac:dyDescent="0.35">
      <c r="A949" s="684"/>
      <c r="B949" s="1551"/>
      <c r="C949" s="1577"/>
      <c r="D949" s="1551"/>
      <c r="E949" s="1551"/>
      <c r="F949" s="1582"/>
      <c r="G949" s="1582"/>
      <c r="H949" s="1492"/>
      <c r="I949" s="977"/>
      <c r="J949" s="1382" t="s">
        <v>7820</v>
      </c>
      <c r="K949" s="1380" t="s">
        <v>1071</v>
      </c>
      <c r="L949" s="1380" t="s">
        <v>4361</v>
      </c>
      <c r="M949" s="1382" t="str">
        <f>VLOOKUP(L949,CódigosRetorno!$A$2:$B$1784,2,FALSE)</f>
        <v>El dato ingresado como valor del concepto de la linea no cumple con el formato establecido.</v>
      </c>
      <c r="N949" s="854" t="s">
        <v>169</v>
      </c>
    </row>
    <row r="950" spans="1:14" x14ac:dyDescent="0.35">
      <c r="B950" s="911" t="s">
        <v>7963</v>
      </c>
      <c r="C950" s="1095"/>
      <c r="D950" s="912"/>
      <c r="E950" s="912"/>
      <c r="F950" s="912"/>
      <c r="G950" s="912"/>
      <c r="H950" s="913"/>
      <c r="I950" s="179"/>
      <c r="J950" s="172"/>
      <c r="K950" s="177"/>
      <c r="L950" s="178"/>
      <c r="M950" s="172"/>
      <c r="N950" s="207"/>
    </row>
    <row r="951" spans="1:14" ht="36" x14ac:dyDescent="0.35">
      <c r="B951" s="1547">
        <v>174</v>
      </c>
      <c r="C951" s="1491" t="s">
        <v>7959</v>
      </c>
      <c r="D951" s="1583" t="s">
        <v>3</v>
      </c>
      <c r="E951" s="1583" t="s">
        <v>9</v>
      </c>
      <c r="F951" s="1388" t="s">
        <v>7861</v>
      </c>
      <c r="G951" s="1388" t="s">
        <v>7858</v>
      </c>
      <c r="H951" s="1390" t="s">
        <v>5172</v>
      </c>
      <c r="I951" s="1150"/>
      <c r="J951" s="1141" t="s">
        <v>8449</v>
      </c>
      <c r="K951" s="1142" t="s">
        <v>8450</v>
      </c>
      <c r="L951" s="1188" t="s">
        <v>7874</v>
      </c>
      <c r="M951" s="1141" t="str">
        <f>VLOOKUP(L951,CódigosRetorno!$A$2:$B$1784,2,FALSE)</f>
        <v>Debe consignar la informacion del tipo de transaccion del comprobante</v>
      </c>
      <c r="N951" s="1385" t="s">
        <v>169</v>
      </c>
    </row>
    <row r="952" spans="1:14" ht="24" x14ac:dyDescent="0.35">
      <c r="B952" s="1548"/>
      <c r="C952" s="1550"/>
      <c r="D952" s="1584"/>
      <c r="E952" s="1584"/>
      <c r="F952" s="1583" t="s">
        <v>7860</v>
      </c>
      <c r="G952" s="1583" t="s">
        <v>7859</v>
      </c>
      <c r="H952" s="1491" t="s">
        <v>7961</v>
      </c>
      <c r="I952" s="1150"/>
      <c r="J952" s="1141" t="s">
        <v>8451</v>
      </c>
      <c r="K952" s="1142" t="s">
        <v>8450</v>
      </c>
      <c r="L952" s="1188" t="s">
        <v>7875</v>
      </c>
      <c r="M952" s="1141" t="str">
        <f>VLOOKUP(L952,CódigosRetorno!$A$2:$B$1784,2,FALSE)</f>
        <v>Debe informar si el tipo de transaccion es al Contado o al Credito</v>
      </c>
      <c r="N952" s="1385" t="s">
        <v>169</v>
      </c>
    </row>
    <row r="953" spans="1:14" s="910" customFormat="1" ht="72" x14ac:dyDescent="0.35">
      <c r="B953" s="1548"/>
      <c r="C953" s="1550"/>
      <c r="D953" s="1584"/>
      <c r="E953" s="1584"/>
      <c r="F953" s="1584"/>
      <c r="G953" s="1584"/>
      <c r="H953" s="1550"/>
      <c r="I953" s="1150"/>
      <c r="J953" s="1141" t="s">
        <v>8452</v>
      </c>
      <c r="K953" s="1142" t="s">
        <v>8450</v>
      </c>
      <c r="L953" s="1188" t="s">
        <v>7876</v>
      </c>
      <c r="M953" s="1141" t="str">
        <f>VLOOKUP(L953,CódigosRetorno!$A$2:$B$1784,2,FALSE)</f>
        <v>El tipo de transaccion o el identificador de la cuota no cumple con el formato esperado</v>
      </c>
      <c r="N953" s="1385" t="s">
        <v>169</v>
      </c>
    </row>
    <row r="954" spans="1:14" s="910" customFormat="1" ht="60" x14ac:dyDescent="0.35">
      <c r="B954" s="1548"/>
      <c r="C954" s="1550"/>
      <c r="D954" s="1584"/>
      <c r="E954" s="1584"/>
      <c r="F954" s="1584"/>
      <c r="G954" s="1584"/>
      <c r="H954" s="1550"/>
      <c r="I954" s="1150"/>
      <c r="J954" s="1141" t="s">
        <v>8454</v>
      </c>
      <c r="K954" s="1142" t="s">
        <v>8450</v>
      </c>
      <c r="L954" s="1188" t="s">
        <v>7877</v>
      </c>
      <c r="M954" s="1141" t="str">
        <f>VLOOKUP(L954,CódigosRetorno!$A$2:$B$1784,2,FALSE)</f>
        <v>El tipo de transaccion no puede ser a la vez al Contado y al Credito</v>
      </c>
      <c r="N954" s="1385" t="s">
        <v>169</v>
      </c>
    </row>
    <row r="955" spans="1:14" s="910" customFormat="1" ht="48" x14ac:dyDescent="0.35">
      <c r="B955" s="1548"/>
      <c r="C955" s="1550"/>
      <c r="D955" s="1584"/>
      <c r="E955" s="1584"/>
      <c r="F955" s="1584"/>
      <c r="G955" s="1584"/>
      <c r="H955" s="1550"/>
      <c r="I955" s="1150"/>
      <c r="J955" s="1141" t="s">
        <v>8455</v>
      </c>
      <c r="K955" s="1142" t="s">
        <v>8450</v>
      </c>
      <c r="L955" s="1188" t="s">
        <v>7878</v>
      </c>
      <c r="M955" s="1141" t="str">
        <f>VLOOKUP(L955,CódigosRetorno!$A$2:$B$1784,2,FALSE)</f>
        <v>El tipo de transaccion o el identificador de la cuota no debe repetirse en el comprobante</v>
      </c>
      <c r="N955" s="1385" t="s">
        <v>169</v>
      </c>
    </row>
    <row r="956" spans="1:14" s="910" customFormat="1" x14ac:dyDescent="0.35">
      <c r="B956" s="911" t="s">
        <v>7962</v>
      </c>
      <c r="C956" s="1095"/>
      <c r="D956" s="912"/>
      <c r="E956" s="912"/>
      <c r="F956" s="912"/>
      <c r="G956" s="912"/>
      <c r="H956" s="913"/>
      <c r="I956" s="179"/>
      <c r="J956" s="172"/>
      <c r="K956" s="177"/>
      <c r="L956" s="178"/>
      <c r="M956" s="172"/>
      <c r="N956" s="207"/>
    </row>
    <row r="957" spans="1:14" ht="46" customHeight="1" x14ac:dyDescent="0.35">
      <c r="B957" s="1547">
        <v>175</v>
      </c>
      <c r="C957" s="1491" t="s">
        <v>7960</v>
      </c>
      <c r="D957" s="1583" t="s">
        <v>3</v>
      </c>
      <c r="E957" s="1583" t="s">
        <v>9</v>
      </c>
      <c r="F957" s="1388" t="s">
        <v>7920</v>
      </c>
      <c r="G957" s="1388" t="s">
        <v>7858</v>
      </c>
      <c r="H957" s="1386" t="s">
        <v>5172</v>
      </c>
      <c r="I957" s="1150"/>
      <c r="J957" s="1216" t="s">
        <v>8449</v>
      </c>
      <c r="K957" s="1142" t="s">
        <v>8450</v>
      </c>
      <c r="L957" s="1188" t="s">
        <v>7874</v>
      </c>
      <c r="M957" s="1141" t="str">
        <f>VLOOKUP(L957,CódigosRetorno!$A$2:$B$1784,2,FALSE)</f>
        <v>Debe consignar la informacion del tipo de transaccion del comprobante</v>
      </c>
      <c r="N957" s="1385" t="s">
        <v>169</v>
      </c>
    </row>
    <row r="958" spans="1:14" s="910" customFormat="1" ht="36" customHeight="1" x14ac:dyDescent="0.35">
      <c r="B958" s="1548"/>
      <c r="C958" s="1550"/>
      <c r="D958" s="1584"/>
      <c r="E958" s="1584"/>
      <c r="F958" s="1583" t="s">
        <v>7866</v>
      </c>
      <c r="G958" s="1583" t="s">
        <v>7865</v>
      </c>
      <c r="H958" s="1491" t="s">
        <v>7961</v>
      </c>
      <c r="I958" s="1150"/>
      <c r="J958" s="1141" t="s">
        <v>8451</v>
      </c>
      <c r="K958" s="1142" t="s">
        <v>8450</v>
      </c>
      <c r="L958" s="1188" t="s">
        <v>7875</v>
      </c>
      <c r="M958" s="1141" t="str">
        <f>VLOOKUP(L958,CódigosRetorno!$A$2:$B$1784,2,FALSE)</f>
        <v>Debe informar si el tipo de transaccion es al Contado o al Credito</v>
      </c>
      <c r="N958" s="1385" t="s">
        <v>169</v>
      </c>
    </row>
    <row r="959" spans="1:14" s="910" customFormat="1" ht="72" x14ac:dyDescent="0.35">
      <c r="B959" s="1548"/>
      <c r="C959" s="1550"/>
      <c r="D959" s="1584"/>
      <c r="E959" s="1584"/>
      <c r="F959" s="1584"/>
      <c r="G959" s="1584"/>
      <c r="H959" s="1550"/>
      <c r="I959" s="1150"/>
      <c r="J959" s="1141" t="s">
        <v>8452</v>
      </c>
      <c r="K959" s="1142" t="s">
        <v>8450</v>
      </c>
      <c r="L959" s="1188" t="s">
        <v>7876</v>
      </c>
      <c r="M959" s="1141" t="str">
        <f>VLOOKUP(L959,CódigosRetorno!$A$2:$B$1784,2,FALSE)</f>
        <v>El tipo de transaccion o el identificador de la cuota no cumple con el formato esperado</v>
      </c>
      <c r="N959" s="1385" t="s">
        <v>169</v>
      </c>
    </row>
    <row r="960" spans="1:14" s="910" customFormat="1" ht="48" x14ac:dyDescent="0.35">
      <c r="B960" s="1548"/>
      <c r="C960" s="1550"/>
      <c r="D960" s="1584"/>
      <c r="E960" s="1584"/>
      <c r="F960" s="1584"/>
      <c r="G960" s="1584"/>
      <c r="H960" s="1550"/>
      <c r="I960" s="1150"/>
      <c r="J960" s="1141" t="s">
        <v>8455</v>
      </c>
      <c r="K960" s="1142" t="s">
        <v>8450</v>
      </c>
      <c r="L960" s="1188" t="s">
        <v>7878</v>
      </c>
      <c r="M960" s="1141" t="str">
        <f>VLOOKUP(L960,CódigosRetorno!$A$2:$B$1784,2,FALSE)</f>
        <v>El tipo de transaccion o el identificador de la cuota no debe repetirse en el comprobante</v>
      </c>
      <c r="N960" s="1385" t="s">
        <v>169</v>
      </c>
    </row>
    <row r="961" spans="2:14" s="910" customFormat="1" ht="72" x14ac:dyDescent="0.35">
      <c r="B961" s="1548"/>
      <c r="C961" s="1550"/>
      <c r="D961" s="1584"/>
      <c r="E961" s="1584"/>
      <c r="F961" s="1584"/>
      <c r="G961" s="1584"/>
      <c r="H961" s="1550"/>
      <c r="I961" s="1150"/>
      <c r="J961" s="1471" t="s">
        <v>8488</v>
      </c>
      <c r="K961" s="1472" t="s">
        <v>8450</v>
      </c>
      <c r="L961" s="1475" t="s">
        <v>7879</v>
      </c>
      <c r="M961" s="1471" t="str">
        <f>VLOOKUP(L961,CódigosRetorno!$A$2:$B$1784,2,FALSE)</f>
        <v>Si el tipo de transaccion es al Credito debe existir al menos información de una cuota de pago</v>
      </c>
      <c r="N961" s="1385" t="s">
        <v>169</v>
      </c>
    </row>
    <row r="962" spans="2:14" ht="36" x14ac:dyDescent="0.35">
      <c r="B962" s="1548"/>
      <c r="C962" s="1550"/>
      <c r="D962" s="1584"/>
      <c r="E962" s="1584"/>
      <c r="F962" s="1583" t="s">
        <v>7862</v>
      </c>
      <c r="G962" s="1583" t="s">
        <v>16</v>
      </c>
      <c r="H962" s="1491" t="s">
        <v>7863</v>
      </c>
      <c r="I962" s="1150"/>
      <c r="J962" s="1141" t="s">
        <v>8456</v>
      </c>
      <c r="K962" s="1142" t="s">
        <v>8450</v>
      </c>
      <c r="L962" s="1188" t="s">
        <v>7881</v>
      </c>
      <c r="M962" s="1141" t="str">
        <f>VLOOKUP(L962,CódigosRetorno!$A$2:$B$1784,2,FALSE)</f>
        <v>El Monto neto pendiente de pago no cumple el formato definido</v>
      </c>
      <c r="N962" s="1385" t="s">
        <v>169</v>
      </c>
    </row>
    <row r="963" spans="2:14" s="910" customFormat="1" ht="60" x14ac:dyDescent="0.35">
      <c r="B963" s="1548"/>
      <c r="C963" s="1550"/>
      <c r="D963" s="1584"/>
      <c r="E963" s="1584"/>
      <c r="F963" s="1584"/>
      <c r="G963" s="1584"/>
      <c r="H963" s="1550"/>
      <c r="I963" s="1150"/>
      <c r="J963" s="1471" t="s">
        <v>8489</v>
      </c>
      <c r="K963" s="1472" t="s">
        <v>8450</v>
      </c>
      <c r="L963" s="1475" t="s">
        <v>7882</v>
      </c>
      <c r="M963" s="1471" t="str">
        <f>VLOOKUP(L963,CódigosRetorno!$A$2:$B$1784,2,FALSE)</f>
        <v>Si el tipo de transaccion es al Credito debe consignarse el Monto neto pendiente de pago</v>
      </c>
      <c r="N963" s="1385" t="s">
        <v>169</v>
      </c>
    </row>
    <row r="964" spans="2:14" s="910" customFormat="1" ht="72" x14ac:dyDescent="0.35">
      <c r="B964" s="1548"/>
      <c r="C964" s="1550"/>
      <c r="D964" s="1584"/>
      <c r="E964" s="1584"/>
      <c r="F964" s="1584"/>
      <c r="G964" s="1584"/>
      <c r="H964" s="1550"/>
      <c r="I964" s="1150"/>
      <c r="J964" s="1141" t="s">
        <v>8460</v>
      </c>
      <c r="K964" s="1142" t="s">
        <v>8450</v>
      </c>
      <c r="L964" s="1188" t="s">
        <v>7948</v>
      </c>
      <c r="M964" s="1141" t="str">
        <f>VLOOKUP(L964,CódigosRetorno!$A$2:$B$1784,2,FALSE)</f>
        <v>El Monto neto pendiente de pago debe ser menor o igual al Importe total del comprobante</v>
      </c>
      <c r="N964" s="1385" t="s">
        <v>169</v>
      </c>
    </row>
    <row r="965" spans="2:14" s="910" customFormat="1" ht="72" x14ac:dyDescent="0.35">
      <c r="B965" s="1548"/>
      <c r="C965" s="1550"/>
      <c r="D965" s="1584"/>
      <c r="E965" s="1584"/>
      <c r="F965" s="1464"/>
      <c r="G965" s="1464"/>
      <c r="H965" s="1462"/>
      <c r="I965" s="1463"/>
      <c r="J965" s="1471" t="s">
        <v>8496</v>
      </c>
      <c r="K965" s="1472" t="s">
        <v>8450</v>
      </c>
      <c r="L965" s="1475" t="s">
        <v>8480</v>
      </c>
      <c r="M965" s="1471" t="str">
        <f>VLOOKUP(L965,CódigosRetorno!$A$2:$B$1784,2,FALSE)</f>
        <v>La suma de las cuotas debe ser igual al Monto neto pendiente de pago.</v>
      </c>
      <c r="N965" s="1460"/>
    </row>
    <row r="966" spans="2:14" ht="36" x14ac:dyDescent="0.35">
      <c r="B966" s="1549"/>
      <c r="C966" s="1492"/>
      <c r="D966" s="1585"/>
      <c r="E966" s="1585"/>
      <c r="F966" s="1147" t="s">
        <v>13</v>
      </c>
      <c r="G966" s="1147" t="s">
        <v>5580</v>
      </c>
      <c r="H966" s="675" t="s">
        <v>3906</v>
      </c>
      <c r="I966" s="1150"/>
      <c r="J966" s="1231" t="s">
        <v>8078</v>
      </c>
      <c r="K966" s="1232" t="s">
        <v>177</v>
      </c>
      <c r="L966" s="1233" t="s">
        <v>694</v>
      </c>
      <c r="M966" s="1231" t="str">
        <f>VLOOKUP(L966,CódigosRetorno!$A$2:$B$1784,2,FALSE)</f>
        <v>La moneda debe ser la misma en todo el documento. Salvo las percepciones que sólo son en moneda nacional</v>
      </c>
      <c r="N966" s="1062" t="s">
        <v>4493</v>
      </c>
    </row>
    <row r="967" spans="2:14" ht="36" x14ac:dyDescent="0.35">
      <c r="B967" s="1547" t="s">
        <v>7929</v>
      </c>
      <c r="C967" s="1491" t="s">
        <v>7928</v>
      </c>
      <c r="D967" s="1583" t="s">
        <v>3</v>
      </c>
      <c r="E967" s="1583" t="s">
        <v>9</v>
      </c>
      <c r="F967" s="1388" t="s">
        <v>7920</v>
      </c>
      <c r="G967" s="1388" t="s">
        <v>7858</v>
      </c>
      <c r="H967" s="1386" t="s">
        <v>5172</v>
      </c>
      <c r="I967" s="1150"/>
      <c r="J967" s="1141" t="s">
        <v>8449</v>
      </c>
      <c r="K967" s="1142" t="s">
        <v>8450</v>
      </c>
      <c r="L967" s="1188" t="s">
        <v>7874</v>
      </c>
      <c r="M967" s="1141" t="str">
        <f>VLOOKUP(L967,CódigosRetorno!$A$2:$B$1784,2,FALSE)</f>
        <v>Debe consignar la informacion del tipo de transaccion del comprobante</v>
      </c>
      <c r="N967" s="1385" t="s">
        <v>169</v>
      </c>
    </row>
    <row r="968" spans="2:14" ht="24" x14ac:dyDescent="0.35">
      <c r="B968" s="1548"/>
      <c r="C968" s="1550"/>
      <c r="D968" s="1584"/>
      <c r="E968" s="1584"/>
      <c r="F968" s="1583" t="s">
        <v>166</v>
      </c>
      <c r="G968" s="1547" t="s">
        <v>7872</v>
      </c>
      <c r="H968" s="1491" t="s">
        <v>7864</v>
      </c>
      <c r="I968" s="1150"/>
      <c r="J968" s="1141" t="s">
        <v>8451</v>
      </c>
      <c r="K968" s="1142" t="s">
        <v>8450</v>
      </c>
      <c r="L968" s="1188" t="s">
        <v>7875</v>
      </c>
      <c r="M968" s="1141" t="str">
        <f>VLOOKUP(L968,CódigosRetorno!$A$2:$B$1784,2,FALSE)</f>
        <v>Debe informar si el tipo de transaccion es al Contado o al Credito</v>
      </c>
      <c r="N968" s="1385" t="s">
        <v>169</v>
      </c>
    </row>
    <row r="969" spans="2:14" s="910" customFormat="1" ht="84" x14ac:dyDescent="0.35">
      <c r="B969" s="1548"/>
      <c r="C969" s="1550"/>
      <c r="D969" s="1584"/>
      <c r="E969" s="1584"/>
      <c r="F969" s="1584"/>
      <c r="G969" s="1548"/>
      <c r="H969" s="1550"/>
      <c r="I969" s="1150"/>
      <c r="J969" s="1141" t="s">
        <v>8453</v>
      </c>
      <c r="K969" s="1142" t="s">
        <v>8450</v>
      </c>
      <c r="L969" s="1188" t="s">
        <v>7876</v>
      </c>
      <c r="M969" s="1141" t="str">
        <f>VLOOKUP(L969,CódigosRetorno!$A$2:$B$1784,2,FALSE)</f>
        <v>El tipo de transaccion o el identificador de la cuota no cumple con el formato esperado</v>
      </c>
      <c r="N969" s="1385" t="s">
        <v>169</v>
      </c>
    </row>
    <row r="970" spans="2:14" s="910" customFormat="1" ht="48" x14ac:dyDescent="0.35">
      <c r="B970" s="1548"/>
      <c r="C970" s="1550"/>
      <c r="D970" s="1584"/>
      <c r="E970" s="1584"/>
      <c r="F970" s="1584"/>
      <c r="G970" s="1584"/>
      <c r="H970" s="1550"/>
      <c r="I970" s="1150"/>
      <c r="J970" s="1141" t="s">
        <v>8455</v>
      </c>
      <c r="K970" s="1142" t="s">
        <v>8450</v>
      </c>
      <c r="L970" s="1188" t="s">
        <v>7878</v>
      </c>
      <c r="M970" s="1141" t="str">
        <f>VLOOKUP(L970,CódigosRetorno!$A$2:$B$1784,2,FALSE)</f>
        <v>El tipo de transaccion o el identificador de la cuota no debe repetirse en el comprobante</v>
      </c>
      <c r="N970" s="1385" t="s">
        <v>169</v>
      </c>
    </row>
    <row r="971" spans="2:14" s="910" customFormat="1" ht="72" x14ac:dyDescent="0.35">
      <c r="B971" s="1548"/>
      <c r="C971" s="1550"/>
      <c r="D971" s="1584"/>
      <c r="E971" s="1584"/>
      <c r="F971" s="1584"/>
      <c r="G971" s="1584"/>
      <c r="H971" s="1550"/>
      <c r="I971" s="1150"/>
      <c r="J971" s="1141" t="s">
        <v>8457</v>
      </c>
      <c r="K971" s="1142" t="s">
        <v>8450</v>
      </c>
      <c r="L971" s="1188" t="s">
        <v>7883</v>
      </c>
      <c r="M971" s="1141" t="str">
        <f>VLOOKUP(L971,CódigosRetorno!$A$2:$B$1784,2,FALSE)</f>
        <v>Si existe información de cuota de pago, el tipo de transaccion debe ser al credito</v>
      </c>
      <c r="N971" s="1385" t="s">
        <v>169</v>
      </c>
    </row>
    <row r="972" spans="2:14" ht="66.75" customHeight="1" x14ac:dyDescent="0.35">
      <c r="B972" s="1548"/>
      <c r="C972" s="1550"/>
      <c r="D972" s="1584"/>
      <c r="E972" s="1584"/>
      <c r="F972" s="1583" t="s">
        <v>7862</v>
      </c>
      <c r="G972" s="1583" t="s">
        <v>16</v>
      </c>
      <c r="H972" s="1491" t="s">
        <v>7930</v>
      </c>
      <c r="I972" s="1150"/>
      <c r="J972" s="1141" t="s">
        <v>8458</v>
      </c>
      <c r="K972" s="1142" t="s">
        <v>8450</v>
      </c>
      <c r="L972" s="1188" t="s">
        <v>7884</v>
      </c>
      <c r="M972" s="1141" t="str">
        <f>VLOOKUP(L972,CódigosRetorno!$A$2:$B$1784,2,FALSE)</f>
        <v>El Monto del pago único o de las cuotas no cumple el formato definido</v>
      </c>
      <c r="N972" s="1385" t="s">
        <v>169</v>
      </c>
    </row>
    <row r="973" spans="2:14" s="910" customFormat="1" ht="72" x14ac:dyDescent="0.35">
      <c r="B973" s="1548"/>
      <c r="C973" s="1550"/>
      <c r="D973" s="1584"/>
      <c r="E973" s="1584"/>
      <c r="F973" s="1584"/>
      <c r="G973" s="1584"/>
      <c r="H973" s="1550"/>
      <c r="I973" s="1150"/>
      <c r="J973" s="1471" t="s">
        <v>8490</v>
      </c>
      <c r="K973" s="1472" t="s">
        <v>8450</v>
      </c>
      <c r="L973" s="1475" t="s">
        <v>7886</v>
      </c>
      <c r="M973" s="1471" t="str">
        <f>VLOOKUP(L973,CódigosRetorno!$A$2:$B$1784,2,FALSE)</f>
        <v>Si se consigna información de la cuota de pago, debe indicarse el monto de la cuota</v>
      </c>
      <c r="N973" s="1385" t="s">
        <v>169</v>
      </c>
    </row>
    <row r="974" spans="2:14" s="910" customFormat="1" ht="84" x14ac:dyDescent="0.35">
      <c r="B974" s="1548"/>
      <c r="C974" s="1550"/>
      <c r="D974" s="1584"/>
      <c r="E974" s="1584"/>
      <c r="F974" s="1584"/>
      <c r="G974" s="1584"/>
      <c r="H974" s="1550"/>
      <c r="I974" s="1150"/>
      <c r="J974" s="1141" t="s">
        <v>8461</v>
      </c>
      <c r="K974" s="1142" t="s">
        <v>8450</v>
      </c>
      <c r="L974" s="1188" t="s">
        <v>7949</v>
      </c>
      <c r="M974" s="1141" t="str">
        <f>VLOOKUP(L974,CódigosRetorno!$A$2:$B$1784,2,FALSE)</f>
        <v>El Monto del pago único o de las cuotas debe ser menor o igual al Importe total del comprobante</v>
      </c>
      <c r="N974" s="1385" t="s">
        <v>169</v>
      </c>
    </row>
    <row r="975" spans="2:14" s="910" customFormat="1" ht="36" x14ac:dyDescent="0.35">
      <c r="B975" s="1548"/>
      <c r="C975" s="1550"/>
      <c r="D975" s="1584"/>
      <c r="E975" s="1584"/>
      <c r="F975" s="1147" t="s">
        <v>13</v>
      </c>
      <c r="G975" s="1147" t="s">
        <v>5580</v>
      </c>
      <c r="H975" s="675" t="s">
        <v>3906</v>
      </c>
      <c r="I975" s="1150"/>
      <c r="J975" s="1231" t="s">
        <v>8078</v>
      </c>
      <c r="K975" s="1238" t="s">
        <v>177</v>
      </c>
      <c r="L975" s="1238" t="s">
        <v>694</v>
      </c>
      <c r="M975" s="1231" t="str">
        <f>VLOOKUP(L975,CódigosRetorno!$A$2:$B$1784,2,FALSE)</f>
        <v>La moneda debe ser la misma en todo el documento. Salvo las percepciones que sólo son en moneda nacional</v>
      </c>
      <c r="N975" s="1062" t="s">
        <v>4493</v>
      </c>
    </row>
    <row r="976" spans="2:14" s="910" customFormat="1" ht="48" x14ac:dyDescent="0.35">
      <c r="B976" s="1548"/>
      <c r="C976" s="1550"/>
      <c r="D976" s="1584"/>
      <c r="E976" s="1584"/>
      <c r="F976" s="1583" t="s">
        <v>141</v>
      </c>
      <c r="G976" s="1583" t="s">
        <v>24</v>
      </c>
      <c r="H976" s="1491" t="s">
        <v>7931</v>
      </c>
      <c r="I976" s="1150"/>
      <c r="J976" s="1141" t="s">
        <v>8459</v>
      </c>
      <c r="K976" s="1142" t="s">
        <v>8450</v>
      </c>
      <c r="L976" s="1188" t="s">
        <v>7889</v>
      </c>
      <c r="M976" s="1141" t="str">
        <f>VLOOKUP(L976,CódigosRetorno!$A$2:$B$1784,2,FALSE)</f>
        <v>Fecha del pago único o de las cuotas no cumple el formato definido</v>
      </c>
      <c r="N976" s="1385" t="s">
        <v>169</v>
      </c>
    </row>
    <row r="977" spans="2:14" s="910" customFormat="1" ht="72" x14ac:dyDescent="0.35">
      <c r="B977" s="1548"/>
      <c r="C977" s="1550"/>
      <c r="D977" s="1584"/>
      <c r="E977" s="1584"/>
      <c r="F977" s="1584"/>
      <c r="G977" s="1584"/>
      <c r="H977" s="1550"/>
      <c r="I977" s="1150"/>
      <c r="J977" s="1471" t="s">
        <v>8490</v>
      </c>
      <c r="K977" s="1472" t="s">
        <v>8450</v>
      </c>
      <c r="L977" s="1475" t="s">
        <v>7891</v>
      </c>
      <c r="M977" s="1471" t="str">
        <f>VLOOKUP(L977,CódigosRetorno!$A$2:$B$1784,2,FALSE)</f>
        <v>Si se consigna información de la cuota de pago, debe indicarse la fecha del pago único o de las cuotas</v>
      </c>
      <c r="N977" s="1385" t="s">
        <v>169</v>
      </c>
    </row>
    <row r="978" spans="2:14" s="910" customFormat="1" ht="60" x14ac:dyDescent="0.35">
      <c r="B978" s="1548"/>
      <c r="C978" s="1550"/>
      <c r="D978" s="1584"/>
      <c r="E978" s="1584"/>
      <c r="F978" s="1584"/>
      <c r="G978" s="1584"/>
      <c r="H978" s="1550"/>
      <c r="I978" s="1150"/>
      <c r="J978" s="1141" t="s">
        <v>8487</v>
      </c>
      <c r="K978" s="1142" t="s">
        <v>8450</v>
      </c>
      <c r="L978" s="1188" t="s">
        <v>7950</v>
      </c>
      <c r="M978" s="1141" t="str">
        <f>VLOOKUP(L978,CódigosRetorno!$A$2:$B$1784,2,FALSE)</f>
        <v>Fecha del pago único o de las cuotas no puede ser anterior o igual a la fecha de emisión del comprobante</v>
      </c>
      <c r="N978" s="1385" t="s">
        <v>169</v>
      </c>
    </row>
    <row r="979" spans="2:14" x14ac:dyDescent="0.35">
      <c r="B979" s="1063" t="s">
        <v>7922</v>
      </c>
      <c r="C979" s="182"/>
      <c r="D979" s="174"/>
      <c r="E979" s="184"/>
      <c r="F979" s="184"/>
      <c r="G979" s="174"/>
      <c r="H979" s="173"/>
      <c r="I979" s="174"/>
      <c r="J979" s="172" t="s">
        <v>169</v>
      </c>
      <c r="K979" s="178" t="s">
        <v>169</v>
      </c>
      <c r="L979" s="183" t="s">
        <v>169</v>
      </c>
      <c r="M979" s="172" t="str">
        <f>VLOOKUP(L979,CódigosRetorno!$A$2:$B$1784,2,FALSE)</f>
        <v>-</v>
      </c>
      <c r="N979" s="179" t="s">
        <v>169</v>
      </c>
    </row>
    <row r="980" spans="2:14" ht="36" x14ac:dyDescent="0.35">
      <c r="B980" s="1576" t="s">
        <v>7925</v>
      </c>
      <c r="C980" s="1577" t="s">
        <v>7926</v>
      </c>
      <c r="D980" s="1551" t="s">
        <v>3</v>
      </c>
      <c r="E980" s="1551" t="s">
        <v>9</v>
      </c>
      <c r="F980" s="1387" t="s">
        <v>102</v>
      </c>
      <c r="G980" s="1387" t="s">
        <v>7166</v>
      </c>
      <c r="H980" s="1386" t="s">
        <v>3925</v>
      </c>
      <c r="I980" s="1150">
        <v>1</v>
      </c>
      <c r="J980" s="1141" t="s">
        <v>8462</v>
      </c>
      <c r="K980" s="1456" t="s">
        <v>8450</v>
      </c>
      <c r="L980" s="1206" t="s">
        <v>4266</v>
      </c>
      <c r="M980" s="1141" t="str">
        <f>VLOOKUP(L980,CódigosRetorno!$A$2:$B$1784,2,FALSE)</f>
        <v>El dato ingresado como indicador de cargo/descuento no corresponde al valor esperado.</v>
      </c>
      <c r="N980" s="1385" t="s">
        <v>169</v>
      </c>
    </row>
    <row r="981" spans="2:14" ht="24" x14ac:dyDescent="0.35">
      <c r="B981" s="1576"/>
      <c r="C981" s="1577"/>
      <c r="D981" s="1551"/>
      <c r="E981" s="1551"/>
      <c r="F981" s="1576" t="s">
        <v>10</v>
      </c>
      <c r="G981" s="1551" t="s">
        <v>7869</v>
      </c>
      <c r="H981" s="1608" t="s">
        <v>7870</v>
      </c>
      <c r="I981" s="1576">
        <v>1</v>
      </c>
      <c r="J981" s="1382" t="s">
        <v>4763</v>
      </c>
      <c r="K981" s="1380" t="s">
        <v>177</v>
      </c>
      <c r="L981" s="443" t="s">
        <v>3779</v>
      </c>
      <c r="M981" s="1382" t="str">
        <f>VLOOKUP(L981,CódigosRetorno!$A$2:$B$1784,2,FALSE)</f>
        <v>El XML no contiene el tag o no existe informacion de codigo de motivo de cargo/descuento global.</v>
      </c>
      <c r="N981" s="1064" t="s">
        <v>169</v>
      </c>
    </row>
    <row r="982" spans="2:14" s="910" customFormat="1" ht="24" x14ac:dyDescent="0.35">
      <c r="B982" s="1576"/>
      <c r="C982" s="1577"/>
      <c r="D982" s="1551"/>
      <c r="E982" s="1551"/>
      <c r="F982" s="1576"/>
      <c r="G982" s="1551"/>
      <c r="H982" s="1608"/>
      <c r="I982" s="1576"/>
      <c r="J982" s="1382" t="s">
        <v>4585</v>
      </c>
      <c r="K982" s="1380" t="s">
        <v>177</v>
      </c>
      <c r="L982" s="443" t="s">
        <v>3778</v>
      </c>
      <c r="M982" s="1382" t="str">
        <f>VLOOKUP(L982,CódigosRetorno!$A$2:$B$1784,2,FALSE)</f>
        <v>El dato ingresado como codigo de motivo de cargo/descuento global no es valido (catalogo nro 53)</v>
      </c>
      <c r="N982" s="1065" t="s">
        <v>4611</v>
      </c>
    </row>
    <row r="983" spans="2:14" s="910" customFormat="1" ht="70.5" customHeight="1" x14ac:dyDescent="0.35">
      <c r="B983" s="1576"/>
      <c r="C983" s="1577"/>
      <c r="D983" s="1551"/>
      <c r="E983" s="1551"/>
      <c r="F983" s="1576"/>
      <c r="G983" s="1551"/>
      <c r="H983" s="1608"/>
      <c r="I983" s="1576"/>
      <c r="J983" s="1141" t="s">
        <v>8463</v>
      </c>
      <c r="K983" s="1142" t="s">
        <v>8450</v>
      </c>
      <c r="L983" s="1188" t="s">
        <v>7900</v>
      </c>
      <c r="M983" s="1141" t="str">
        <f>VLOOKUP(L983,CódigosRetorno!$A$2:$B$1784,2,FALSE)</f>
        <v>Si existe retencion de IGV en el comprobante, el receptor debe ser un Agente de Retencion</v>
      </c>
      <c r="N983" s="1385" t="s">
        <v>169</v>
      </c>
    </row>
    <row r="984" spans="2:14" s="910" customFormat="1" ht="70.5" customHeight="1" x14ac:dyDescent="0.35">
      <c r="B984" s="1576"/>
      <c r="C984" s="1577"/>
      <c r="D984" s="1551"/>
      <c r="E984" s="1551"/>
      <c r="F984" s="1576"/>
      <c r="G984" s="1551"/>
      <c r="H984" s="1608"/>
      <c r="I984" s="1576"/>
      <c r="J984" s="1141" t="s">
        <v>8464</v>
      </c>
      <c r="K984" s="1142" t="s">
        <v>8450</v>
      </c>
      <c r="L984" s="1188" t="s">
        <v>7900</v>
      </c>
      <c r="M984" s="1141" t="str">
        <f>VLOOKUP(L984,CódigosRetorno!$A$2:$B$1784,2,FALSE)</f>
        <v>Si existe retencion de IGV en el comprobante, el receptor debe ser un Agente de Retencion</v>
      </c>
      <c r="N984" s="1385" t="s">
        <v>4870</v>
      </c>
    </row>
    <row r="985" spans="2:14" s="910" customFormat="1" ht="93" customHeight="1" x14ac:dyDescent="0.35">
      <c r="B985" s="1576"/>
      <c r="C985" s="1577"/>
      <c r="D985" s="1551"/>
      <c r="E985" s="1551"/>
      <c r="F985" s="1150"/>
      <c r="G985" s="1147"/>
      <c r="H985" s="1153"/>
      <c r="I985" s="1150"/>
      <c r="J985" s="1141" t="s">
        <v>8467</v>
      </c>
      <c r="K985" s="1142" t="s">
        <v>8450</v>
      </c>
      <c r="L985" s="1188" t="s">
        <v>8023</v>
      </c>
      <c r="M985" s="1141" t="str">
        <f>VLOOKUP(L985,CódigosRetorno!$A$2:$B$1784,2,FALSE)</f>
        <v>Si existe retencion de IGV en el comprobante, el emisor no debe ser un Agente de Retencion</v>
      </c>
      <c r="N985" s="1385" t="s">
        <v>4870</v>
      </c>
    </row>
    <row r="986" spans="2:14" ht="24" x14ac:dyDescent="0.35">
      <c r="B986" s="1576"/>
      <c r="C986" s="1577"/>
      <c r="D986" s="1551"/>
      <c r="E986" s="1551"/>
      <c r="F986" s="1576"/>
      <c r="G986" s="1150" t="s">
        <v>3863</v>
      </c>
      <c r="H986" s="1153" t="s">
        <v>3864</v>
      </c>
      <c r="I986" s="1150" t="s">
        <v>3865</v>
      </c>
      <c r="J986" s="1382" t="s">
        <v>4201</v>
      </c>
      <c r="K986" s="1380" t="s">
        <v>1071</v>
      </c>
      <c r="L986" s="443" t="s">
        <v>4189</v>
      </c>
      <c r="M986" s="1382" t="str">
        <f>VLOOKUP(L986,CódigosRetorno!$A$2:$B$1784,2,FALSE)</f>
        <v>El dato ingresado como atributo @listAgencyName es incorrecto.</v>
      </c>
      <c r="N986" s="647" t="s">
        <v>169</v>
      </c>
    </row>
    <row r="987" spans="2:14" ht="24" x14ac:dyDescent="0.35">
      <c r="B987" s="1576"/>
      <c r="C987" s="1577"/>
      <c r="D987" s="1551"/>
      <c r="E987" s="1551"/>
      <c r="F987" s="1576"/>
      <c r="G987" s="1150" t="s">
        <v>3915</v>
      </c>
      <c r="H987" s="1153" t="s">
        <v>3867</v>
      </c>
      <c r="I987" s="1150" t="s">
        <v>3865</v>
      </c>
      <c r="J987" s="1382" t="s">
        <v>6136</v>
      </c>
      <c r="K987" s="1374" t="s">
        <v>1071</v>
      </c>
      <c r="L987" s="1380" t="s">
        <v>4190</v>
      </c>
      <c r="M987" s="1382" t="str">
        <f>VLOOKUP(L987,CódigosRetorno!$A$2:$B$1784,2,FALSE)</f>
        <v>El dato ingresado como atributo @listName es incorrecto.</v>
      </c>
      <c r="N987" s="647" t="s">
        <v>169</v>
      </c>
    </row>
    <row r="988" spans="2:14" ht="36" x14ac:dyDescent="0.35">
      <c r="B988" s="1576"/>
      <c r="C988" s="1577"/>
      <c r="D988" s="1551"/>
      <c r="E988" s="1551"/>
      <c r="F988" s="1576"/>
      <c r="G988" s="1150" t="s">
        <v>3916</v>
      </c>
      <c r="H988" s="1153" t="s">
        <v>3869</v>
      </c>
      <c r="I988" s="1150" t="s">
        <v>3865</v>
      </c>
      <c r="J988" s="1382" t="s">
        <v>6137</v>
      </c>
      <c r="K988" s="1380" t="s">
        <v>1071</v>
      </c>
      <c r="L988" s="443" t="s">
        <v>4191</v>
      </c>
      <c r="M988" s="1382" t="str">
        <f>VLOOKUP(L988,CódigosRetorno!$A$2:$B$1784,2,FALSE)</f>
        <v>El dato ingresado como atributo @listURI es incorrecto.</v>
      </c>
      <c r="N988" s="647" t="s">
        <v>169</v>
      </c>
    </row>
    <row r="989" spans="2:14" ht="36" x14ac:dyDescent="0.35">
      <c r="B989" s="1576"/>
      <c r="C989" s="1577"/>
      <c r="D989" s="1551"/>
      <c r="E989" s="1551"/>
      <c r="F989" s="1146" t="s">
        <v>3907</v>
      </c>
      <c r="G989" s="1152" t="s">
        <v>3908</v>
      </c>
      <c r="H989" s="1145" t="s">
        <v>7927</v>
      </c>
      <c r="I989" s="1150" t="s">
        <v>3865</v>
      </c>
      <c r="J989" s="1382" t="s">
        <v>3909</v>
      </c>
      <c r="K989" s="1380" t="s">
        <v>177</v>
      </c>
      <c r="L989" s="443" t="s">
        <v>3703</v>
      </c>
      <c r="M989" s="1382" t="str">
        <f>VLOOKUP(L989,CódigosRetorno!$A$2:$B$1784,2,FALSE)</f>
        <v>El dato ingresado en factor de cargo o descuento global no cumple con el formato establecido.</v>
      </c>
      <c r="N989" s="647" t="s">
        <v>169</v>
      </c>
    </row>
    <row r="990" spans="2:14" ht="24" x14ac:dyDescent="0.35">
      <c r="B990" s="1576"/>
      <c r="C990" s="1577"/>
      <c r="D990" s="1551"/>
      <c r="E990" s="1551"/>
      <c r="F990" s="1576" t="s">
        <v>12</v>
      </c>
      <c r="G990" s="1551" t="s">
        <v>16</v>
      </c>
      <c r="H990" s="1608" t="s">
        <v>7924</v>
      </c>
      <c r="I990" s="1576">
        <v>1</v>
      </c>
      <c r="J990" s="1382" t="s">
        <v>3995</v>
      </c>
      <c r="K990" s="1380" t="s">
        <v>177</v>
      </c>
      <c r="L990" s="443" t="s">
        <v>3198</v>
      </c>
      <c r="M990" s="1382" t="str">
        <f>VLOOKUP(L990,CódigosRetorno!$A$2:$B$1784,2,FALSE)</f>
        <v xml:space="preserve">El dato ingresado en cac:AllowanceCharge/cbc:Amount no cumple con el formato establecido. </v>
      </c>
      <c r="N990" s="647" t="s">
        <v>169</v>
      </c>
    </row>
    <row r="991" spans="2:14" s="910" customFormat="1" ht="60" x14ac:dyDescent="0.35">
      <c r="B991" s="1576"/>
      <c r="C991" s="1577"/>
      <c r="D991" s="1551"/>
      <c r="E991" s="1551"/>
      <c r="F991" s="1576"/>
      <c r="G991" s="1551"/>
      <c r="H991" s="1608"/>
      <c r="I991" s="1576"/>
      <c r="J991" s="1207" t="s">
        <v>8465</v>
      </c>
      <c r="K991" s="1142" t="s">
        <v>8450</v>
      </c>
      <c r="L991" s="1188" t="s">
        <v>7908</v>
      </c>
      <c r="M991" s="1141" t="str">
        <f>VLOOKUP(L991,CódigosRetorno!$A$2:$B$1784,2,FALSE)</f>
        <v>El Importe de la retencion no tiene el valor correcto</v>
      </c>
      <c r="N991" s="1385" t="s">
        <v>169</v>
      </c>
    </row>
    <row r="992" spans="2:14" ht="24" x14ac:dyDescent="0.35">
      <c r="B992" s="1576"/>
      <c r="C992" s="1577"/>
      <c r="D992" s="1551"/>
      <c r="E992" s="1551"/>
      <c r="F992" s="1150" t="s">
        <v>13</v>
      </c>
      <c r="G992" s="1147" t="s">
        <v>5580</v>
      </c>
      <c r="H992" s="675" t="s">
        <v>3906</v>
      </c>
      <c r="I992" s="1150">
        <v>1</v>
      </c>
      <c r="J992" s="1382" t="s">
        <v>4688</v>
      </c>
      <c r="K992" s="1380" t="s">
        <v>177</v>
      </c>
      <c r="L992" s="443" t="s">
        <v>694</v>
      </c>
      <c r="M992" s="1382" t="str">
        <f>VLOOKUP(L992,CódigosRetorno!$A$2:$B$1784,2,FALSE)</f>
        <v>La moneda debe ser la misma en todo el documento. Salvo las percepciones que sólo son en moneda nacional</v>
      </c>
      <c r="N992" s="1378" t="s">
        <v>4493</v>
      </c>
    </row>
    <row r="993" spans="2:14" ht="24" x14ac:dyDescent="0.35">
      <c r="B993" s="1576"/>
      <c r="C993" s="1577"/>
      <c r="D993" s="1551"/>
      <c r="E993" s="1551"/>
      <c r="F993" s="1576" t="s">
        <v>12</v>
      </c>
      <c r="G993" s="1551" t="s">
        <v>16</v>
      </c>
      <c r="H993" s="1608" t="s">
        <v>7923</v>
      </c>
      <c r="I993" s="1576" t="s">
        <v>3865</v>
      </c>
      <c r="J993" s="1382" t="s">
        <v>3106</v>
      </c>
      <c r="K993" s="1374" t="s">
        <v>177</v>
      </c>
      <c r="L993" s="443" t="s">
        <v>3685</v>
      </c>
      <c r="M993" s="1382" t="str">
        <f>VLOOKUP(L993,CódigosRetorno!$A$2:$B$1784,2,FALSE)</f>
        <v>El dato ingresado en base monto por cargo/descuento globales no cumple con el formato establecido</v>
      </c>
      <c r="N993" s="647" t="s">
        <v>169</v>
      </c>
    </row>
    <row r="994" spans="2:14" s="910" customFormat="1" ht="36" x14ac:dyDescent="0.35">
      <c r="B994" s="1576"/>
      <c r="C994" s="1577"/>
      <c r="D994" s="1551"/>
      <c r="E994" s="1551"/>
      <c r="F994" s="1576"/>
      <c r="G994" s="1551"/>
      <c r="H994" s="1608"/>
      <c r="I994" s="1576"/>
      <c r="J994" s="1207" t="s">
        <v>8466</v>
      </c>
      <c r="K994" s="1142" t="s">
        <v>8450</v>
      </c>
      <c r="L994" s="1188" t="s">
        <v>7909</v>
      </c>
      <c r="M994" s="1141" t="str">
        <f>VLOOKUP(L994,CódigosRetorno!$A$2:$B$1784,2,FALSE)</f>
        <v>El importe total de la operación (base imponible de retencion) no puede ser mayor al importe total del comprobante.</v>
      </c>
      <c r="N994" s="1389" t="s">
        <v>169</v>
      </c>
    </row>
    <row r="995" spans="2:14" ht="36" x14ac:dyDescent="0.35">
      <c r="B995" s="1576"/>
      <c r="C995" s="1577"/>
      <c r="D995" s="1551"/>
      <c r="E995" s="1551"/>
      <c r="F995" s="1150" t="s">
        <v>13</v>
      </c>
      <c r="G995" s="1147" t="s">
        <v>5580</v>
      </c>
      <c r="H995" s="675" t="s">
        <v>3906</v>
      </c>
      <c r="I995" s="1150">
        <v>1</v>
      </c>
      <c r="J995" s="1382" t="s">
        <v>8083</v>
      </c>
      <c r="K995" s="1380" t="s">
        <v>177</v>
      </c>
      <c r="L995" s="443" t="s">
        <v>694</v>
      </c>
      <c r="M995" s="1382" t="str">
        <f>VLOOKUP(L995,CódigosRetorno!$A$2:$B$1784,2,FALSE)</f>
        <v>La moneda debe ser la misma en todo el documento. Salvo las percepciones que sólo son en moneda nacional</v>
      </c>
      <c r="N995" s="1378" t="s">
        <v>4493</v>
      </c>
    </row>
    <row r="996" spans="2:14" x14ac:dyDescent="0.35">
      <c r="B996" s="911" t="s">
        <v>8216</v>
      </c>
      <c r="C996" s="1095"/>
      <c r="D996" s="912"/>
      <c r="E996" s="912"/>
      <c r="F996" s="912"/>
      <c r="G996" s="912"/>
      <c r="H996" s="913"/>
      <c r="I996" s="179"/>
      <c r="J996" s="172"/>
      <c r="K996" s="177"/>
      <c r="L996" s="178"/>
      <c r="M996" s="172"/>
      <c r="N996" s="207"/>
    </row>
    <row r="997" spans="2:14" ht="24" x14ac:dyDescent="0.35">
      <c r="B997" s="1566">
        <f>181</f>
        <v>181</v>
      </c>
      <c r="C997" s="1567" t="s">
        <v>8217</v>
      </c>
      <c r="D997" s="1568" t="s">
        <v>3</v>
      </c>
      <c r="E997" s="1568" t="s">
        <v>9</v>
      </c>
      <c r="F997" s="1258" t="s">
        <v>102</v>
      </c>
      <c r="G997" s="1139" t="s">
        <v>7166</v>
      </c>
      <c r="H997" s="1137" t="s">
        <v>8423</v>
      </c>
      <c r="I997" s="1258">
        <v>1</v>
      </c>
      <c r="J997" s="1137" t="s">
        <v>8428</v>
      </c>
      <c r="K997" s="1139" t="s">
        <v>177</v>
      </c>
      <c r="L997" s="1282" t="s">
        <v>4266</v>
      </c>
      <c r="M997" s="1137" t="str">
        <f>VLOOKUP(L997,CódigosRetorno!$A$2:$B$1784,2,FALSE)</f>
        <v>El dato ingresado como indicador de cargo/descuento no corresponde al valor esperado.</v>
      </c>
      <c r="N997" s="1307" t="s">
        <v>169</v>
      </c>
    </row>
    <row r="998" spans="2:14" ht="24" x14ac:dyDescent="0.35">
      <c r="B998" s="1566"/>
      <c r="C998" s="1567"/>
      <c r="D998" s="1568"/>
      <c r="E998" s="1568"/>
      <c r="F998" s="1566" t="s">
        <v>10</v>
      </c>
      <c r="G998" s="1568" t="s">
        <v>8220</v>
      </c>
      <c r="H998" s="1567" t="s">
        <v>8253</v>
      </c>
      <c r="I998" s="1566">
        <v>1</v>
      </c>
      <c r="J998" s="1137" t="s">
        <v>4772</v>
      </c>
      <c r="K998" s="1138" t="s">
        <v>177</v>
      </c>
      <c r="L998" s="1332" t="s">
        <v>3779</v>
      </c>
      <c r="M998" s="1137" t="str">
        <f>VLOOKUP(L998,CódigosRetorno!$A$2:$B$1784,2,FALSE)</f>
        <v>El XML no contiene el tag o no existe informacion de codigo de motivo de cargo/descuento global.</v>
      </c>
      <c r="N998" s="1307" t="s">
        <v>169</v>
      </c>
    </row>
    <row r="999" spans="2:14" s="910" customFormat="1" ht="24" x14ac:dyDescent="0.35">
      <c r="B999" s="1566"/>
      <c r="C999" s="1567"/>
      <c r="D999" s="1568"/>
      <c r="E999" s="1568"/>
      <c r="F999" s="1566"/>
      <c r="G999" s="1568"/>
      <c r="H999" s="1567"/>
      <c r="I999" s="1566"/>
      <c r="J999" s="1137" t="s">
        <v>4820</v>
      </c>
      <c r="K999" s="1138" t="s">
        <v>177</v>
      </c>
      <c r="L999" s="1332" t="s">
        <v>3778</v>
      </c>
      <c r="M999" s="1137" t="str">
        <f>VLOOKUP(L999,CódigosRetorno!$A$2:$B$1784,2,FALSE)</f>
        <v>El dato ingresado como codigo de motivo de cargo/descuento global no es valido (catalogo nro 53)</v>
      </c>
      <c r="N999" s="1307" t="s">
        <v>4611</v>
      </c>
    </row>
    <row r="1000" spans="2:14" s="910" customFormat="1" ht="36" x14ac:dyDescent="0.35">
      <c r="B1000" s="1566"/>
      <c r="C1000" s="1567"/>
      <c r="D1000" s="1568"/>
      <c r="E1000" s="1568"/>
      <c r="F1000" s="1566"/>
      <c r="G1000" s="1568"/>
      <c r="H1000" s="1567"/>
      <c r="I1000" s="1566"/>
      <c r="J1000" s="1137" t="s">
        <v>8259</v>
      </c>
      <c r="K1000" s="1138" t="s">
        <v>177</v>
      </c>
      <c r="L1000" s="1332" t="s">
        <v>8244</v>
      </c>
      <c r="M1000" s="1137" t="str">
        <f>VLOOKUP(L1000,CódigosRetorno!$A$2:$B$1784,2,FALSE)</f>
        <v>Si el tipo de operación es 2002, debe informar los datos de la retención de segunda categoria</v>
      </c>
      <c r="N1000" s="1307" t="s">
        <v>4611</v>
      </c>
    </row>
    <row r="1001" spans="2:14" ht="36" x14ac:dyDescent="0.35">
      <c r="B1001" s="1566"/>
      <c r="C1001" s="1567"/>
      <c r="D1001" s="1568"/>
      <c r="E1001" s="1568"/>
      <c r="F1001" s="1566"/>
      <c r="G1001" s="1568"/>
      <c r="H1001" s="1567"/>
      <c r="I1001" s="1566"/>
      <c r="J1001" s="1137" t="s">
        <v>8226</v>
      </c>
      <c r="K1001" s="1138" t="s">
        <v>177</v>
      </c>
      <c r="L1001" s="1332" t="s">
        <v>8245</v>
      </c>
      <c r="M1001" s="1137" t="str">
        <f>VLOOKUP(L1001,CódigosRetorno!$A$2:$B$1784,2,FALSE)</f>
        <v>Si consigna infomacion de la retencion de segunda categoria, el tipo de operacion debe ser 2002</v>
      </c>
      <c r="N1001" s="1307" t="s">
        <v>4611</v>
      </c>
    </row>
    <row r="1002" spans="2:14" ht="24" x14ac:dyDescent="0.35">
      <c r="B1002" s="1566"/>
      <c r="C1002" s="1567"/>
      <c r="D1002" s="1568"/>
      <c r="E1002" s="1568"/>
      <c r="F1002" s="1569"/>
      <c r="G1002" s="1258" t="s">
        <v>3863</v>
      </c>
      <c r="H1002" s="1137" t="s">
        <v>3864</v>
      </c>
      <c r="I1002" s="1258" t="s">
        <v>3865</v>
      </c>
      <c r="J1002" s="1137" t="s">
        <v>4201</v>
      </c>
      <c r="K1002" s="1138" t="s">
        <v>1071</v>
      </c>
      <c r="L1002" s="1332" t="s">
        <v>4189</v>
      </c>
      <c r="M1002" s="1137" t="str">
        <f>VLOOKUP(L1002,CódigosRetorno!$A$2:$B$1784,2,FALSE)</f>
        <v>El dato ingresado como atributo @listAgencyName es incorrecto.</v>
      </c>
      <c r="N1002" s="1315" t="s">
        <v>169</v>
      </c>
    </row>
    <row r="1003" spans="2:14" ht="24" x14ac:dyDescent="0.35">
      <c r="B1003" s="1566"/>
      <c r="C1003" s="1567"/>
      <c r="D1003" s="1568"/>
      <c r="E1003" s="1568"/>
      <c r="F1003" s="1570"/>
      <c r="G1003" s="1258" t="s">
        <v>3915</v>
      </c>
      <c r="H1003" s="1137" t="s">
        <v>3867</v>
      </c>
      <c r="I1003" s="1258" t="s">
        <v>3865</v>
      </c>
      <c r="J1003" s="1137" t="s">
        <v>6136</v>
      </c>
      <c r="K1003" s="1139" t="s">
        <v>1071</v>
      </c>
      <c r="L1003" s="1138" t="s">
        <v>4190</v>
      </c>
      <c r="M1003" s="1137" t="str">
        <f>VLOOKUP(L1003,CódigosRetorno!$A$2:$B$1784,2,FALSE)</f>
        <v>El dato ingresado como atributo @listName es incorrecto.</v>
      </c>
      <c r="N1003" s="1315" t="s">
        <v>169</v>
      </c>
    </row>
    <row r="1004" spans="2:14" ht="36" x14ac:dyDescent="0.35">
      <c r="B1004" s="1566"/>
      <c r="C1004" s="1567"/>
      <c r="D1004" s="1568"/>
      <c r="E1004" s="1568"/>
      <c r="F1004" s="1571"/>
      <c r="G1004" s="1258" t="s">
        <v>3916</v>
      </c>
      <c r="H1004" s="1137" t="s">
        <v>3869</v>
      </c>
      <c r="I1004" s="1258" t="s">
        <v>3865</v>
      </c>
      <c r="J1004" s="1137" t="s">
        <v>6137</v>
      </c>
      <c r="K1004" s="1138" t="s">
        <v>1071</v>
      </c>
      <c r="L1004" s="1332" t="s">
        <v>4191</v>
      </c>
      <c r="M1004" s="1137" t="str">
        <f>VLOOKUP(L1004,CódigosRetorno!$A$2:$B$1784,2,FALSE)</f>
        <v>El dato ingresado como atributo @listURI es incorrecto.</v>
      </c>
      <c r="N1004" s="1315" t="s">
        <v>169</v>
      </c>
    </row>
    <row r="1005" spans="2:14" ht="36" x14ac:dyDescent="0.35">
      <c r="B1005" s="1566"/>
      <c r="C1005" s="1567"/>
      <c r="D1005" s="1568"/>
      <c r="E1005" s="1568"/>
      <c r="F1005" s="1349" t="s">
        <v>12</v>
      </c>
      <c r="G1005" s="1350" t="s">
        <v>16</v>
      </c>
      <c r="H1005" s="1351" t="s">
        <v>8222</v>
      </c>
      <c r="I1005" s="1349">
        <v>1</v>
      </c>
      <c r="J1005" s="1137" t="s">
        <v>8257</v>
      </c>
      <c r="K1005" s="1138" t="s">
        <v>177</v>
      </c>
      <c r="L1005" s="1332" t="s">
        <v>3198</v>
      </c>
      <c r="M1005" s="1137" t="str">
        <f>VLOOKUP(L1005,CódigosRetorno!$A$2:$B$1784,2,FALSE)</f>
        <v xml:space="preserve">El dato ingresado en cac:AllowanceCharge/cbc:Amount no cumple con el formato establecido. </v>
      </c>
      <c r="N1005" s="1315" t="s">
        <v>169</v>
      </c>
    </row>
    <row r="1006" spans="2:14" ht="36" x14ac:dyDescent="0.35">
      <c r="B1006" s="1566"/>
      <c r="C1006" s="1567"/>
      <c r="D1006" s="1568"/>
      <c r="E1006" s="1568"/>
      <c r="F1006" s="1566" t="s">
        <v>12</v>
      </c>
      <c r="G1006" s="1568" t="s">
        <v>16</v>
      </c>
      <c r="H1006" s="1567" t="s">
        <v>8221</v>
      </c>
      <c r="I1006" s="1566" t="s">
        <v>3865</v>
      </c>
      <c r="J1006" s="1137" t="s">
        <v>8258</v>
      </c>
      <c r="K1006" s="1139" t="s">
        <v>177</v>
      </c>
      <c r="L1006" s="1332" t="s">
        <v>3685</v>
      </c>
      <c r="M1006" s="1137" t="str">
        <f>VLOOKUP(L1006,CódigosRetorno!$A$2:$B$1784,2,FALSE)</f>
        <v>El dato ingresado en base monto por cargo/descuento globales no cumple con el formato establecido</v>
      </c>
      <c r="N1006" s="1315" t="s">
        <v>169</v>
      </c>
    </row>
    <row r="1007" spans="2:14" ht="24" x14ac:dyDescent="0.35">
      <c r="B1007" s="1566"/>
      <c r="C1007" s="1567"/>
      <c r="D1007" s="1568"/>
      <c r="E1007" s="1568"/>
      <c r="F1007" s="1566"/>
      <c r="G1007" s="1568"/>
      <c r="H1007" s="1567"/>
      <c r="I1007" s="1566"/>
      <c r="J1007" s="1137" t="s">
        <v>8254</v>
      </c>
      <c r="K1007" s="1139" t="s">
        <v>177</v>
      </c>
      <c r="L1007" s="1332" t="s">
        <v>8246</v>
      </c>
      <c r="M1007" s="1137" t="str">
        <f>VLOOKUP(L1007,CódigosRetorno!$A$2:$B$1784,2,FALSE)</f>
        <v>Debe consignar la base de la retencion de segunda categoria</v>
      </c>
      <c r="N1007" s="1315" t="s">
        <v>169</v>
      </c>
    </row>
    <row r="1008" spans="2:14" ht="24" x14ac:dyDescent="0.35">
      <c r="B1008" s="1566"/>
      <c r="C1008" s="1567"/>
      <c r="D1008" s="1568"/>
      <c r="E1008" s="1568"/>
      <c r="F1008" s="1139" t="s">
        <v>13</v>
      </c>
      <c r="G1008" s="1139" t="s">
        <v>5580</v>
      </c>
      <c r="H1008" s="1338" t="s">
        <v>3906</v>
      </c>
      <c r="I1008" s="1258">
        <v>1</v>
      </c>
      <c r="J1008" s="1257" t="s">
        <v>4689</v>
      </c>
      <c r="K1008" s="1138" t="s">
        <v>177</v>
      </c>
      <c r="L1008" s="1332" t="s">
        <v>694</v>
      </c>
      <c r="M1008" s="1137" t="str">
        <f>VLOOKUP(L1008,CódigosRetorno!$A$2:$B$1784,2,FALSE)</f>
        <v>La moneda debe ser la misma en todo el documento. Salvo las percepciones que sólo son en moneda nacional</v>
      </c>
      <c r="N1008" s="1307" t="s">
        <v>4493</v>
      </c>
    </row>
    <row r="1009" x14ac:dyDescent="0.35"/>
    <row r="1010" hidden="1" x14ac:dyDescent="0.35"/>
    <row r="1011" hidden="1" x14ac:dyDescent="0.35"/>
    <row r="1012" hidden="1" x14ac:dyDescent="0.35"/>
    <row r="1013" hidden="1" x14ac:dyDescent="0.35"/>
    <row r="1014" hidden="1" x14ac:dyDescent="0.35"/>
    <row r="1015" hidden="1" x14ac:dyDescent="0.35"/>
    <row r="1016" hidden="1" x14ac:dyDescent="0.35"/>
    <row r="1017" hidden="1" x14ac:dyDescent="0.35"/>
    <row r="1018" hidden="1" x14ac:dyDescent="0.35"/>
    <row r="1019" hidden="1" x14ac:dyDescent="0.35"/>
    <row r="1020" hidden="1" x14ac:dyDescent="0.35"/>
    <row r="1021" hidden="1" x14ac:dyDescent="0.35"/>
    <row r="1022" hidden="1" x14ac:dyDescent="0.35"/>
    <row r="1023" hidden="1" x14ac:dyDescent="0.35"/>
    <row r="1024" hidden="1" x14ac:dyDescent="0.35"/>
    <row r="1025" hidden="1" x14ac:dyDescent="0.35"/>
    <row r="1026" hidden="1" x14ac:dyDescent="0.35"/>
    <row r="1027" hidden="1" x14ac:dyDescent="0.35"/>
    <row r="1028" hidden="1" x14ac:dyDescent="0.35"/>
    <row r="1029" hidden="1" x14ac:dyDescent="0.35"/>
    <row r="1030" hidden="1" x14ac:dyDescent="0.35"/>
    <row r="1031" hidden="1" x14ac:dyDescent="0.35"/>
    <row r="1032" hidden="1" x14ac:dyDescent="0.35"/>
    <row r="1033" hidden="1" x14ac:dyDescent="0.35"/>
    <row r="1034" hidden="1" x14ac:dyDescent="0.35"/>
    <row r="1035" hidden="1" x14ac:dyDescent="0.35"/>
    <row r="1036" hidden="1" x14ac:dyDescent="0.35"/>
    <row r="1037" hidden="1" x14ac:dyDescent="0.35"/>
    <row r="1038" hidden="1" x14ac:dyDescent="0.35"/>
    <row r="1039" hidden="1" x14ac:dyDescent="0.35"/>
    <row r="1040" hidden="1" x14ac:dyDescent="0.35"/>
    <row r="1041" hidden="1" x14ac:dyDescent="0.35"/>
    <row r="1042" hidden="1" x14ac:dyDescent="0.35"/>
    <row r="1043" hidden="1" x14ac:dyDescent="0.35"/>
    <row r="1044" hidden="1" x14ac:dyDescent="0.35"/>
    <row r="1045" hidden="1" x14ac:dyDescent="0.35"/>
    <row r="1046" hidden="1" x14ac:dyDescent="0.35"/>
    <row r="1047" hidden="1" x14ac:dyDescent="0.35"/>
    <row r="1048" hidden="1" x14ac:dyDescent="0.35"/>
    <row r="1049" hidden="1" x14ac:dyDescent="0.35"/>
    <row r="1050" hidden="1" x14ac:dyDescent="0.35"/>
    <row r="1051" hidden="1" x14ac:dyDescent="0.35"/>
    <row r="1052" hidden="1" x14ac:dyDescent="0.35"/>
    <row r="1053" hidden="1" x14ac:dyDescent="0.35"/>
    <row r="1054" hidden="1" x14ac:dyDescent="0.35"/>
    <row r="1055" hidden="1" x14ac:dyDescent="0.35"/>
    <row r="1056" hidden="1" x14ac:dyDescent="0.35"/>
    <row r="1057" hidden="1" x14ac:dyDescent="0.35"/>
    <row r="1058" hidden="1" x14ac:dyDescent="0.35"/>
    <row r="1059" hidden="1" x14ac:dyDescent="0.35"/>
    <row r="1060" hidden="1" x14ac:dyDescent="0.35"/>
    <row r="1061" hidden="1" x14ac:dyDescent="0.35"/>
    <row r="1062" hidden="1" x14ac:dyDescent="0.35"/>
    <row r="1063" hidden="1" x14ac:dyDescent="0.35"/>
    <row r="1064" hidden="1" x14ac:dyDescent="0.35"/>
    <row r="1065" hidden="1" x14ac:dyDescent="0.35"/>
    <row r="1066" hidden="1" x14ac:dyDescent="0.35"/>
    <row r="1067" hidden="1" x14ac:dyDescent="0.35"/>
    <row r="1068" hidden="1" x14ac:dyDescent="0.35"/>
    <row r="1069" hidden="1" x14ac:dyDescent="0.35"/>
    <row r="1070" hidden="1" x14ac:dyDescent="0.35"/>
    <row r="1071" hidden="1" x14ac:dyDescent="0.35"/>
    <row r="1072" hidden="1" x14ac:dyDescent="0.35"/>
    <row r="1073" hidden="1" x14ac:dyDescent="0.35"/>
    <row r="1074" hidden="1" x14ac:dyDescent="0.35"/>
    <row r="1075" hidden="1" x14ac:dyDescent="0.35"/>
    <row r="1076" hidden="1" x14ac:dyDescent="0.35"/>
    <row r="1077" hidden="1" x14ac:dyDescent="0.35"/>
    <row r="1078" hidden="1" x14ac:dyDescent="0.35"/>
    <row r="1079" hidden="1" x14ac:dyDescent="0.35"/>
    <row r="1080" hidden="1" x14ac:dyDescent="0.35"/>
    <row r="1081" hidden="1" x14ac:dyDescent="0.35"/>
    <row r="1082" hidden="1" x14ac:dyDescent="0.35"/>
    <row r="1083" hidden="1" x14ac:dyDescent="0.35"/>
    <row r="1084" hidden="1" x14ac:dyDescent="0.35"/>
    <row r="1085" hidden="1" x14ac:dyDescent="0.35"/>
    <row r="1086" hidden="1" x14ac:dyDescent="0.35"/>
    <row r="1087" hidden="1" x14ac:dyDescent="0.35"/>
    <row r="1088" hidden="1" x14ac:dyDescent="0.35"/>
    <row r="1089" hidden="1" x14ac:dyDescent="0.35"/>
    <row r="1090" hidden="1" x14ac:dyDescent="0.35"/>
    <row r="1091" hidden="1" x14ac:dyDescent="0.35"/>
    <row r="1092" hidden="1" x14ac:dyDescent="0.35"/>
    <row r="1093" hidden="1" x14ac:dyDescent="0.35"/>
    <row r="1094" hidden="1" x14ac:dyDescent="0.35"/>
    <row r="1095" hidden="1" x14ac:dyDescent="0.35"/>
    <row r="1096" hidden="1" x14ac:dyDescent="0.35"/>
    <row r="1097" hidden="1" x14ac:dyDescent="0.35"/>
    <row r="1098" hidden="1" x14ac:dyDescent="0.35"/>
    <row r="1099" hidden="1" x14ac:dyDescent="0.35"/>
    <row r="1100" hidden="1" x14ac:dyDescent="0.35"/>
    <row r="1101" hidden="1" x14ac:dyDescent="0.35"/>
    <row r="1102" hidden="1" x14ac:dyDescent="0.35"/>
    <row r="1103" hidden="1" x14ac:dyDescent="0.35"/>
    <row r="1104" hidden="1" x14ac:dyDescent="0.35"/>
    <row r="1105" hidden="1" x14ac:dyDescent="0.35"/>
    <row r="1106" hidden="1" x14ac:dyDescent="0.35"/>
    <row r="1107" hidden="1" x14ac:dyDescent="0.35"/>
    <row r="1108" hidden="1" x14ac:dyDescent="0.35"/>
    <row r="1109" hidden="1" x14ac:dyDescent="0.35"/>
    <row r="1110" hidden="1" x14ac:dyDescent="0.35"/>
    <row r="1111" hidden="1" x14ac:dyDescent="0.35"/>
    <row r="1112" hidden="1" x14ac:dyDescent="0.35"/>
    <row r="1113" hidden="1" x14ac:dyDescent="0.35"/>
    <row r="1114" hidden="1" x14ac:dyDescent="0.35"/>
    <row r="1115" hidden="1" x14ac:dyDescent="0.35"/>
    <row r="1116" hidden="1" x14ac:dyDescent="0.35"/>
    <row r="1117" hidden="1" x14ac:dyDescent="0.35"/>
    <row r="1118" hidden="1" x14ac:dyDescent="0.35"/>
    <row r="1119" hidden="1" x14ac:dyDescent="0.35"/>
    <row r="1120" hidden="1" x14ac:dyDescent="0.35"/>
    <row r="1121" hidden="1" x14ac:dyDescent="0.35"/>
    <row r="1122" hidden="1" x14ac:dyDescent="0.35"/>
    <row r="1123" hidden="1" x14ac:dyDescent="0.35"/>
    <row r="1124" hidden="1" x14ac:dyDescent="0.35"/>
    <row r="1125" hidden="1" x14ac:dyDescent="0.35"/>
    <row r="1126" hidden="1" x14ac:dyDescent="0.35"/>
    <row r="1127" hidden="1" x14ac:dyDescent="0.35"/>
    <row r="1128" hidden="1" x14ac:dyDescent="0.35"/>
    <row r="1129" hidden="1" x14ac:dyDescent="0.35"/>
    <row r="1130" hidden="1" x14ac:dyDescent="0.35"/>
    <row r="1131" hidden="1" x14ac:dyDescent="0.35"/>
    <row r="1132" hidden="1" x14ac:dyDescent="0.35"/>
    <row r="1133" hidden="1" x14ac:dyDescent="0.35"/>
    <row r="1134" hidden="1" x14ac:dyDescent="0.35"/>
    <row r="1135" hidden="1" x14ac:dyDescent="0.35"/>
    <row r="1136" hidden="1" x14ac:dyDescent="0.35"/>
    <row r="1137" hidden="1" x14ac:dyDescent="0.35"/>
    <row r="1138" hidden="1" x14ac:dyDescent="0.35"/>
    <row r="1139" hidden="1" x14ac:dyDescent="0.35"/>
    <row r="1140" hidden="1" x14ac:dyDescent="0.35"/>
    <row r="1141" hidden="1" x14ac:dyDescent="0.35"/>
    <row r="1142" hidden="1" x14ac:dyDescent="0.35"/>
    <row r="1143" hidden="1" x14ac:dyDescent="0.35"/>
    <row r="1144" hidden="1" x14ac:dyDescent="0.35"/>
    <row r="1145" hidden="1" x14ac:dyDescent="0.35"/>
    <row r="1146" hidden="1" x14ac:dyDescent="0.35"/>
    <row r="1147" hidden="1" x14ac:dyDescent="0.35"/>
    <row r="1148" hidden="1" x14ac:dyDescent="0.35"/>
    <row r="1149" hidden="1" x14ac:dyDescent="0.35"/>
    <row r="1150" hidden="1" x14ac:dyDescent="0.35"/>
    <row r="1151" hidden="1" x14ac:dyDescent="0.35"/>
    <row r="1152" hidden="1" x14ac:dyDescent="0.35"/>
    <row r="1153" hidden="1" x14ac:dyDescent="0.35"/>
    <row r="1154" hidden="1" x14ac:dyDescent="0.35"/>
    <row r="1155" hidden="1" x14ac:dyDescent="0.35"/>
    <row r="1156" hidden="1" x14ac:dyDescent="0.35"/>
    <row r="1157" hidden="1" x14ac:dyDescent="0.35"/>
    <row r="1158" hidden="1" x14ac:dyDescent="0.35"/>
    <row r="1159" hidden="1" x14ac:dyDescent="0.35"/>
    <row r="1160" hidden="1" x14ac:dyDescent="0.35"/>
    <row r="1161" hidden="1" x14ac:dyDescent="0.35"/>
    <row r="1162" hidden="1" x14ac:dyDescent="0.35"/>
    <row r="1163" hidden="1" x14ac:dyDescent="0.35"/>
    <row r="1164" hidden="1" x14ac:dyDescent="0.35"/>
    <row r="1165" hidden="1" x14ac:dyDescent="0.35"/>
    <row r="1166" hidden="1" x14ac:dyDescent="0.35"/>
    <row r="1167" hidden="1" x14ac:dyDescent="0.35"/>
    <row r="1168" hidden="1" x14ac:dyDescent="0.35"/>
    <row r="1169" hidden="1" x14ac:dyDescent="0.35"/>
    <row r="1170" hidden="1" x14ac:dyDescent="0.35"/>
    <row r="1171" hidden="1" x14ac:dyDescent="0.35"/>
    <row r="1172" hidden="1" x14ac:dyDescent="0.35"/>
    <row r="1173" hidden="1" x14ac:dyDescent="0.35"/>
    <row r="1174" hidden="1" x14ac:dyDescent="0.35"/>
    <row r="1175" hidden="1" x14ac:dyDescent="0.35"/>
    <row r="1176" hidden="1" x14ac:dyDescent="0.35"/>
    <row r="1177" hidden="1" x14ac:dyDescent="0.35"/>
    <row r="1178" hidden="1" x14ac:dyDescent="0.35"/>
    <row r="1179" hidden="1" x14ac:dyDescent="0.35"/>
    <row r="1180" hidden="1" x14ac:dyDescent="0.35"/>
    <row r="1181" hidden="1" x14ac:dyDescent="0.35"/>
    <row r="1182" hidden="1" x14ac:dyDescent="0.35"/>
    <row r="1183" hidden="1" x14ac:dyDescent="0.35"/>
    <row r="1184" hidden="1" x14ac:dyDescent="0.35"/>
    <row r="1185" hidden="1" x14ac:dyDescent="0.35"/>
    <row r="1186" hidden="1" x14ac:dyDescent="0.35"/>
    <row r="1187" hidden="1" x14ac:dyDescent="0.35"/>
    <row r="1188" hidden="1" x14ac:dyDescent="0.35"/>
    <row r="1189" hidden="1" x14ac:dyDescent="0.35"/>
    <row r="1190" hidden="1" x14ac:dyDescent="0.35"/>
    <row r="1191" hidden="1" x14ac:dyDescent="0.35"/>
    <row r="1192" hidden="1" x14ac:dyDescent="0.35"/>
    <row r="1193" hidden="1" x14ac:dyDescent="0.35"/>
    <row r="1194" hidden="1" x14ac:dyDescent="0.35"/>
    <row r="1195" hidden="1" x14ac:dyDescent="0.35"/>
    <row r="1196" hidden="1" x14ac:dyDescent="0.35"/>
    <row r="1197" hidden="1" x14ac:dyDescent="0.35"/>
    <row r="1198" hidden="1" x14ac:dyDescent="0.35"/>
    <row r="1199" hidden="1" x14ac:dyDescent="0.35"/>
    <row r="1200" hidden="1" x14ac:dyDescent="0.35"/>
    <row r="1201" hidden="1" x14ac:dyDescent="0.35"/>
    <row r="1202" hidden="1" x14ac:dyDescent="0.35"/>
    <row r="1203" hidden="1" x14ac:dyDescent="0.35"/>
    <row r="1204" hidden="1" x14ac:dyDescent="0.35"/>
    <row r="1205" hidden="1" x14ac:dyDescent="0.35"/>
    <row r="1206" hidden="1" x14ac:dyDescent="0.35"/>
    <row r="1207" hidden="1" x14ac:dyDescent="0.35"/>
    <row r="1208" hidden="1" x14ac:dyDescent="0.35"/>
    <row r="1209" hidden="1" x14ac:dyDescent="0.35"/>
    <row r="1210" hidden="1" x14ac:dyDescent="0.35"/>
    <row r="1211" hidden="1" x14ac:dyDescent="0.35"/>
    <row r="1212" hidden="1" x14ac:dyDescent="0.35"/>
    <row r="1213" hidden="1" x14ac:dyDescent="0.35"/>
    <row r="1214" hidden="1" x14ac:dyDescent="0.35"/>
    <row r="1215" hidden="1" x14ac:dyDescent="0.35"/>
    <row r="1216" hidden="1" x14ac:dyDescent="0.35"/>
    <row r="1217" hidden="1" x14ac:dyDescent="0.35"/>
    <row r="1218" hidden="1" x14ac:dyDescent="0.35"/>
    <row r="1219" hidden="1" x14ac:dyDescent="0.35"/>
    <row r="1220" hidden="1" x14ac:dyDescent="0.35"/>
    <row r="1221" hidden="1" x14ac:dyDescent="0.35"/>
    <row r="1222" hidden="1" x14ac:dyDescent="0.35"/>
    <row r="1223" hidden="1" x14ac:dyDescent="0.35"/>
    <row r="1224" hidden="1" x14ac:dyDescent="0.35"/>
    <row r="1225" hidden="1" x14ac:dyDescent="0.35"/>
    <row r="1226" hidden="1" x14ac:dyDescent="0.35"/>
    <row r="1227" hidden="1" x14ac:dyDescent="0.35"/>
    <row r="1228" hidden="1" x14ac:dyDescent="0.35"/>
    <row r="1229" hidden="1" x14ac:dyDescent="0.35"/>
    <row r="1230" hidden="1" x14ac:dyDescent="0.35"/>
    <row r="1231" hidden="1" x14ac:dyDescent="0.35"/>
    <row r="1232" hidden="1" x14ac:dyDescent="0.35"/>
    <row r="1233" hidden="1" x14ac:dyDescent="0.35"/>
    <row r="1234" hidden="1" x14ac:dyDescent="0.35"/>
    <row r="1235" hidden="1" x14ac:dyDescent="0.35"/>
    <row r="1236" hidden="1" x14ac:dyDescent="0.35"/>
    <row r="1237" hidden="1" x14ac:dyDescent="0.35"/>
    <row r="1238" hidden="1" x14ac:dyDescent="0.35"/>
    <row r="1239" hidden="1" x14ac:dyDescent="0.35"/>
    <row r="1240" hidden="1" x14ac:dyDescent="0.35"/>
    <row r="1241" hidden="1" x14ac:dyDescent="0.35"/>
    <row r="1242" hidden="1" x14ac:dyDescent="0.35"/>
    <row r="1243" hidden="1" x14ac:dyDescent="0.35"/>
    <row r="1244" hidden="1" x14ac:dyDescent="0.35"/>
    <row r="1245" hidden="1" x14ac:dyDescent="0.35"/>
    <row r="1246" hidden="1" x14ac:dyDescent="0.35"/>
    <row r="1247" hidden="1" x14ac:dyDescent="0.35"/>
    <row r="1248" hidden="1" x14ac:dyDescent="0.35"/>
    <row r="1249" hidden="1" x14ac:dyDescent="0.35"/>
    <row r="1250" hidden="1" x14ac:dyDescent="0.35"/>
    <row r="1251" hidden="1" x14ac:dyDescent="0.35"/>
    <row r="1252" hidden="1" x14ac:dyDescent="0.35"/>
    <row r="1253" hidden="1" x14ac:dyDescent="0.35"/>
    <row r="1254" hidden="1" x14ac:dyDescent="0.35"/>
    <row r="1255" hidden="1" x14ac:dyDescent="0.35"/>
    <row r="1256" hidden="1" x14ac:dyDescent="0.35"/>
    <row r="1257" hidden="1" x14ac:dyDescent="0.35"/>
    <row r="1258" hidden="1" x14ac:dyDescent="0.35"/>
    <row r="1259" hidden="1" x14ac:dyDescent="0.35"/>
    <row r="1260" hidden="1" x14ac:dyDescent="0.35"/>
    <row r="1261" hidden="1" x14ac:dyDescent="0.35"/>
    <row r="1262" hidden="1" x14ac:dyDescent="0.35"/>
    <row r="1263" hidden="1" x14ac:dyDescent="0.35"/>
    <row r="1264" hidden="1" x14ac:dyDescent="0.35"/>
    <row r="1265" hidden="1" x14ac:dyDescent="0.35"/>
    <row r="1266" hidden="1" x14ac:dyDescent="0.35"/>
    <row r="1267" hidden="1" x14ac:dyDescent="0.35"/>
    <row r="1268" hidden="1" x14ac:dyDescent="0.35"/>
    <row r="1269" hidden="1" x14ac:dyDescent="0.35"/>
    <row r="1270" hidden="1" x14ac:dyDescent="0.35"/>
    <row r="1271" hidden="1" x14ac:dyDescent="0.35"/>
    <row r="1272" hidden="1" x14ac:dyDescent="0.35"/>
    <row r="1273" hidden="1" x14ac:dyDescent="0.35"/>
    <row r="1274" hidden="1" x14ac:dyDescent="0.35"/>
    <row r="1275" hidden="1" x14ac:dyDescent="0.35"/>
    <row r="1276" hidden="1" x14ac:dyDescent="0.35"/>
    <row r="1277" hidden="1" x14ac:dyDescent="0.35"/>
    <row r="1278" hidden="1" x14ac:dyDescent="0.35"/>
    <row r="1279" hidden="1" x14ac:dyDescent="0.35"/>
    <row r="1280" hidden="1" x14ac:dyDescent="0.35"/>
    <row r="1281" hidden="1" x14ac:dyDescent="0.35"/>
    <row r="1282" hidden="1" x14ac:dyDescent="0.35"/>
    <row r="1283" hidden="1" x14ac:dyDescent="0.35"/>
    <row r="1284" hidden="1" x14ac:dyDescent="0.35"/>
    <row r="1285" hidden="1" x14ac:dyDescent="0.35"/>
    <row r="1286" hidden="1" x14ac:dyDescent="0.35"/>
    <row r="1287" hidden="1" x14ac:dyDescent="0.35"/>
    <row r="1288" hidden="1" x14ac:dyDescent="0.35"/>
    <row r="1289" hidden="1" x14ac:dyDescent="0.35"/>
    <row r="1290" hidden="1" x14ac:dyDescent="0.35"/>
    <row r="1291" hidden="1" x14ac:dyDescent="0.35"/>
    <row r="1292" hidden="1" x14ac:dyDescent="0.35"/>
    <row r="1293" hidden="1" x14ac:dyDescent="0.35"/>
    <row r="1294" hidden="1" x14ac:dyDescent="0.35"/>
    <row r="1295" hidden="1" x14ac:dyDescent="0.35"/>
    <row r="1296" hidden="1" x14ac:dyDescent="0.35"/>
    <row r="1297" hidden="1" x14ac:dyDescent="0.35"/>
    <row r="1298" hidden="1" x14ac:dyDescent="0.35"/>
    <row r="1299" hidden="1" x14ac:dyDescent="0.35"/>
    <row r="1300" hidden="1" x14ac:dyDescent="0.35"/>
    <row r="1301" hidden="1" x14ac:dyDescent="0.35"/>
    <row r="1302" hidden="1" x14ac:dyDescent="0.35"/>
    <row r="1303" hidden="1" x14ac:dyDescent="0.35"/>
    <row r="1304" hidden="1" x14ac:dyDescent="0.35"/>
    <row r="1305" hidden="1" x14ac:dyDescent="0.35"/>
    <row r="1306" hidden="1" x14ac:dyDescent="0.35"/>
    <row r="1307" hidden="1" x14ac:dyDescent="0.35"/>
    <row r="1308" hidden="1" x14ac:dyDescent="0.35"/>
    <row r="1309" hidden="1" x14ac:dyDescent="0.35"/>
    <row r="1310" hidden="1" x14ac:dyDescent="0.35"/>
    <row r="1311" hidden="1" x14ac:dyDescent="0.35"/>
    <row r="1312" hidden="1" x14ac:dyDescent="0.35"/>
    <row r="1313" hidden="1" x14ac:dyDescent="0.35"/>
    <row r="1314" hidden="1" x14ac:dyDescent="0.35"/>
    <row r="1315" hidden="1" x14ac:dyDescent="0.35"/>
    <row r="1316" hidden="1" x14ac:dyDescent="0.35"/>
    <row r="1317" hidden="1" x14ac:dyDescent="0.35"/>
    <row r="1318" hidden="1" x14ac:dyDescent="0.35"/>
    <row r="1319" hidden="1" x14ac:dyDescent="0.35"/>
    <row r="1320" hidden="1" x14ac:dyDescent="0.35"/>
    <row r="1321" hidden="1" x14ac:dyDescent="0.35"/>
    <row r="1322" hidden="1" x14ac:dyDescent="0.35"/>
    <row r="1323" hidden="1" x14ac:dyDescent="0.35"/>
    <row r="1324" hidden="1" x14ac:dyDescent="0.35"/>
    <row r="1325" hidden="1" x14ac:dyDescent="0.35"/>
    <row r="1326" hidden="1" x14ac:dyDescent="0.35"/>
    <row r="1327" hidden="1" x14ac:dyDescent="0.35"/>
    <row r="1328" hidden="1" x14ac:dyDescent="0.35"/>
    <row r="1329" hidden="1" x14ac:dyDescent="0.35"/>
    <row r="1330" hidden="1" x14ac:dyDescent="0.35"/>
    <row r="1331" hidden="1" x14ac:dyDescent="0.35"/>
    <row r="1332" hidden="1" x14ac:dyDescent="0.35"/>
    <row r="1333" hidden="1" x14ac:dyDescent="0.35"/>
    <row r="1334" hidden="1" x14ac:dyDescent="0.35"/>
    <row r="1335" hidden="1" x14ac:dyDescent="0.35"/>
    <row r="1336" hidden="1" x14ac:dyDescent="0.35"/>
    <row r="1337" hidden="1" x14ac:dyDescent="0.35"/>
    <row r="1338" hidden="1" x14ac:dyDescent="0.35"/>
    <row r="1339" hidden="1" x14ac:dyDescent="0.35"/>
    <row r="1340" hidden="1" x14ac:dyDescent="0.35"/>
    <row r="1341" hidden="1" x14ac:dyDescent="0.35"/>
    <row r="1342" hidden="1" x14ac:dyDescent="0.35"/>
    <row r="1343" hidden="1" x14ac:dyDescent="0.35"/>
    <row r="1344" hidden="1" x14ac:dyDescent="0.35"/>
    <row r="1345" hidden="1" x14ac:dyDescent="0.35"/>
    <row r="1346" hidden="1" x14ac:dyDescent="0.35"/>
    <row r="1347" hidden="1" x14ac:dyDescent="0.35"/>
    <row r="1348" hidden="1" x14ac:dyDescent="0.35"/>
    <row r="1349" hidden="1" x14ac:dyDescent="0.35"/>
    <row r="1350" hidden="1" x14ac:dyDescent="0.35"/>
    <row r="1351" hidden="1" x14ac:dyDescent="0.35"/>
    <row r="1352" hidden="1" x14ac:dyDescent="0.35"/>
    <row r="1353" hidden="1" x14ac:dyDescent="0.35"/>
    <row r="1354" hidden="1" x14ac:dyDescent="0.35"/>
    <row r="1355" hidden="1" x14ac:dyDescent="0.35"/>
    <row r="1356" hidden="1" x14ac:dyDescent="0.35"/>
    <row r="1357" hidden="1" x14ac:dyDescent="0.35"/>
    <row r="1358" hidden="1" x14ac:dyDescent="0.35"/>
    <row r="1359" hidden="1" x14ac:dyDescent="0.35"/>
    <row r="1360" hidden="1" x14ac:dyDescent="0.35"/>
    <row r="1361" hidden="1" x14ac:dyDescent="0.35"/>
    <row r="1362" hidden="1" x14ac:dyDescent="0.35"/>
    <row r="1363" hidden="1" x14ac:dyDescent="0.35"/>
    <row r="1364" hidden="1" x14ac:dyDescent="0.35"/>
    <row r="1365" hidden="1" x14ac:dyDescent="0.35"/>
    <row r="1366" hidden="1" x14ac:dyDescent="0.35"/>
    <row r="1367" hidden="1" x14ac:dyDescent="0.35"/>
    <row r="1368" hidden="1" x14ac:dyDescent="0.35"/>
    <row r="1369" hidden="1" x14ac:dyDescent="0.35"/>
    <row r="1370" hidden="1" x14ac:dyDescent="0.35"/>
    <row r="1371" hidden="1" x14ac:dyDescent="0.35"/>
    <row r="1372" hidden="1" x14ac:dyDescent="0.35"/>
    <row r="1373" hidden="1" x14ac:dyDescent="0.35"/>
    <row r="1374" hidden="1" x14ac:dyDescent="0.35"/>
    <row r="1375" hidden="1" x14ac:dyDescent="0.35"/>
    <row r="1376" hidden="1" x14ac:dyDescent="0.35"/>
    <row r="1377" hidden="1" x14ac:dyDescent="0.35"/>
    <row r="1378" hidden="1" x14ac:dyDescent="0.35"/>
    <row r="1379" hidden="1" x14ac:dyDescent="0.35"/>
    <row r="1380" hidden="1" x14ac:dyDescent="0.35"/>
    <row r="1381" hidden="1" x14ac:dyDescent="0.35"/>
    <row r="1382" hidden="1" x14ac:dyDescent="0.35"/>
    <row r="1383" hidden="1" x14ac:dyDescent="0.35"/>
    <row r="1384" hidden="1" x14ac:dyDescent="0.35"/>
    <row r="1385" hidden="1" x14ac:dyDescent="0.35"/>
    <row r="1386" hidden="1" x14ac:dyDescent="0.35"/>
    <row r="1387" hidden="1" x14ac:dyDescent="0.35"/>
    <row r="1388" hidden="1" x14ac:dyDescent="0.35"/>
    <row r="1389" hidden="1" x14ac:dyDescent="0.35"/>
    <row r="1390" hidden="1" x14ac:dyDescent="0.35"/>
    <row r="1391" hidden="1" x14ac:dyDescent="0.35"/>
    <row r="1392" hidden="1" x14ac:dyDescent="0.35"/>
    <row r="1393" hidden="1" x14ac:dyDescent="0.35"/>
    <row r="1394" hidden="1" x14ac:dyDescent="0.35"/>
    <row r="1395" hidden="1" x14ac:dyDescent="0.35"/>
    <row r="1396" hidden="1" x14ac:dyDescent="0.35"/>
    <row r="1397" hidden="1" x14ac:dyDescent="0.35"/>
    <row r="1398" hidden="1" x14ac:dyDescent="0.35"/>
    <row r="1399" hidden="1" x14ac:dyDescent="0.35"/>
    <row r="1400" hidden="1" x14ac:dyDescent="0.35"/>
    <row r="1401" hidden="1" x14ac:dyDescent="0.35"/>
    <row r="1402" hidden="1" x14ac:dyDescent="0.35"/>
    <row r="1403" hidden="1" x14ac:dyDescent="0.35"/>
    <row r="1404" hidden="1" x14ac:dyDescent="0.35"/>
    <row r="1405" hidden="1" x14ac:dyDescent="0.35"/>
    <row r="1406" hidden="1" x14ac:dyDescent="0.35"/>
    <row r="1407" hidden="1" x14ac:dyDescent="0.35"/>
    <row r="1408" hidden="1" x14ac:dyDescent="0.35"/>
    <row r="1409" hidden="1" x14ac:dyDescent="0.35"/>
    <row r="1410" hidden="1" x14ac:dyDescent="0.35"/>
    <row r="1411" hidden="1" x14ac:dyDescent="0.35"/>
    <row r="1412" hidden="1" x14ac:dyDescent="0.35"/>
    <row r="1413" hidden="1" x14ac:dyDescent="0.35"/>
    <row r="1414" hidden="1" x14ac:dyDescent="0.35"/>
    <row r="1415" hidden="1" x14ac:dyDescent="0.35"/>
    <row r="1416" hidden="1" x14ac:dyDescent="0.35"/>
    <row r="1417" hidden="1" x14ac:dyDescent="0.35"/>
    <row r="1418" hidden="1" x14ac:dyDescent="0.35"/>
    <row r="1419" hidden="1" x14ac:dyDescent="0.35"/>
    <row r="1420" hidden="1" x14ac:dyDescent="0.35"/>
    <row r="1421" hidden="1" x14ac:dyDescent="0.35"/>
    <row r="1422" hidden="1" x14ac:dyDescent="0.35"/>
    <row r="1423" hidden="1" x14ac:dyDescent="0.35"/>
    <row r="1424" hidden="1" x14ac:dyDescent="0.35"/>
    <row r="1425" hidden="1" x14ac:dyDescent="0.35"/>
    <row r="1426" hidden="1" x14ac:dyDescent="0.35"/>
    <row r="1427" hidden="1" x14ac:dyDescent="0.35"/>
    <row r="1428" hidden="1" x14ac:dyDescent="0.35"/>
    <row r="1429" hidden="1" x14ac:dyDescent="0.35"/>
    <row r="1430" hidden="1" x14ac:dyDescent="0.35"/>
    <row r="1431" hidden="1" x14ac:dyDescent="0.35"/>
    <row r="1432" hidden="1" x14ac:dyDescent="0.35"/>
    <row r="1433" hidden="1" x14ac:dyDescent="0.35"/>
    <row r="1434" hidden="1" x14ac:dyDescent="0.35"/>
    <row r="1435" hidden="1" x14ac:dyDescent="0.35"/>
    <row r="1436" hidden="1" x14ac:dyDescent="0.35"/>
    <row r="1437" hidden="1" x14ac:dyDescent="0.35"/>
    <row r="1438" hidden="1" x14ac:dyDescent="0.35"/>
    <row r="1439" hidden="1" x14ac:dyDescent="0.35"/>
    <row r="1440" hidden="1" x14ac:dyDescent="0.35"/>
    <row r="1441" hidden="1" x14ac:dyDescent="0.35"/>
    <row r="1442" hidden="1" x14ac:dyDescent="0.35"/>
    <row r="1443" hidden="1" x14ac:dyDescent="0.35"/>
    <row r="1444" hidden="1" x14ac:dyDescent="0.35"/>
    <row r="1445" hidden="1" x14ac:dyDescent="0.35"/>
    <row r="1446" hidden="1" x14ac:dyDescent="0.35"/>
    <row r="1447" hidden="1" x14ac:dyDescent="0.35"/>
    <row r="1448" hidden="1" x14ac:dyDescent="0.35"/>
    <row r="1449" hidden="1" x14ac:dyDescent="0.35"/>
    <row r="1450" hidden="1" x14ac:dyDescent="0.35"/>
    <row r="1451" hidden="1" x14ac:dyDescent="0.35"/>
    <row r="1452" hidden="1" x14ac:dyDescent="0.35"/>
    <row r="1453" hidden="1" x14ac:dyDescent="0.35"/>
    <row r="1454" hidden="1" x14ac:dyDescent="0.35"/>
    <row r="1455" hidden="1" x14ac:dyDescent="0.35"/>
    <row r="1456" hidden="1" x14ac:dyDescent="0.35"/>
    <row r="1457" hidden="1" x14ac:dyDescent="0.35"/>
    <row r="1458" hidden="1" x14ac:dyDescent="0.35"/>
    <row r="1459" hidden="1" x14ac:dyDescent="0.35"/>
    <row r="1460" hidden="1" x14ac:dyDescent="0.35"/>
    <row r="1461" hidden="1" x14ac:dyDescent="0.35"/>
    <row r="1462" hidden="1" x14ac:dyDescent="0.35"/>
    <row r="1463" hidden="1" x14ac:dyDescent="0.35"/>
    <row r="1464" hidden="1" x14ac:dyDescent="0.35"/>
    <row r="1465" hidden="1" x14ac:dyDescent="0.35"/>
    <row r="1466" hidden="1" x14ac:dyDescent="0.35"/>
    <row r="1467" hidden="1" x14ac:dyDescent="0.35"/>
    <row r="1468" hidden="1" x14ac:dyDescent="0.35"/>
    <row r="1469" hidden="1" x14ac:dyDescent="0.35"/>
    <row r="1470" hidden="1" x14ac:dyDescent="0.35"/>
    <row r="1471" hidden="1" x14ac:dyDescent="0.35"/>
    <row r="1472" hidden="1" x14ac:dyDescent="0.35"/>
    <row r="1473" hidden="1" x14ac:dyDescent="0.35"/>
    <row r="1474" hidden="1" x14ac:dyDescent="0.35"/>
    <row r="1475" hidden="1" x14ac:dyDescent="0.35"/>
    <row r="1476" hidden="1" x14ac:dyDescent="0.35"/>
    <row r="1477" hidden="1" x14ac:dyDescent="0.35"/>
    <row r="1478" hidden="1" x14ac:dyDescent="0.35"/>
    <row r="1479" hidden="1" x14ac:dyDescent="0.35"/>
    <row r="1480" hidden="1" x14ac:dyDescent="0.35"/>
    <row r="1481" hidden="1" x14ac:dyDescent="0.35"/>
    <row r="1482" hidden="1" x14ac:dyDescent="0.35"/>
    <row r="1483" hidden="1" x14ac:dyDescent="0.35"/>
    <row r="1484" hidden="1" x14ac:dyDescent="0.35"/>
    <row r="1485" hidden="1" x14ac:dyDescent="0.35"/>
    <row r="1486" hidden="1" x14ac:dyDescent="0.35"/>
    <row r="1487" hidden="1" x14ac:dyDescent="0.35"/>
    <row r="1488" hidden="1" x14ac:dyDescent="0.35"/>
    <row r="1489" hidden="1" x14ac:dyDescent="0.35"/>
    <row r="1490" hidden="1" x14ac:dyDescent="0.35"/>
    <row r="1491" hidden="1" x14ac:dyDescent="0.35"/>
    <row r="1492" hidden="1" x14ac:dyDescent="0.35"/>
    <row r="1493" hidden="1" x14ac:dyDescent="0.35"/>
    <row r="1494" hidden="1" x14ac:dyDescent="0.35"/>
    <row r="1495" hidden="1" x14ac:dyDescent="0.35"/>
    <row r="1496" hidden="1" x14ac:dyDescent="0.35"/>
    <row r="1497" hidden="1" x14ac:dyDescent="0.35"/>
    <row r="1498" hidden="1" x14ac:dyDescent="0.35"/>
    <row r="1499" hidden="1" x14ac:dyDescent="0.35"/>
    <row r="1500" hidden="1" x14ac:dyDescent="0.35"/>
    <row r="1501" hidden="1" x14ac:dyDescent="0.35"/>
    <row r="1502" hidden="1" x14ac:dyDescent="0.35"/>
    <row r="1503" hidden="1" x14ac:dyDescent="0.35"/>
    <row r="1504" hidden="1" x14ac:dyDescent="0.35"/>
    <row r="1505" hidden="1" x14ac:dyDescent="0.35"/>
    <row r="1506" hidden="1" x14ac:dyDescent="0.35"/>
    <row r="1507" hidden="1" x14ac:dyDescent="0.35"/>
    <row r="1508" hidden="1" x14ac:dyDescent="0.35"/>
    <row r="1509" hidden="1" x14ac:dyDescent="0.35"/>
    <row r="1510" hidden="1" x14ac:dyDescent="0.35"/>
    <row r="1511" hidden="1" x14ac:dyDescent="0.35"/>
    <row r="1512" hidden="1" x14ac:dyDescent="0.35"/>
    <row r="1513" hidden="1" x14ac:dyDescent="0.35"/>
    <row r="1514" hidden="1" x14ac:dyDescent="0.35"/>
    <row r="1515" hidden="1" x14ac:dyDescent="0.35"/>
    <row r="1516" hidden="1" x14ac:dyDescent="0.35"/>
    <row r="1517" hidden="1" x14ac:dyDescent="0.35"/>
    <row r="1518" hidden="1" x14ac:dyDescent="0.35"/>
    <row r="1519" hidden="1" x14ac:dyDescent="0.35"/>
    <row r="1520" hidden="1" x14ac:dyDescent="0.35"/>
    <row r="1521" hidden="1" x14ac:dyDescent="0.35"/>
    <row r="1522" hidden="1" x14ac:dyDescent="0.35"/>
    <row r="1523" hidden="1" x14ac:dyDescent="0.35"/>
    <row r="1524" hidden="1" x14ac:dyDescent="0.35"/>
    <row r="1525" hidden="1" x14ac:dyDescent="0.35"/>
    <row r="1526" hidden="1" x14ac:dyDescent="0.35"/>
    <row r="1527" hidden="1" x14ac:dyDescent="0.35"/>
    <row r="1528" hidden="1" x14ac:dyDescent="0.35"/>
    <row r="1529" hidden="1" x14ac:dyDescent="0.35"/>
    <row r="1530" hidden="1" x14ac:dyDescent="0.35"/>
    <row r="1531" hidden="1" x14ac:dyDescent="0.35"/>
    <row r="1532" hidden="1" x14ac:dyDescent="0.35"/>
    <row r="1533" hidden="1" x14ac:dyDescent="0.35"/>
    <row r="1534" hidden="1" x14ac:dyDescent="0.35"/>
    <row r="1535" hidden="1" x14ac:dyDescent="0.35"/>
    <row r="1536" hidden="1" x14ac:dyDescent="0.35"/>
    <row r="1537" hidden="1" x14ac:dyDescent="0.35"/>
    <row r="1538" hidden="1" x14ac:dyDescent="0.35"/>
    <row r="1539" hidden="1" x14ac:dyDescent="0.35"/>
    <row r="1540" hidden="1" x14ac:dyDescent="0.35"/>
    <row r="1541" hidden="1" x14ac:dyDescent="0.35"/>
    <row r="1542" hidden="1" x14ac:dyDescent="0.35"/>
    <row r="1543" hidden="1" x14ac:dyDescent="0.35"/>
    <row r="1544" hidden="1" x14ac:dyDescent="0.35"/>
    <row r="1545" hidden="1" x14ac:dyDescent="0.35"/>
    <row r="1546" hidden="1" x14ac:dyDescent="0.35"/>
    <row r="1547" hidden="1" x14ac:dyDescent="0.35"/>
    <row r="1548" hidden="1" x14ac:dyDescent="0.35"/>
    <row r="1549" hidden="1" x14ac:dyDescent="0.35"/>
    <row r="1550" hidden="1" x14ac:dyDescent="0.35"/>
    <row r="1551" hidden="1" x14ac:dyDescent="0.35"/>
    <row r="1552" hidden="1" x14ac:dyDescent="0.35"/>
    <row r="1553" hidden="1" x14ac:dyDescent="0.35"/>
    <row r="1554" hidden="1" x14ac:dyDescent="0.35"/>
    <row r="1555" hidden="1" x14ac:dyDescent="0.35"/>
    <row r="1556" hidden="1" x14ac:dyDescent="0.35"/>
    <row r="1557" hidden="1" x14ac:dyDescent="0.35"/>
    <row r="1558" hidden="1" x14ac:dyDescent="0.35"/>
    <row r="1559" hidden="1" x14ac:dyDescent="0.35"/>
    <row r="1560" hidden="1" x14ac:dyDescent="0.35"/>
    <row r="1561" hidden="1" x14ac:dyDescent="0.35"/>
    <row r="1562" hidden="1" x14ac:dyDescent="0.35"/>
    <row r="1563" hidden="1" x14ac:dyDescent="0.35"/>
    <row r="1564" hidden="1" x14ac:dyDescent="0.35"/>
    <row r="1565" hidden="1" x14ac:dyDescent="0.35"/>
    <row r="1566" hidden="1" x14ac:dyDescent="0.35"/>
    <row r="1567" hidden="1" x14ac:dyDescent="0.35"/>
    <row r="1568" hidden="1" x14ac:dyDescent="0.35"/>
    <row r="1569" hidden="1" x14ac:dyDescent="0.35"/>
    <row r="1570" hidden="1" x14ac:dyDescent="0.35"/>
    <row r="1571" hidden="1" x14ac:dyDescent="0.35"/>
    <row r="1572" hidden="1" x14ac:dyDescent="0.35"/>
    <row r="1573" hidden="1" x14ac:dyDescent="0.35"/>
    <row r="1574" hidden="1" x14ac:dyDescent="0.35"/>
    <row r="1575" hidden="1" x14ac:dyDescent="0.35"/>
    <row r="1576" hidden="1" x14ac:dyDescent="0.35"/>
    <row r="1577" hidden="1" x14ac:dyDescent="0.35"/>
    <row r="1578" hidden="1" x14ac:dyDescent="0.35"/>
    <row r="1579" hidden="1" x14ac:dyDescent="0.35"/>
    <row r="1580" hidden="1" x14ac:dyDescent="0.35"/>
    <row r="1581" hidden="1" x14ac:dyDescent="0.35"/>
    <row r="1582" hidden="1" x14ac:dyDescent="0.35"/>
    <row r="1583" hidden="1" x14ac:dyDescent="0.35"/>
    <row r="1584" hidden="1" x14ac:dyDescent="0.35"/>
    <row r="1585" hidden="1" x14ac:dyDescent="0.35"/>
    <row r="1586" hidden="1" x14ac:dyDescent="0.35"/>
    <row r="1587" hidden="1" x14ac:dyDescent="0.35"/>
    <row r="1588" hidden="1" x14ac:dyDescent="0.35"/>
    <row r="1589" hidden="1" x14ac:dyDescent="0.35"/>
    <row r="1590" hidden="1" x14ac:dyDescent="0.35"/>
    <row r="1591" hidden="1" x14ac:dyDescent="0.35"/>
    <row r="1592" hidden="1" x14ac:dyDescent="0.35"/>
    <row r="1593" hidden="1" x14ac:dyDescent="0.35"/>
    <row r="1594" hidden="1" x14ac:dyDescent="0.35"/>
    <row r="1595" hidden="1" x14ac:dyDescent="0.35"/>
    <row r="1596" hidden="1" x14ac:dyDescent="0.35"/>
    <row r="1597" hidden="1" x14ac:dyDescent="0.35"/>
    <row r="1598" hidden="1" x14ac:dyDescent="0.35"/>
    <row r="1599" hidden="1" x14ac:dyDescent="0.35"/>
    <row r="1600" hidden="1" x14ac:dyDescent="0.35"/>
    <row r="1601" hidden="1" x14ac:dyDescent="0.35"/>
    <row r="1602" hidden="1" x14ac:dyDescent="0.35"/>
    <row r="1603" hidden="1" x14ac:dyDescent="0.35"/>
    <row r="1604" hidden="1" x14ac:dyDescent="0.35"/>
    <row r="1605" hidden="1" x14ac:dyDescent="0.35"/>
    <row r="1606" hidden="1" x14ac:dyDescent="0.35"/>
    <row r="1607" hidden="1" x14ac:dyDescent="0.35"/>
    <row r="1608" hidden="1" x14ac:dyDescent="0.35"/>
    <row r="1609" hidden="1" x14ac:dyDescent="0.35"/>
    <row r="1610" hidden="1" x14ac:dyDescent="0.35"/>
    <row r="1611" hidden="1" x14ac:dyDescent="0.35"/>
    <row r="1612" hidden="1" x14ac:dyDescent="0.35"/>
    <row r="1613" hidden="1" x14ac:dyDescent="0.35"/>
    <row r="1614" hidden="1" x14ac:dyDescent="0.35"/>
    <row r="1615" hidden="1" x14ac:dyDescent="0.35"/>
    <row r="1616" hidden="1" x14ac:dyDescent="0.35"/>
    <row r="1617" hidden="1" x14ac:dyDescent="0.35"/>
    <row r="1618" hidden="1" x14ac:dyDescent="0.35"/>
    <row r="1619" hidden="1" x14ac:dyDescent="0.35"/>
    <row r="1620" hidden="1" x14ac:dyDescent="0.35"/>
    <row r="1621" hidden="1" x14ac:dyDescent="0.35"/>
    <row r="1622" hidden="1" x14ac:dyDescent="0.35"/>
    <row r="1623" hidden="1" x14ac:dyDescent="0.35"/>
    <row r="1624" hidden="1" x14ac:dyDescent="0.35"/>
    <row r="1625" hidden="1" x14ac:dyDescent="0.35"/>
    <row r="1626" hidden="1" x14ac:dyDescent="0.35"/>
    <row r="1627" hidden="1" x14ac:dyDescent="0.35"/>
    <row r="1628" hidden="1" x14ac:dyDescent="0.35"/>
    <row r="1629" hidden="1" x14ac:dyDescent="0.35"/>
    <row r="1630" hidden="1" x14ac:dyDescent="0.35"/>
    <row r="1631" hidden="1" x14ac:dyDescent="0.35"/>
    <row r="1632" hidden="1" x14ac:dyDescent="0.35"/>
    <row r="1633" hidden="1" x14ac:dyDescent="0.35"/>
    <row r="1634" hidden="1" x14ac:dyDescent="0.35"/>
    <row r="1635" hidden="1" x14ac:dyDescent="0.35"/>
    <row r="1636" hidden="1" x14ac:dyDescent="0.35"/>
    <row r="1637" hidden="1" x14ac:dyDescent="0.35"/>
    <row r="1638" hidden="1" x14ac:dyDescent="0.35"/>
    <row r="1639" hidden="1" x14ac:dyDescent="0.35"/>
    <row r="1640" hidden="1" x14ac:dyDescent="0.35"/>
    <row r="1641" hidden="1" x14ac:dyDescent="0.35"/>
    <row r="1642" hidden="1" x14ac:dyDescent="0.35"/>
    <row r="1643" hidden="1" x14ac:dyDescent="0.35"/>
    <row r="1644" hidden="1" x14ac:dyDescent="0.35"/>
    <row r="1645" hidden="1" x14ac:dyDescent="0.35"/>
    <row r="1646" hidden="1" x14ac:dyDescent="0.35"/>
    <row r="1647" hidden="1" x14ac:dyDescent="0.35"/>
    <row r="1648" hidden="1" x14ac:dyDescent="0.35"/>
    <row r="1649" hidden="1" x14ac:dyDescent="0.35"/>
    <row r="1650" hidden="1" x14ac:dyDescent="0.35"/>
    <row r="1651" hidden="1" x14ac:dyDescent="0.35"/>
    <row r="1652" hidden="1" x14ac:dyDescent="0.35"/>
    <row r="1653" hidden="1" x14ac:dyDescent="0.35"/>
    <row r="1654" hidden="1" x14ac:dyDescent="0.35"/>
    <row r="1655" hidden="1" x14ac:dyDescent="0.35"/>
    <row r="1656" hidden="1" x14ac:dyDescent="0.35"/>
    <row r="1657" hidden="1" x14ac:dyDescent="0.35"/>
    <row r="1658" hidden="1" x14ac:dyDescent="0.35"/>
    <row r="1659" hidden="1" x14ac:dyDescent="0.35"/>
    <row r="1660" hidden="1" x14ac:dyDescent="0.35"/>
    <row r="1661" hidden="1" x14ac:dyDescent="0.35"/>
    <row r="1662" hidden="1" x14ac:dyDescent="0.35"/>
    <row r="1663" hidden="1" x14ac:dyDescent="0.35"/>
    <row r="1664" hidden="1" x14ac:dyDescent="0.35"/>
    <row r="1665" hidden="1" x14ac:dyDescent="0.35"/>
    <row r="1666" hidden="1" x14ac:dyDescent="0.35"/>
    <row r="1667" hidden="1" x14ac:dyDescent="0.35"/>
    <row r="1668" hidden="1" x14ac:dyDescent="0.35"/>
    <row r="1669" hidden="1" x14ac:dyDescent="0.35"/>
    <row r="1670" hidden="1" x14ac:dyDescent="0.35"/>
    <row r="1671" hidden="1" x14ac:dyDescent="0.35"/>
    <row r="1672" hidden="1" x14ac:dyDescent="0.35"/>
    <row r="1673" hidden="1" x14ac:dyDescent="0.35"/>
    <row r="1674" hidden="1" x14ac:dyDescent="0.35"/>
    <row r="1675" hidden="1" x14ac:dyDescent="0.35"/>
    <row r="1676" hidden="1" x14ac:dyDescent="0.35"/>
    <row r="1677" hidden="1" x14ac:dyDescent="0.35"/>
    <row r="1678" hidden="1" x14ac:dyDescent="0.35"/>
    <row r="1679" hidden="1" x14ac:dyDescent="0.35"/>
    <row r="1680" hidden="1" x14ac:dyDescent="0.35"/>
    <row r="1681" hidden="1" x14ac:dyDescent="0.35"/>
    <row r="1682" hidden="1" x14ac:dyDescent="0.35"/>
    <row r="1683" hidden="1" x14ac:dyDescent="0.35"/>
    <row r="1684" hidden="1" x14ac:dyDescent="0.35"/>
    <row r="1685" hidden="1" x14ac:dyDescent="0.35"/>
    <row r="1686" hidden="1" x14ac:dyDescent="0.35"/>
    <row r="1687" hidden="1" x14ac:dyDescent="0.35"/>
    <row r="1688" hidden="1" x14ac:dyDescent="0.35"/>
    <row r="1689" hidden="1" x14ac:dyDescent="0.35"/>
    <row r="1690" hidden="1" x14ac:dyDescent="0.35"/>
    <row r="1691" hidden="1" x14ac:dyDescent="0.35"/>
    <row r="1692" hidden="1" x14ac:dyDescent="0.35"/>
    <row r="1693" hidden="1" x14ac:dyDescent="0.35"/>
    <row r="1694" hidden="1" x14ac:dyDescent="0.35"/>
    <row r="1695" hidden="1" x14ac:dyDescent="0.35"/>
    <row r="1696" hidden="1" x14ac:dyDescent="0.35"/>
    <row r="1697" hidden="1" x14ac:dyDescent="0.35"/>
    <row r="1698" hidden="1" x14ac:dyDescent="0.35"/>
    <row r="1699" hidden="1" x14ac:dyDescent="0.35"/>
    <row r="1700" hidden="1" x14ac:dyDescent="0.35"/>
    <row r="1701" hidden="1" x14ac:dyDescent="0.35"/>
    <row r="1702" hidden="1" x14ac:dyDescent="0.35"/>
    <row r="1703" hidden="1" x14ac:dyDescent="0.35"/>
    <row r="1704" hidden="1" x14ac:dyDescent="0.35"/>
    <row r="1705" hidden="1" x14ac:dyDescent="0.35"/>
    <row r="1706" hidden="1" x14ac:dyDescent="0.35"/>
    <row r="1707" hidden="1" x14ac:dyDescent="0.35"/>
    <row r="1708" hidden="1" x14ac:dyDescent="0.35"/>
    <row r="1709" hidden="1" x14ac:dyDescent="0.35"/>
    <row r="1710" hidden="1" x14ac:dyDescent="0.35"/>
    <row r="1711" hidden="1" x14ac:dyDescent="0.35"/>
    <row r="1712" hidden="1" x14ac:dyDescent="0.35"/>
    <row r="1713" hidden="1" x14ac:dyDescent="0.35"/>
    <row r="1714" hidden="1" x14ac:dyDescent="0.35"/>
    <row r="1715" hidden="1" x14ac:dyDescent="0.35"/>
    <row r="1716" hidden="1" x14ac:dyDescent="0.35"/>
    <row r="1717" hidden="1" x14ac:dyDescent="0.35"/>
    <row r="1718" hidden="1" x14ac:dyDescent="0.35"/>
    <row r="1719" hidden="1" x14ac:dyDescent="0.35"/>
    <row r="1720" hidden="1" x14ac:dyDescent="0.35"/>
    <row r="1721" hidden="1" x14ac:dyDescent="0.35"/>
    <row r="1722" hidden="1" x14ac:dyDescent="0.35"/>
    <row r="1723" hidden="1" x14ac:dyDescent="0.35"/>
    <row r="1724" hidden="1" x14ac:dyDescent="0.35"/>
    <row r="1725" hidden="1" x14ac:dyDescent="0.35"/>
    <row r="1726" hidden="1" x14ac:dyDescent="0.35"/>
    <row r="1727" hidden="1" x14ac:dyDescent="0.35"/>
    <row r="1728" hidden="1" x14ac:dyDescent="0.35"/>
    <row r="1729" hidden="1" x14ac:dyDescent="0.35"/>
    <row r="1730" hidden="1" x14ac:dyDescent="0.35"/>
    <row r="1731" hidden="1" x14ac:dyDescent="0.35"/>
    <row r="1732" hidden="1" x14ac:dyDescent="0.35"/>
    <row r="1733" hidden="1" x14ac:dyDescent="0.35"/>
    <row r="1734" hidden="1" x14ac:dyDescent="0.35"/>
    <row r="1735" hidden="1" x14ac:dyDescent="0.35"/>
    <row r="1736" hidden="1" x14ac:dyDescent="0.35"/>
    <row r="1737" hidden="1" x14ac:dyDescent="0.35"/>
    <row r="1738" hidden="1" x14ac:dyDescent="0.35"/>
    <row r="1739" hidden="1" x14ac:dyDescent="0.35"/>
    <row r="1740" hidden="1" x14ac:dyDescent="0.35"/>
    <row r="1741" hidden="1" x14ac:dyDescent="0.35"/>
    <row r="1742" hidden="1" x14ac:dyDescent="0.35"/>
    <row r="1743" hidden="1" x14ac:dyDescent="0.35"/>
    <row r="1744" hidden="1" x14ac:dyDescent="0.35"/>
    <row r="1745" hidden="1" x14ac:dyDescent="0.35"/>
    <row r="1746" hidden="1" x14ac:dyDescent="0.35"/>
    <row r="1747" hidden="1" x14ac:dyDescent="0.35"/>
    <row r="1748" hidden="1" x14ac:dyDescent="0.35"/>
    <row r="1749" hidden="1" x14ac:dyDescent="0.35"/>
    <row r="1750" hidden="1" x14ac:dyDescent="0.35"/>
    <row r="1751" hidden="1" x14ac:dyDescent="0.35"/>
    <row r="1752" hidden="1" x14ac:dyDescent="0.35"/>
    <row r="1753" hidden="1" x14ac:dyDescent="0.35"/>
    <row r="1754" hidden="1" x14ac:dyDescent="0.35"/>
    <row r="1755" hidden="1" x14ac:dyDescent="0.35"/>
    <row r="1756" hidden="1" x14ac:dyDescent="0.35"/>
    <row r="1757" hidden="1" x14ac:dyDescent="0.35"/>
    <row r="1758" hidden="1" x14ac:dyDescent="0.35"/>
    <row r="1759" hidden="1" x14ac:dyDescent="0.35"/>
    <row r="1760" hidden="1" x14ac:dyDescent="0.35"/>
    <row r="1761" hidden="1" x14ac:dyDescent="0.35"/>
    <row r="1762" hidden="1" x14ac:dyDescent="0.35"/>
    <row r="1763" hidden="1" x14ac:dyDescent="0.35"/>
    <row r="1764" hidden="1" x14ac:dyDescent="0.35"/>
    <row r="1765" hidden="1" x14ac:dyDescent="0.35"/>
    <row r="1766" hidden="1" x14ac:dyDescent="0.35"/>
    <row r="1767" hidden="1" x14ac:dyDescent="0.35"/>
    <row r="1768" hidden="1" x14ac:dyDescent="0.35"/>
    <row r="1769" hidden="1" x14ac:dyDescent="0.35"/>
    <row r="1770" hidden="1" x14ac:dyDescent="0.35"/>
    <row r="1771" hidden="1" x14ac:dyDescent="0.35"/>
    <row r="1772" hidden="1" x14ac:dyDescent="0.35"/>
    <row r="1773" hidden="1" x14ac:dyDescent="0.35"/>
    <row r="1774" hidden="1" x14ac:dyDescent="0.35"/>
    <row r="1775" hidden="1" x14ac:dyDescent="0.35"/>
    <row r="1776" hidden="1" x14ac:dyDescent="0.35"/>
    <row r="1777" hidden="1" x14ac:dyDescent="0.35"/>
    <row r="1778" hidden="1" x14ac:dyDescent="0.35"/>
    <row r="1779" hidden="1" x14ac:dyDescent="0.35"/>
    <row r="1780" hidden="1" x14ac:dyDescent="0.35"/>
    <row r="1781" hidden="1" x14ac:dyDescent="0.35"/>
    <row r="1782" hidden="1" x14ac:dyDescent="0.35"/>
    <row r="1783" hidden="1" x14ac:dyDescent="0.35"/>
    <row r="1784" hidden="1" x14ac:dyDescent="0.35"/>
    <row r="1785" hidden="1" x14ac:dyDescent="0.35"/>
    <row r="1786" hidden="1" x14ac:dyDescent="0.35"/>
    <row r="1787" hidden="1" x14ac:dyDescent="0.35"/>
    <row r="1788" hidden="1" x14ac:dyDescent="0.35"/>
    <row r="1789" hidden="1" x14ac:dyDescent="0.35"/>
    <row r="1790" hidden="1" x14ac:dyDescent="0.35"/>
    <row r="1791" hidden="1" x14ac:dyDescent="0.35"/>
    <row r="1792" hidden="1" x14ac:dyDescent="0.35"/>
    <row r="1793" hidden="1" x14ac:dyDescent="0.35"/>
    <row r="1794" hidden="1" x14ac:dyDescent="0.35"/>
    <row r="1795" hidden="1" x14ac:dyDescent="0.35"/>
    <row r="1796" hidden="1" x14ac:dyDescent="0.35"/>
    <row r="1797" hidden="1" x14ac:dyDescent="0.35"/>
    <row r="1798" hidden="1" x14ac:dyDescent="0.35"/>
    <row r="1799" hidden="1" x14ac:dyDescent="0.35"/>
    <row r="1800" hidden="1" x14ac:dyDescent="0.35"/>
    <row r="1801" hidden="1" x14ac:dyDescent="0.35"/>
    <row r="1802" hidden="1" x14ac:dyDescent="0.35"/>
    <row r="1803" hidden="1" x14ac:dyDescent="0.35"/>
    <row r="1804" hidden="1" x14ac:dyDescent="0.35"/>
    <row r="1805" hidden="1" x14ac:dyDescent="0.35"/>
    <row r="1806" hidden="1" x14ac:dyDescent="0.35"/>
    <row r="1807" hidden="1" x14ac:dyDescent="0.35"/>
    <row r="1808" hidden="1" x14ac:dyDescent="0.35"/>
    <row r="1809" hidden="1" x14ac:dyDescent="0.35"/>
    <row r="1810" hidden="1" x14ac:dyDescent="0.35"/>
    <row r="1811" hidden="1" x14ac:dyDescent="0.35"/>
    <row r="1812" hidden="1" x14ac:dyDescent="0.35"/>
    <row r="1813" hidden="1" x14ac:dyDescent="0.35"/>
    <row r="1814" hidden="1" x14ac:dyDescent="0.35"/>
    <row r="1815" hidden="1" x14ac:dyDescent="0.35"/>
    <row r="1816" hidden="1" x14ac:dyDescent="0.35"/>
    <row r="1817" hidden="1" x14ac:dyDescent="0.35"/>
    <row r="1818" hidden="1" x14ac:dyDescent="0.35"/>
    <row r="1819" hidden="1" x14ac:dyDescent="0.35"/>
    <row r="1820" hidden="1" x14ac:dyDescent="0.35"/>
    <row r="1821" hidden="1" x14ac:dyDescent="0.35"/>
    <row r="1822" hidden="1" x14ac:dyDescent="0.35"/>
    <row r="1823" hidden="1" x14ac:dyDescent="0.35"/>
    <row r="1824" hidden="1" x14ac:dyDescent="0.35"/>
    <row r="1825" hidden="1" x14ac:dyDescent="0.35"/>
    <row r="1826" hidden="1" x14ac:dyDescent="0.35"/>
    <row r="1827" hidden="1" x14ac:dyDescent="0.35"/>
    <row r="1828" hidden="1" x14ac:dyDescent="0.35"/>
    <row r="1829" hidden="1" x14ac:dyDescent="0.35"/>
    <row r="1830" hidden="1" x14ac:dyDescent="0.35"/>
    <row r="1831" hidden="1" x14ac:dyDescent="0.35"/>
    <row r="1832" hidden="1" x14ac:dyDescent="0.35"/>
    <row r="1833" hidden="1" x14ac:dyDescent="0.35"/>
    <row r="1834" hidden="1" x14ac:dyDescent="0.35"/>
    <row r="1835" hidden="1" x14ac:dyDescent="0.35"/>
    <row r="1836" hidden="1" x14ac:dyDescent="0.35"/>
    <row r="1837" hidden="1" x14ac:dyDescent="0.35"/>
    <row r="1838" hidden="1" x14ac:dyDescent="0.35"/>
    <row r="1839" hidden="1" x14ac:dyDescent="0.35"/>
    <row r="1840" hidden="1" x14ac:dyDescent="0.35"/>
    <row r="1841" hidden="1" x14ac:dyDescent="0.35"/>
    <row r="1842" hidden="1" x14ac:dyDescent="0.35"/>
    <row r="1843" hidden="1" x14ac:dyDescent="0.35"/>
    <row r="1844" hidden="1" x14ac:dyDescent="0.35"/>
    <row r="1845" hidden="1" x14ac:dyDescent="0.35"/>
    <row r="1846" hidden="1" x14ac:dyDescent="0.35"/>
    <row r="1847" hidden="1" x14ac:dyDescent="0.35"/>
    <row r="1848" hidden="1" x14ac:dyDescent="0.35"/>
    <row r="1849" hidden="1" x14ac:dyDescent="0.35"/>
    <row r="1850" hidden="1" x14ac:dyDescent="0.35"/>
    <row r="1851" hidden="1" x14ac:dyDescent="0.35"/>
    <row r="1852" hidden="1" x14ac:dyDescent="0.35"/>
    <row r="1853" hidden="1" x14ac:dyDescent="0.35"/>
    <row r="1854" hidden="1" x14ac:dyDescent="0.35"/>
    <row r="1855" hidden="1" x14ac:dyDescent="0.35"/>
    <row r="1856" hidden="1" x14ac:dyDescent="0.35"/>
    <row r="1857" hidden="1" x14ac:dyDescent="0.35"/>
    <row r="1858" hidden="1" x14ac:dyDescent="0.35"/>
    <row r="1859" hidden="1" x14ac:dyDescent="0.35"/>
    <row r="1860" hidden="1" x14ac:dyDescent="0.35"/>
    <row r="1861" hidden="1" x14ac:dyDescent="0.35"/>
    <row r="1862" hidden="1" x14ac:dyDescent="0.35"/>
    <row r="1863" hidden="1" x14ac:dyDescent="0.35"/>
    <row r="1864" hidden="1" x14ac:dyDescent="0.35"/>
    <row r="1865" hidden="1" x14ac:dyDescent="0.35"/>
    <row r="1866" hidden="1" x14ac:dyDescent="0.35"/>
    <row r="1867" hidden="1" x14ac:dyDescent="0.35"/>
    <row r="1868" hidden="1" x14ac:dyDescent="0.35"/>
    <row r="1869" hidden="1" x14ac:dyDescent="0.35"/>
    <row r="1870" hidden="1" x14ac:dyDescent="0.35"/>
    <row r="1871" hidden="1" x14ac:dyDescent="0.35"/>
    <row r="1872" hidden="1" x14ac:dyDescent="0.35"/>
    <row r="1873" hidden="1" x14ac:dyDescent="0.35"/>
    <row r="1874" hidden="1" x14ac:dyDescent="0.35"/>
    <row r="1875" hidden="1" x14ac:dyDescent="0.35"/>
    <row r="1876" hidden="1" x14ac:dyDescent="0.35"/>
    <row r="1877" hidden="1" x14ac:dyDescent="0.35"/>
    <row r="1878" hidden="1" x14ac:dyDescent="0.35"/>
    <row r="1879" hidden="1" x14ac:dyDescent="0.35"/>
    <row r="1880" hidden="1" x14ac:dyDescent="0.35"/>
    <row r="1881" hidden="1" x14ac:dyDescent="0.35"/>
    <row r="1882" hidden="1" x14ac:dyDescent="0.35"/>
    <row r="1883" hidden="1" x14ac:dyDescent="0.35"/>
    <row r="1884" hidden="1" x14ac:dyDescent="0.35"/>
    <row r="1885" hidden="1" x14ac:dyDescent="0.35"/>
    <row r="1886" hidden="1" x14ac:dyDescent="0.35"/>
    <row r="1887" hidden="1" x14ac:dyDescent="0.35"/>
    <row r="1888" hidden="1" x14ac:dyDescent="0.35"/>
    <row r="1889" hidden="1" x14ac:dyDescent="0.35"/>
    <row r="1890" hidden="1" x14ac:dyDescent="0.35"/>
    <row r="1891" hidden="1" x14ac:dyDescent="0.35"/>
    <row r="1892" hidden="1" x14ac:dyDescent="0.35"/>
    <row r="1893" hidden="1" x14ac:dyDescent="0.35"/>
    <row r="1894" hidden="1" x14ac:dyDescent="0.35"/>
    <row r="1895" hidden="1" x14ac:dyDescent="0.35"/>
    <row r="1896" hidden="1" x14ac:dyDescent="0.35"/>
    <row r="1897" hidden="1" x14ac:dyDescent="0.35"/>
    <row r="1898" hidden="1" x14ac:dyDescent="0.35"/>
    <row r="1899" hidden="1" x14ac:dyDescent="0.35"/>
    <row r="1900" hidden="1" x14ac:dyDescent="0.35"/>
    <row r="1901" hidden="1" x14ac:dyDescent="0.35"/>
    <row r="1902" hidden="1" x14ac:dyDescent="0.35"/>
    <row r="1903" hidden="1" x14ac:dyDescent="0.35"/>
    <row r="1904" hidden="1" x14ac:dyDescent="0.35"/>
    <row r="1905" hidden="1" x14ac:dyDescent="0.35"/>
    <row r="1906" hidden="1" x14ac:dyDescent="0.35"/>
    <row r="1907" hidden="1" x14ac:dyDescent="0.35"/>
    <row r="1908" hidden="1" x14ac:dyDescent="0.35"/>
    <row r="1909" hidden="1" x14ac:dyDescent="0.35"/>
    <row r="1910" hidden="1" x14ac:dyDescent="0.35"/>
    <row r="1911" hidden="1" x14ac:dyDescent="0.35"/>
    <row r="1912" hidden="1" x14ac:dyDescent="0.35"/>
    <row r="1913" hidden="1" x14ac:dyDescent="0.35"/>
    <row r="1914" hidden="1" x14ac:dyDescent="0.35"/>
    <row r="1915" hidden="1" x14ac:dyDescent="0.35"/>
    <row r="1916" hidden="1" x14ac:dyDescent="0.35"/>
    <row r="1917" hidden="1" x14ac:dyDescent="0.35"/>
    <row r="1918" hidden="1" x14ac:dyDescent="0.35"/>
    <row r="1919" hidden="1" x14ac:dyDescent="0.35"/>
    <row r="1920" hidden="1" x14ac:dyDescent="0.35"/>
    <row r="1921" hidden="1" x14ac:dyDescent="0.35"/>
    <row r="1922" hidden="1" x14ac:dyDescent="0.35"/>
    <row r="1923" hidden="1" x14ac:dyDescent="0.35"/>
    <row r="1924" hidden="1" x14ac:dyDescent="0.35"/>
    <row r="1925" hidden="1" x14ac:dyDescent="0.35"/>
    <row r="1926" hidden="1" x14ac:dyDescent="0.35"/>
    <row r="1927" hidden="1" x14ac:dyDescent="0.35"/>
    <row r="1928" hidden="1" x14ac:dyDescent="0.35"/>
    <row r="1929" hidden="1" x14ac:dyDescent="0.35"/>
    <row r="1930" hidden="1" x14ac:dyDescent="0.35"/>
    <row r="1931" hidden="1" x14ac:dyDescent="0.35"/>
    <row r="1932" hidden="1" x14ac:dyDescent="0.35"/>
    <row r="1933" hidden="1" x14ac:dyDescent="0.35"/>
    <row r="1934" hidden="1" x14ac:dyDescent="0.35"/>
    <row r="1935" hidden="1" x14ac:dyDescent="0.35"/>
    <row r="1936" hidden="1" x14ac:dyDescent="0.35"/>
    <row r="1937" hidden="1" x14ac:dyDescent="0.35"/>
    <row r="1938" hidden="1" x14ac:dyDescent="0.35"/>
    <row r="1939" hidden="1" x14ac:dyDescent="0.35"/>
    <row r="1940" hidden="1" x14ac:dyDescent="0.35"/>
    <row r="1941" hidden="1" x14ac:dyDescent="0.35"/>
    <row r="1942" hidden="1" x14ac:dyDescent="0.35"/>
    <row r="1943" hidden="1" x14ac:dyDescent="0.35"/>
    <row r="1944" hidden="1" x14ac:dyDescent="0.35"/>
    <row r="1945" hidden="1" x14ac:dyDescent="0.35"/>
    <row r="1946" hidden="1" x14ac:dyDescent="0.35"/>
    <row r="1947" hidden="1" x14ac:dyDescent="0.35"/>
    <row r="1948" hidden="1" x14ac:dyDescent="0.35"/>
    <row r="1949" hidden="1" x14ac:dyDescent="0.35"/>
    <row r="1950" hidden="1" x14ac:dyDescent="0.35"/>
    <row r="1951" hidden="1" x14ac:dyDescent="0.35"/>
    <row r="1952" hidden="1" x14ac:dyDescent="0.35"/>
    <row r="1953" hidden="1" x14ac:dyDescent="0.35"/>
    <row r="1954" hidden="1" x14ac:dyDescent="0.35"/>
    <row r="1955" hidden="1" x14ac:dyDescent="0.35"/>
    <row r="1956" hidden="1" x14ac:dyDescent="0.35"/>
  </sheetData>
  <mergeCells count="1193">
    <mergeCell ref="G952:G955"/>
    <mergeCell ref="H952:H955"/>
    <mergeCell ref="F972:F974"/>
    <mergeCell ref="G972:G974"/>
    <mergeCell ref="H972:H974"/>
    <mergeCell ref="F962:F964"/>
    <mergeCell ref="G962:G964"/>
    <mergeCell ref="H962:H964"/>
    <mergeCell ref="F976:F978"/>
    <mergeCell ref="G976:G978"/>
    <mergeCell ref="H976:H978"/>
    <mergeCell ref="F489:F491"/>
    <mergeCell ref="B957:B966"/>
    <mergeCell ref="C957:C966"/>
    <mergeCell ref="D957:D966"/>
    <mergeCell ref="E957:E966"/>
    <mergeCell ref="B967:B978"/>
    <mergeCell ref="C967:C978"/>
    <mergeCell ref="D967:D978"/>
    <mergeCell ref="E967:E978"/>
    <mergeCell ref="D569:D573"/>
    <mergeCell ref="C555:C563"/>
    <mergeCell ref="C569:C573"/>
    <mergeCell ref="C564:C565"/>
    <mergeCell ref="B622:B627"/>
    <mergeCell ref="C622:C627"/>
    <mergeCell ref="D622:D627"/>
    <mergeCell ref="E622:E627"/>
    <mergeCell ref="B607:B621"/>
    <mergeCell ref="C607:C621"/>
    <mergeCell ref="D607:D621"/>
    <mergeCell ref="E607:E621"/>
    <mergeCell ref="B980:B995"/>
    <mergeCell ref="C980:C995"/>
    <mergeCell ref="D980:D995"/>
    <mergeCell ref="E980:E995"/>
    <mergeCell ref="F981:F984"/>
    <mergeCell ref="G981:G984"/>
    <mergeCell ref="H981:H984"/>
    <mergeCell ref="I981:I984"/>
    <mergeCell ref="F986:F988"/>
    <mergeCell ref="F990:F991"/>
    <mergeCell ref="G990:G991"/>
    <mergeCell ref="H990:H991"/>
    <mergeCell ref="I990:I991"/>
    <mergeCell ref="F948:F949"/>
    <mergeCell ref="H500:H501"/>
    <mergeCell ref="I500:I501"/>
    <mergeCell ref="F968:F971"/>
    <mergeCell ref="G968:G971"/>
    <mergeCell ref="H968:H971"/>
    <mergeCell ref="F958:F961"/>
    <mergeCell ref="G958:G961"/>
    <mergeCell ref="H958:H961"/>
    <mergeCell ref="F952:F955"/>
    <mergeCell ref="B541:B544"/>
    <mergeCell ref="C541:C544"/>
    <mergeCell ref="B865:E865"/>
    <mergeCell ref="C585:C586"/>
    <mergeCell ref="D585:D586"/>
    <mergeCell ref="E585:E586"/>
    <mergeCell ref="E628:E633"/>
    <mergeCell ref="D576:D584"/>
    <mergeCell ref="E576:E584"/>
    <mergeCell ref="B450:B465"/>
    <mergeCell ref="C450:C465"/>
    <mergeCell ref="D450:D465"/>
    <mergeCell ref="E450:E465"/>
    <mergeCell ref="C403:C405"/>
    <mergeCell ref="D403:D405"/>
    <mergeCell ref="F993:F994"/>
    <mergeCell ref="G993:G994"/>
    <mergeCell ref="H993:H994"/>
    <mergeCell ref="I993:I994"/>
    <mergeCell ref="B951:B955"/>
    <mergeCell ref="C951:C955"/>
    <mergeCell ref="D951:D955"/>
    <mergeCell ref="E951:E955"/>
    <mergeCell ref="B866:B872"/>
    <mergeCell ref="C866:C872"/>
    <mergeCell ref="D866:D872"/>
    <mergeCell ref="E866:E872"/>
    <mergeCell ref="F868:F870"/>
    <mergeCell ref="F451:F454"/>
    <mergeCell ref="G451:G454"/>
    <mergeCell ref="F462:F464"/>
    <mergeCell ref="D628:D633"/>
    <mergeCell ref="B645:B650"/>
    <mergeCell ref="C645:C650"/>
    <mergeCell ref="D645:D650"/>
    <mergeCell ref="I462:I464"/>
    <mergeCell ref="B555:B563"/>
    <mergeCell ref="E541:E544"/>
    <mergeCell ref="B500:B502"/>
    <mergeCell ref="C500:C502"/>
    <mergeCell ref="D500:D502"/>
    <mergeCell ref="E362:E384"/>
    <mergeCell ref="H580:H581"/>
    <mergeCell ref="E589:E592"/>
    <mergeCell ref="F589:F592"/>
    <mergeCell ref="B574:B575"/>
    <mergeCell ref="C574:C575"/>
    <mergeCell ref="D574:D575"/>
    <mergeCell ref="E574:E575"/>
    <mergeCell ref="F574:F575"/>
    <mergeCell ref="G574:G575"/>
    <mergeCell ref="H574:H575"/>
    <mergeCell ref="B600:B604"/>
    <mergeCell ref="C600:C604"/>
    <mergeCell ref="D600:D604"/>
    <mergeCell ref="E600:E604"/>
    <mergeCell ref="C466:C470"/>
    <mergeCell ref="D466:D470"/>
    <mergeCell ref="E466:E470"/>
    <mergeCell ref="B466:B470"/>
    <mergeCell ref="C430:C434"/>
    <mergeCell ref="D430:D434"/>
    <mergeCell ref="B409:B412"/>
    <mergeCell ref="C409:C412"/>
    <mergeCell ref="E430:E431"/>
    <mergeCell ref="B406:B408"/>
    <mergeCell ref="C406:C408"/>
    <mergeCell ref="D406:D408"/>
    <mergeCell ref="E406:E408"/>
    <mergeCell ref="F406:F407"/>
    <mergeCell ref="H472:H474"/>
    <mergeCell ref="D421:D429"/>
    <mergeCell ref="C436:C445"/>
    <mergeCell ref="G409:G411"/>
    <mergeCell ref="F362:F365"/>
    <mergeCell ref="G362:G365"/>
    <mergeCell ref="B362:B384"/>
    <mergeCell ref="H288:H289"/>
    <mergeCell ref="G367:G371"/>
    <mergeCell ref="H367:H371"/>
    <mergeCell ref="I367:I371"/>
    <mergeCell ref="H373:H377"/>
    <mergeCell ref="I373:I377"/>
    <mergeCell ref="F378:F380"/>
    <mergeCell ref="F381:F382"/>
    <mergeCell ref="G381:G382"/>
    <mergeCell ref="C362:C384"/>
    <mergeCell ref="D362:D384"/>
    <mergeCell ref="F329:F330"/>
    <mergeCell ref="G329:G330"/>
    <mergeCell ref="I406:I407"/>
    <mergeCell ref="I409:I411"/>
    <mergeCell ref="I394:I396"/>
    <mergeCell ref="I400:I401"/>
    <mergeCell ref="H320:H321"/>
    <mergeCell ref="G310:G311"/>
    <mergeCell ref="C342:C361"/>
    <mergeCell ref="D342:D361"/>
    <mergeCell ref="B342:B361"/>
    <mergeCell ref="G358:G359"/>
    <mergeCell ref="H358:H359"/>
    <mergeCell ref="F383:F384"/>
    <mergeCell ref="G383:G384"/>
    <mergeCell ref="H381:H382"/>
    <mergeCell ref="I381:I382"/>
    <mergeCell ref="C446:C447"/>
    <mergeCell ref="E446:E447"/>
    <mergeCell ref="C385:C399"/>
    <mergeCell ref="D385:D399"/>
    <mergeCell ref="B430:B434"/>
    <mergeCell ref="C421:C429"/>
    <mergeCell ref="F373:F377"/>
    <mergeCell ref="G373:G377"/>
    <mergeCell ref="D446:D447"/>
    <mergeCell ref="B436:B445"/>
    <mergeCell ref="B421:B429"/>
    <mergeCell ref="F390:F392"/>
    <mergeCell ref="G394:G396"/>
    <mergeCell ref="F475:F476"/>
    <mergeCell ref="F477:F478"/>
    <mergeCell ref="G477:G478"/>
    <mergeCell ref="H477:H478"/>
    <mergeCell ref="D436:D445"/>
    <mergeCell ref="B403:B405"/>
    <mergeCell ref="H394:H396"/>
    <mergeCell ref="B446:B447"/>
    <mergeCell ref="G430:G431"/>
    <mergeCell ref="H409:H411"/>
    <mergeCell ref="H400:H401"/>
    <mergeCell ref="E421:E429"/>
    <mergeCell ref="B400:B402"/>
    <mergeCell ref="C400:C402"/>
    <mergeCell ref="D400:D402"/>
    <mergeCell ref="E400:E402"/>
    <mergeCell ref="B413:B417"/>
    <mergeCell ref="C413:C417"/>
    <mergeCell ref="D413:D417"/>
    <mergeCell ref="I477:I478"/>
    <mergeCell ref="H430:H431"/>
    <mergeCell ref="F472:F474"/>
    <mergeCell ref="E403:E405"/>
    <mergeCell ref="I413:I416"/>
    <mergeCell ref="H413:H416"/>
    <mergeCell ref="E413:E417"/>
    <mergeCell ref="I430:I431"/>
    <mergeCell ref="F421:F428"/>
    <mergeCell ref="G421:G428"/>
    <mergeCell ref="H421:H428"/>
    <mergeCell ref="I421:I428"/>
    <mergeCell ref="H437:H438"/>
    <mergeCell ref="H406:H407"/>
    <mergeCell ref="H459:H460"/>
    <mergeCell ref="I459:I460"/>
    <mergeCell ref="H451:H454"/>
    <mergeCell ref="G462:G464"/>
    <mergeCell ref="E433:E434"/>
    <mergeCell ref="F433:F434"/>
    <mergeCell ref="F459:F460"/>
    <mergeCell ref="G459:G460"/>
    <mergeCell ref="E418:E419"/>
    <mergeCell ref="G406:G407"/>
    <mergeCell ref="F413:F416"/>
    <mergeCell ref="G413:G416"/>
    <mergeCell ref="F466:F467"/>
    <mergeCell ref="G466:G467"/>
    <mergeCell ref="E436:E445"/>
    <mergeCell ref="F437:F438"/>
    <mergeCell ref="G437:G438"/>
    <mergeCell ref="F430:F431"/>
    <mergeCell ref="C418:C419"/>
    <mergeCell ref="B418:B419"/>
    <mergeCell ref="D418:D419"/>
    <mergeCell ref="D409:D412"/>
    <mergeCell ref="E409:E412"/>
    <mergeCell ref="H466:H467"/>
    <mergeCell ref="F394:F396"/>
    <mergeCell ref="I288:I289"/>
    <mergeCell ref="H362:H365"/>
    <mergeCell ref="I362:I365"/>
    <mergeCell ref="F367:F371"/>
    <mergeCell ref="F387:F389"/>
    <mergeCell ref="G387:G389"/>
    <mergeCell ref="H387:H389"/>
    <mergeCell ref="I387:I389"/>
    <mergeCell ref="E294:E299"/>
    <mergeCell ref="F294:F298"/>
    <mergeCell ref="B324:B341"/>
    <mergeCell ref="C324:C341"/>
    <mergeCell ref="D324:D341"/>
    <mergeCell ref="E300:E316"/>
    <mergeCell ref="F300:F308"/>
    <mergeCell ref="G300:G308"/>
    <mergeCell ref="H300:H308"/>
    <mergeCell ref="G324:G327"/>
    <mergeCell ref="H324:H327"/>
    <mergeCell ref="E320:E323"/>
    <mergeCell ref="I324:I327"/>
    <mergeCell ref="B385:B399"/>
    <mergeCell ref="D300:D323"/>
    <mergeCell ref="I320:I321"/>
    <mergeCell ref="G320:G321"/>
    <mergeCell ref="H383:H384"/>
    <mergeCell ref="I383:I384"/>
    <mergeCell ref="I437:I438"/>
    <mergeCell ref="F439:F441"/>
    <mergeCell ref="F443:F444"/>
    <mergeCell ref="G443:G444"/>
    <mergeCell ref="H443:H444"/>
    <mergeCell ref="I443:I444"/>
    <mergeCell ref="I492:I495"/>
    <mergeCell ref="H481:H483"/>
    <mergeCell ref="I481:I483"/>
    <mergeCell ref="I536:I537"/>
    <mergeCell ref="G585:G586"/>
    <mergeCell ref="H547:H548"/>
    <mergeCell ref="F403:F404"/>
    <mergeCell ref="G403:G404"/>
    <mergeCell ref="H403:H404"/>
    <mergeCell ref="I403:I404"/>
    <mergeCell ref="F409:F411"/>
    <mergeCell ref="I451:I454"/>
    <mergeCell ref="F400:F401"/>
    <mergeCell ref="G400:G401"/>
    <mergeCell ref="F484:F485"/>
    <mergeCell ref="F486:F487"/>
    <mergeCell ref="G486:G487"/>
    <mergeCell ref="H486:H487"/>
    <mergeCell ref="I486:I487"/>
    <mergeCell ref="I472:I474"/>
    <mergeCell ref="F582:F584"/>
    <mergeCell ref="G580:G581"/>
    <mergeCell ref="H559:H560"/>
    <mergeCell ref="H462:H464"/>
    <mergeCell ref="B275:B278"/>
    <mergeCell ref="C275:C278"/>
    <mergeCell ref="D275:D278"/>
    <mergeCell ref="E275:E278"/>
    <mergeCell ref="F275:F277"/>
    <mergeCell ref="F281:F283"/>
    <mergeCell ref="B256:B274"/>
    <mergeCell ref="C256:C274"/>
    <mergeCell ref="D256:D274"/>
    <mergeCell ref="E256:E274"/>
    <mergeCell ref="E317:E319"/>
    <mergeCell ref="F317:F319"/>
    <mergeCell ref="E232:E234"/>
    <mergeCell ref="F232:F233"/>
    <mergeCell ref="B160:B165"/>
    <mergeCell ref="C160:C165"/>
    <mergeCell ref="D160:D165"/>
    <mergeCell ref="E160:E165"/>
    <mergeCell ref="B279:B292"/>
    <mergeCell ref="C279:C292"/>
    <mergeCell ref="D279:D292"/>
    <mergeCell ref="E279:E292"/>
    <mergeCell ref="F279:F280"/>
    <mergeCell ref="B300:B323"/>
    <mergeCell ref="C300:C323"/>
    <mergeCell ref="B294:B299"/>
    <mergeCell ref="C294:C299"/>
    <mergeCell ref="D294:D299"/>
    <mergeCell ref="F320:F321"/>
    <mergeCell ref="F310:F311"/>
    <mergeCell ref="B235:B255"/>
    <mergeCell ref="E172:E173"/>
    <mergeCell ref="B125:B129"/>
    <mergeCell ref="C118:C123"/>
    <mergeCell ref="B118:B123"/>
    <mergeCell ref="D118:D123"/>
    <mergeCell ref="E118:E123"/>
    <mergeCell ref="F120:F122"/>
    <mergeCell ref="B106:B117"/>
    <mergeCell ref="C106:C117"/>
    <mergeCell ref="D106:D117"/>
    <mergeCell ref="E106:E117"/>
    <mergeCell ref="F110:F111"/>
    <mergeCell ref="F115:F117"/>
    <mergeCell ref="B50:B61"/>
    <mergeCell ref="C50:C61"/>
    <mergeCell ref="D50:D61"/>
    <mergeCell ref="F66:F67"/>
    <mergeCell ref="F71:F73"/>
    <mergeCell ref="B74:B78"/>
    <mergeCell ref="C74:C78"/>
    <mergeCell ref="C62:C73"/>
    <mergeCell ref="D62:D73"/>
    <mergeCell ref="E62:E73"/>
    <mergeCell ref="E50:E61"/>
    <mergeCell ref="F54:F55"/>
    <mergeCell ref="F59:F61"/>
    <mergeCell ref="F87:F94"/>
    <mergeCell ref="H5:H6"/>
    <mergeCell ref="I5:I6"/>
    <mergeCell ref="B7:B9"/>
    <mergeCell ref="C7:C9"/>
    <mergeCell ref="D7:D9"/>
    <mergeCell ref="E7:E8"/>
    <mergeCell ref="F7:F8"/>
    <mergeCell ref="G7:G8"/>
    <mergeCell ref="H7:H8"/>
    <mergeCell ref="I7:I8"/>
    <mergeCell ref="B5:B6"/>
    <mergeCell ref="C5:C6"/>
    <mergeCell ref="D5:D6"/>
    <mergeCell ref="E5:E6"/>
    <mergeCell ref="F5:F6"/>
    <mergeCell ref="G5:G6"/>
    <mergeCell ref="H25:H27"/>
    <mergeCell ref="I25:I27"/>
    <mergeCell ref="H20:H21"/>
    <mergeCell ref="I20:I21"/>
    <mergeCell ref="E22:E24"/>
    <mergeCell ref="F22:F24"/>
    <mergeCell ref="H10:H16"/>
    <mergeCell ref="I10:I16"/>
    <mergeCell ref="B17:B18"/>
    <mergeCell ref="C17:C18"/>
    <mergeCell ref="D17:D18"/>
    <mergeCell ref="E17:E18"/>
    <mergeCell ref="F17:F18"/>
    <mergeCell ref="G17:G18"/>
    <mergeCell ref="H17:H18"/>
    <mergeCell ref="I17:I18"/>
    <mergeCell ref="G20:G21"/>
    <mergeCell ref="G10:G16"/>
    <mergeCell ref="E28:E30"/>
    <mergeCell ref="F28:F30"/>
    <mergeCell ref="B25:B30"/>
    <mergeCell ref="C25:C30"/>
    <mergeCell ref="D25:D30"/>
    <mergeCell ref="E25:E27"/>
    <mergeCell ref="F25:F27"/>
    <mergeCell ref="G25:G27"/>
    <mergeCell ref="B20:B24"/>
    <mergeCell ref="C20:C24"/>
    <mergeCell ref="D20:D24"/>
    <mergeCell ref="E20:E21"/>
    <mergeCell ref="B35:B46"/>
    <mergeCell ref="C35:C46"/>
    <mergeCell ref="D35:D46"/>
    <mergeCell ref="E35:E43"/>
    <mergeCell ref="F35:F41"/>
    <mergeCell ref="F20:F21"/>
    <mergeCell ref="B10:B16"/>
    <mergeCell ref="C10:C16"/>
    <mergeCell ref="D10:D16"/>
    <mergeCell ref="E10:E16"/>
    <mergeCell ref="F10:F16"/>
    <mergeCell ref="E44:E46"/>
    <mergeCell ref="G87:G94"/>
    <mergeCell ref="H87:H94"/>
    <mergeCell ref="H74:H75"/>
    <mergeCell ref="I74:I75"/>
    <mergeCell ref="F76:F78"/>
    <mergeCell ref="B79:B85"/>
    <mergeCell ref="C79:C85"/>
    <mergeCell ref="D79:D85"/>
    <mergeCell ref="E79:E83"/>
    <mergeCell ref="F79:F83"/>
    <mergeCell ref="G79:G83"/>
    <mergeCell ref="H79:H83"/>
    <mergeCell ref="G74:G75"/>
    <mergeCell ref="I35:I41"/>
    <mergeCell ref="F42:F43"/>
    <mergeCell ref="G42:G43"/>
    <mergeCell ref="H42:H43"/>
    <mergeCell ref="I42:I43"/>
    <mergeCell ref="H35:H41"/>
    <mergeCell ref="B48:B49"/>
    <mergeCell ref="G35:G41"/>
    <mergeCell ref="B131:B136"/>
    <mergeCell ref="C131:C136"/>
    <mergeCell ref="D131:D136"/>
    <mergeCell ref="E131:E136"/>
    <mergeCell ref="F131:F132"/>
    <mergeCell ref="G131:G132"/>
    <mergeCell ref="H131:H132"/>
    <mergeCell ref="I131:I132"/>
    <mergeCell ref="B104:B105"/>
    <mergeCell ref="C104:C105"/>
    <mergeCell ref="F133:F136"/>
    <mergeCell ref="B137:B142"/>
    <mergeCell ref="C137:C142"/>
    <mergeCell ref="D137:D142"/>
    <mergeCell ref="C48:C49"/>
    <mergeCell ref="D48:D49"/>
    <mergeCell ref="E48:E49"/>
    <mergeCell ref="F48:F49"/>
    <mergeCell ref="G48:G49"/>
    <mergeCell ref="I79:I83"/>
    <mergeCell ref="E84:E85"/>
    <mergeCell ref="F84:F85"/>
    <mergeCell ref="H48:H49"/>
    <mergeCell ref="I48:I49"/>
    <mergeCell ref="F74:F75"/>
    <mergeCell ref="D74:D78"/>
    <mergeCell ref="E74:E78"/>
    <mergeCell ref="B62:B73"/>
    <mergeCell ref="B87:B103"/>
    <mergeCell ref="C87:C103"/>
    <mergeCell ref="D87:D103"/>
    <mergeCell ref="E87:E100"/>
    <mergeCell ref="E150:E151"/>
    <mergeCell ref="F150:F151"/>
    <mergeCell ref="G150:G151"/>
    <mergeCell ref="H144:H145"/>
    <mergeCell ref="I144:I145"/>
    <mergeCell ref="B146:B149"/>
    <mergeCell ref="C146:C149"/>
    <mergeCell ref="D146:D149"/>
    <mergeCell ref="E148:E149"/>
    <mergeCell ref="F148:F149"/>
    <mergeCell ref="E146:E147"/>
    <mergeCell ref="I87:I94"/>
    <mergeCell ref="F95:F100"/>
    <mergeCell ref="G95:G100"/>
    <mergeCell ref="H95:H100"/>
    <mergeCell ref="I95:I100"/>
    <mergeCell ref="E101:E103"/>
    <mergeCell ref="F101:F103"/>
    <mergeCell ref="G137:G138"/>
    <mergeCell ref="H137:H138"/>
    <mergeCell ref="I137:I138"/>
    <mergeCell ref="F140:F142"/>
    <mergeCell ref="B144:B145"/>
    <mergeCell ref="C144:C145"/>
    <mergeCell ref="D144:D145"/>
    <mergeCell ref="E144:E145"/>
    <mergeCell ref="F144:F145"/>
    <mergeCell ref="G144:G145"/>
    <mergeCell ref="E137:E142"/>
    <mergeCell ref="F137:F138"/>
    <mergeCell ref="H104:H105"/>
    <mergeCell ref="I104:I105"/>
    <mergeCell ref="F172:F173"/>
    <mergeCell ref="G172:G173"/>
    <mergeCell ref="H160:H164"/>
    <mergeCell ref="I160:I164"/>
    <mergeCell ref="B166:B171"/>
    <mergeCell ref="C166:C171"/>
    <mergeCell ref="D166:D171"/>
    <mergeCell ref="E166:E171"/>
    <mergeCell ref="F168:F170"/>
    <mergeCell ref="F160:F164"/>
    <mergeCell ref="G160:G164"/>
    <mergeCell ref="D104:D105"/>
    <mergeCell ref="E104:E105"/>
    <mergeCell ref="F104:F105"/>
    <mergeCell ref="G104:G105"/>
    <mergeCell ref="C125:C129"/>
    <mergeCell ref="D125:D129"/>
    <mergeCell ref="F127:F129"/>
    <mergeCell ref="E125:E129"/>
    <mergeCell ref="H150:H151"/>
    <mergeCell ref="I150:I151"/>
    <mergeCell ref="B153:B159"/>
    <mergeCell ref="C153:C159"/>
    <mergeCell ref="D153:D159"/>
    <mergeCell ref="E153:E159"/>
    <mergeCell ref="F153:F159"/>
    <mergeCell ref="G153:G156"/>
    <mergeCell ref="H153:H156"/>
    <mergeCell ref="I153:I156"/>
    <mergeCell ref="B150:B151"/>
    <mergeCell ref="C150:C151"/>
    <mergeCell ref="D150:D151"/>
    <mergeCell ref="H178:H180"/>
    <mergeCell ref="I178:I180"/>
    <mergeCell ref="F182:F183"/>
    <mergeCell ref="G182:G183"/>
    <mergeCell ref="H182:H183"/>
    <mergeCell ref="I182:I183"/>
    <mergeCell ref="B178:B186"/>
    <mergeCell ref="C178:C186"/>
    <mergeCell ref="D178:D186"/>
    <mergeCell ref="E178:E183"/>
    <mergeCell ref="F178:F180"/>
    <mergeCell ref="G178:G180"/>
    <mergeCell ref="E184:E186"/>
    <mergeCell ref="F184:F186"/>
    <mergeCell ref="F216:F220"/>
    <mergeCell ref="G216:G220"/>
    <mergeCell ref="F146:F147"/>
    <mergeCell ref="G146:G147"/>
    <mergeCell ref="H146:H147"/>
    <mergeCell ref="H172:H173"/>
    <mergeCell ref="I172:I173"/>
    <mergeCell ref="B174:B177"/>
    <mergeCell ref="C174:C177"/>
    <mergeCell ref="D174:D177"/>
    <mergeCell ref="E174:E177"/>
    <mergeCell ref="F174:F176"/>
    <mergeCell ref="G174:G176"/>
    <mergeCell ref="H174:H176"/>
    <mergeCell ref="I174:I176"/>
    <mergeCell ref="B172:B173"/>
    <mergeCell ref="C172:C173"/>
    <mergeCell ref="D172:D173"/>
    <mergeCell ref="H196:H199"/>
    <mergeCell ref="I196:I199"/>
    <mergeCell ref="B201:B234"/>
    <mergeCell ref="C201:C234"/>
    <mergeCell ref="D201:D234"/>
    <mergeCell ref="E201:E220"/>
    <mergeCell ref="F201:F203"/>
    <mergeCell ref="G201:G203"/>
    <mergeCell ref="H201:H203"/>
    <mergeCell ref="I201:I203"/>
    <mergeCell ref="B196:B200"/>
    <mergeCell ref="C196:C200"/>
    <mergeCell ref="D196:D200"/>
    <mergeCell ref="E196:E200"/>
    <mergeCell ref="F196:F199"/>
    <mergeCell ref="G196:G199"/>
    <mergeCell ref="H187:H188"/>
    <mergeCell ref="I187:I188"/>
    <mergeCell ref="F191:F195"/>
    <mergeCell ref="G191:G192"/>
    <mergeCell ref="H191:H192"/>
    <mergeCell ref="I191:I192"/>
    <mergeCell ref="B187:B195"/>
    <mergeCell ref="C187:C195"/>
    <mergeCell ref="D187:D195"/>
    <mergeCell ref="E187:E195"/>
    <mergeCell ref="F187:F188"/>
    <mergeCell ref="G187:G188"/>
    <mergeCell ref="E224:E228"/>
    <mergeCell ref="F224:F228"/>
    <mergeCell ref="G224:G228"/>
    <mergeCell ref="H224:H228"/>
    <mergeCell ref="I224:I228"/>
    <mergeCell ref="E229:E231"/>
    <mergeCell ref="F229:F231"/>
    <mergeCell ref="G232:G233"/>
    <mergeCell ref="H232:H233"/>
    <mergeCell ref="I232:I233"/>
    <mergeCell ref="H216:H220"/>
    <mergeCell ref="I216:I220"/>
    <mergeCell ref="E221:E223"/>
    <mergeCell ref="F221:F223"/>
    <mergeCell ref="F244:F246"/>
    <mergeCell ref="G244:G246"/>
    <mergeCell ref="H244:H246"/>
    <mergeCell ref="I244:I246"/>
    <mergeCell ref="F247:F249"/>
    <mergeCell ref="F205:F210"/>
    <mergeCell ref="G205:G210"/>
    <mergeCell ref="H205:H210"/>
    <mergeCell ref="I205:I210"/>
    <mergeCell ref="F212:F215"/>
    <mergeCell ref="G212:G215"/>
    <mergeCell ref="H212:H215"/>
    <mergeCell ref="I212:I215"/>
    <mergeCell ref="G266:G268"/>
    <mergeCell ref="H266:H268"/>
    <mergeCell ref="F269:F271"/>
    <mergeCell ref="F272:F273"/>
    <mergeCell ref="G272:G273"/>
    <mergeCell ref="H272:H273"/>
    <mergeCell ref="C235:C255"/>
    <mergeCell ref="D235:D255"/>
    <mergeCell ref="E235:E255"/>
    <mergeCell ref="F237:F239"/>
    <mergeCell ref="F250:F252"/>
    <mergeCell ref="F253:F254"/>
    <mergeCell ref="G253:G254"/>
    <mergeCell ref="H253:H254"/>
    <mergeCell ref="I253:I254"/>
    <mergeCell ref="G247:G249"/>
    <mergeCell ref="H247:H249"/>
    <mergeCell ref="I247:I249"/>
    <mergeCell ref="G237:G239"/>
    <mergeCell ref="H237:H239"/>
    <mergeCell ref="I237:I239"/>
    <mergeCell ref="F241:F243"/>
    <mergeCell ref="G241:G243"/>
    <mergeCell ref="H241:H243"/>
    <mergeCell ref="I241:I243"/>
    <mergeCell ref="I256:I257"/>
    <mergeCell ref="I259:I261"/>
    <mergeCell ref="I263:I265"/>
    <mergeCell ref="I266:I268"/>
    <mergeCell ref="I272:I273"/>
    <mergeCell ref="I275:I277"/>
    <mergeCell ref="F322:F323"/>
    <mergeCell ref="G322:G323"/>
    <mergeCell ref="H322:H323"/>
    <mergeCell ref="I322:I323"/>
    <mergeCell ref="F324:F327"/>
    <mergeCell ref="I310:I311"/>
    <mergeCell ref="F313:F316"/>
    <mergeCell ref="G313:G316"/>
    <mergeCell ref="H313:H316"/>
    <mergeCell ref="I313:I316"/>
    <mergeCell ref="H294:H298"/>
    <mergeCell ref="I294:I298"/>
    <mergeCell ref="I300:I308"/>
    <mergeCell ref="F340:F341"/>
    <mergeCell ref="G340:G341"/>
    <mergeCell ref="G275:G277"/>
    <mergeCell ref="H275:H277"/>
    <mergeCell ref="G279:G280"/>
    <mergeCell ref="H279:H280"/>
    <mergeCell ref="G288:G289"/>
    <mergeCell ref="H310:H311"/>
    <mergeCell ref="H329:H330"/>
    <mergeCell ref="I329:I330"/>
    <mergeCell ref="F332:F334"/>
    <mergeCell ref="G332:G334"/>
    <mergeCell ref="H332:H334"/>
    <mergeCell ref="I332:I334"/>
    <mergeCell ref="H338:H339"/>
    <mergeCell ref="I338:I339"/>
    <mergeCell ref="H340:H341"/>
    <mergeCell ref="I340:I341"/>
    <mergeCell ref="I358:I359"/>
    <mergeCell ref="F360:F361"/>
    <mergeCell ref="I279:I280"/>
    <mergeCell ref="G281:G283"/>
    <mergeCell ref="F256:F257"/>
    <mergeCell ref="G256:G257"/>
    <mergeCell ref="H256:H257"/>
    <mergeCell ref="H281:H283"/>
    <mergeCell ref="I281:I283"/>
    <mergeCell ref="E385:E399"/>
    <mergeCell ref="F385:F386"/>
    <mergeCell ref="G385:G386"/>
    <mergeCell ref="H385:H386"/>
    <mergeCell ref="I385:I386"/>
    <mergeCell ref="F259:F261"/>
    <mergeCell ref="G259:G261"/>
    <mergeCell ref="H259:H261"/>
    <mergeCell ref="F263:F265"/>
    <mergeCell ref="G263:G265"/>
    <mergeCell ref="H263:H265"/>
    <mergeCell ref="F266:F268"/>
    <mergeCell ref="E355:E357"/>
    <mergeCell ref="I342:I345"/>
    <mergeCell ref="I347:I348"/>
    <mergeCell ref="G360:G361"/>
    <mergeCell ref="H360:H361"/>
    <mergeCell ref="I360:I361"/>
    <mergeCell ref="G347:G349"/>
    <mergeCell ref="H347:H349"/>
    <mergeCell ref="F335:F337"/>
    <mergeCell ref="F338:F339"/>
    <mergeCell ref="G338:G339"/>
    <mergeCell ref="G294:G298"/>
    <mergeCell ref="E358:E361"/>
    <mergeCell ref="F358:F359"/>
    <mergeCell ref="E342:E354"/>
    <mergeCell ref="F342:F345"/>
    <mergeCell ref="F355:F357"/>
    <mergeCell ref="H342:H345"/>
    <mergeCell ref="G351:G354"/>
    <mergeCell ref="H351:H354"/>
    <mergeCell ref="I351:I354"/>
    <mergeCell ref="F351:F354"/>
    <mergeCell ref="F347:F349"/>
    <mergeCell ref="G342:G345"/>
    <mergeCell ref="E324:E341"/>
    <mergeCell ref="B505:B508"/>
    <mergeCell ref="C505:C508"/>
    <mergeCell ref="H525:H528"/>
    <mergeCell ref="B472:B499"/>
    <mergeCell ref="D517:D521"/>
    <mergeCell ref="F517:F519"/>
    <mergeCell ref="G517:G519"/>
    <mergeCell ref="B514:B516"/>
    <mergeCell ref="B509:B513"/>
    <mergeCell ref="C509:C513"/>
    <mergeCell ref="B517:B521"/>
    <mergeCell ref="C517:C521"/>
    <mergeCell ref="E522:E524"/>
    <mergeCell ref="F522:F524"/>
    <mergeCell ref="G522:G524"/>
    <mergeCell ref="F514:F516"/>
    <mergeCell ref="G514:G516"/>
    <mergeCell ref="B522:B524"/>
    <mergeCell ref="F455:F457"/>
    <mergeCell ref="C472:C499"/>
    <mergeCell ref="D472:D499"/>
    <mergeCell ref="E472:E499"/>
    <mergeCell ref="D545:D546"/>
    <mergeCell ref="E545:E546"/>
    <mergeCell ref="F538:F540"/>
    <mergeCell ref="D536:D540"/>
    <mergeCell ref="E536:E540"/>
    <mergeCell ref="F536:F537"/>
    <mergeCell ref="G536:G537"/>
    <mergeCell ref="H530:H535"/>
    <mergeCell ref="H522:H524"/>
    <mergeCell ref="G472:G474"/>
    <mergeCell ref="F555:F558"/>
    <mergeCell ref="G555:G558"/>
    <mergeCell ref="D505:D508"/>
    <mergeCell ref="E505:E508"/>
    <mergeCell ref="H536:H537"/>
    <mergeCell ref="F468:F469"/>
    <mergeCell ref="G468:G469"/>
    <mergeCell ref="H468:H469"/>
    <mergeCell ref="F609:F611"/>
    <mergeCell ref="F635:F636"/>
    <mergeCell ref="G635:G636"/>
    <mergeCell ref="H635:H636"/>
    <mergeCell ref="F637:F641"/>
    <mergeCell ref="G637:G641"/>
    <mergeCell ref="H637:H641"/>
    <mergeCell ref="I635:I636"/>
    <mergeCell ref="I589:I592"/>
    <mergeCell ref="C589:C592"/>
    <mergeCell ref="D589:D592"/>
    <mergeCell ref="H600:H601"/>
    <mergeCell ref="B589:B592"/>
    <mergeCell ref="F600:F601"/>
    <mergeCell ref="G600:G601"/>
    <mergeCell ref="F612:F613"/>
    <mergeCell ref="G612:G613"/>
    <mergeCell ref="H612:H613"/>
    <mergeCell ref="C635:C644"/>
    <mergeCell ref="D635:D644"/>
    <mergeCell ref="E635:E644"/>
    <mergeCell ref="F602:F604"/>
    <mergeCell ref="F642:F644"/>
    <mergeCell ref="G594:G599"/>
    <mergeCell ref="B576:B584"/>
    <mergeCell ref="C576:C584"/>
    <mergeCell ref="G589:G592"/>
    <mergeCell ref="F630:F632"/>
    <mergeCell ref="I651:I652"/>
    <mergeCell ref="F671:F673"/>
    <mergeCell ref="B651:B654"/>
    <mergeCell ref="C651:C654"/>
    <mergeCell ref="D651:D654"/>
    <mergeCell ref="E651:E654"/>
    <mergeCell ref="F651:F653"/>
    <mergeCell ref="G651:G653"/>
    <mergeCell ref="H651:H652"/>
    <mergeCell ref="D594:D599"/>
    <mergeCell ref="E594:E599"/>
    <mergeCell ref="F594:F599"/>
    <mergeCell ref="H589:H592"/>
    <mergeCell ref="B635:B644"/>
    <mergeCell ref="F624:F626"/>
    <mergeCell ref="B628:B633"/>
    <mergeCell ref="C628:C633"/>
    <mergeCell ref="H585:H586"/>
    <mergeCell ref="C594:C599"/>
    <mergeCell ref="I600:I601"/>
    <mergeCell ref="I576:I579"/>
    <mergeCell ref="I580:I581"/>
    <mergeCell ref="B585:B586"/>
    <mergeCell ref="B594:B599"/>
    <mergeCell ref="E645:E650"/>
    <mergeCell ref="I637:I641"/>
    <mergeCell ref="F576:F579"/>
    <mergeCell ref="G576:G579"/>
    <mergeCell ref="F674:F675"/>
    <mergeCell ref="G674:G675"/>
    <mergeCell ref="H674:H675"/>
    <mergeCell ref="I674:I675"/>
    <mergeCell ref="B669:B676"/>
    <mergeCell ref="C669:C676"/>
    <mergeCell ref="D669:D676"/>
    <mergeCell ref="E669:E676"/>
    <mergeCell ref="I657:I660"/>
    <mergeCell ref="F661:F663"/>
    <mergeCell ref="D664:D668"/>
    <mergeCell ref="E664:E668"/>
    <mergeCell ref="F664:F668"/>
    <mergeCell ref="G664:G668"/>
    <mergeCell ref="H664:H668"/>
    <mergeCell ref="I664:I668"/>
    <mergeCell ref="B656:B668"/>
    <mergeCell ref="C656:C668"/>
    <mergeCell ref="D656:D663"/>
    <mergeCell ref="E656:E663"/>
    <mergeCell ref="F657:F660"/>
    <mergeCell ref="G657:G660"/>
    <mergeCell ref="H657:H660"/>
    <mergeCell ref="F686:F687"/>
    <mergeCell ref="F688:F689"/>
    <mergeCell ref="G688:G689"/>
    <mergeCell ref="H688:H689"/>
    <mergeCell ref="I688:I689"/>
    <mergeCell ref="F679:F681"/>
    <mergeCell ref="B684:B689"/>
    <mergeCell ref="C684:C689"/>
    <mergeCell ref="D684:D689"/>
    <mergeCell ref="E684:E689"/>
    <mergeCell ref="F684:F685"/>
    <mergeCell ref="G684:G685"/>
    <mergeCell ref="H684:H685"/>
    <mergeCell ref="B677:B682"/>
    <mergeCell ref="C677:C682"/>
    <mergeCell ref="D677:D682"/>
    <mergeCell ref="E677:E682"/>
    <mergeCell ref="H696:H697"/>
    <mergeCell ref="I696:I697"/>
    <mergeCell ref="B698:B701"/>
    <mergeCell ref="C698:C701"/>
    <mergeCell ref="D698:D701"/>
    <mergeCell ref="E698:E701"/>
    <mergeCell ref="B696:B697"/>
    <mergeCell ref="C696:C697"/>
    <mergeCell ref="D696:D697"/>
    <mergeCell ref="E696:E697"/>
    <mergeCell ref="F696:F697"/>
    <mergeCell ref="G696:G697"/>
    <mergeCell ref="H690:H691"/>
    <mergeCell ref="I690:I691"/>
    <mergeCell ref="F692:F693"/>
    <mergeCell ref="F694:F695"/>
    <mergeCell ref="G694:G695"/>
    <mergeCell ref="H694:H695"/>
    <mergeCell ref="B690:B695"/>
    <mergeCell ref="C690:C695"/>
    <mergeCell ref="D690:D695"/>
    <mergeCell ref="E690:E695"/>
    <mergeCell ref="F690:F691"/>
    <mergeCell ref="G690:G691"/>
    <mergeCell ref="F707:F708"/>
    <mergeCell ref="G707:G708"/>
    <mergeCell ref="H707:H708"/>
    <mergeCell ref="I707:I708"/>
    <mergeCell ref="B706:B709"/>
    <mergeCell ref="C706:C709"/>
    <mergeCell ref="D706:D709"/>
    <mergeCell ref="E706:E709"/>
    <mergeCell ref="F703:F704"/>
    <mergeCell ref="G703:G704"/>
    <mergeCell ref="H703:H704"/>
    <mergeCell ref="I703:I704"/>
    <mergeCell ref="F699:F700"/>
    <mergeCell ref="G699:G700"/>
    <mergeCell ref="H699:H700"/>
    <mergeCell ref="I699:I700"/>
    <mergeCell ref="B702:B705"/>
    <mergeCell ref="C702:C705"/>
    <mergeCell ref="D702:D705"/>
    <mergeCell ref="E702:E705"/>
    <mergeCell ref="B720:B721"/>
    <mergeCell ref="C720:C721"/>
    <mergeCell ref="D720:D721"/>
    <mergeCell ref="E720:E721"/>
    <mergeCell ref="B723:B726"/>
    <mergeCell ref="C723:C726"/>
    <mergeCell ref="D723:D726"/>
    <mergeCell ref="E723:E726"/>
    <mergeCell ref="B711:B714"/>
    <mergeCell ref="C711:C714"/>
    <mergeCell ref="D711:D714"/>
    <mergeCell ref="E711:E714"/>
    <mergeCell ref="B715:B717"/>
    <mergeCell ref="C715:C717"/>
    <mergeCell ref="D715:D717"/>
    <mergeCell ref="E715:E717"/>
    <mergeCell ref="F716:F717"/>
    <mergeCell ref="B718:B719"/>
    <mergeCell ref="C718:C719"/>
    <mergeCell ref="D718:D719"/>
    <mergeCell ref="E718:E719"/>
    <mergeCell ref="F724:F725"/>
    <mergeCell ref="F712:F713"/>
    <mergeCell ref="H732:H733"/>
    <mergeCell ref="I732:I733"/>
    <mergeCell ref="B735:B736"/>
    <mergeCell ref="C735:C736"/>
    <mergeCell ref="D735:D736"/>
    <mergeCell ref="E735:E736"/>
    <mergeCell ref="G728:G729"/>
    <mergeCell ref="H728:H729"/>
    <mergeCell ref="I728:I729"/>
    <mergeCell ref="B731:B734"/>
    <mergeCell ref="C731:C734"/>
    <mergeCell ref="D731:D734"/>
    <mergeCell ref="E731:E734"/>
    <mergeCell ref="F732:F733"/>
    <mergeCell ref="G732:G733"/>
    <mergeCell ref="B727:B730"/>
    <mergeCell ref="C727:C730"/>
    <mergeCell ref="D727:D730"/>
    <mergeCell ref="E727:E730"/>
    <mergeCell ref="F728:F729"/>
    <mergeCell ref="F742:F746"/>
    <mergeCell ref="G742:G746"/>
    <mergeCell ref="H742:H746"/>
    <mergeCell ref="I742:I746"/>
    <mergeCell ref="F747:F749"/>
    <mergeCell ref="F750:F755"/>
    <mergeCell ref="G750:G755"/>
    <mergeCell ref="H750:H755"/>
    <mergeCell ref="I750:I755"/>
    <mergeCell ref="B737:B738"/>
    <mergeCell ref="C737:C738"/>
    <mergeCell ref="D737:D738"/>
    <mergeCell ref="E737:E738"/>
    <mergeCell ref="B741:B755"/>
    <mergeCell ref="C741:C755"/>
    <mergeCell ref="D741:D755"/>
    <mergeCell ref="E741:E755"/>
    <mergeCell ref="F771:F773"/>
    <mergeCell ref="F774:F775"/>
    <mergeCell ref="G774:G775"/>
    <mergeCell ref="H774:H775"/>
    <mergeCell ref="I774:I775"/>
    <mergeCell ref="H757:H760"/>
    <mergeCell ref="I757:I760"/>
    <mergeCell ref="F761:F763"/>
    <mergeCell ref="F764:F768"/>
    <mergeCell ref="G764:G768"/>
    <mergeCell ref="H764:H768"/>
    <mergeCell ref="I764:I768"/>
    <mergeCell ref="B756:B768"/>
    <mergeCell ref="C756:C768"/>
    <mergeCell ref="D756:D768"/>
    <mergeCell ref="E756:E768"/>
    <mergeCell ref="F757:F760"/>
    <mergeCell ref="G757:G760"/>
    <mergeCell ref="B769:B776"/>
    <mergeCell ref="C769:C776"/>
    <mergeCell ref="D769:D776"/>
    <mergeCell ref="E769:E776"/>
    <mergeCell ref="H793:H796"/>
    <mergeCell ref="I793:I796"/>
    <mergeCell ref="F797:F799"/>
    <mergeCell ref="F800:F804"/>
    <mergeCell ref="G800:G804"/>
    <mergeCell ref="H800:H804"/>
    <mergeCell ref="I800:I804"/>
    <mergeCell ref="B792:B804"/>
    <mergeCell ref="C792:C804"/>
    <mergeCell ref="D792:D804"/>
    <mergeCell ref="E792:E804"/>
    <mergeCell ref="F793:F796"/>
    <mergeCell ref="G793:G796"/>
    <mergeCell ref="H779:H782"/>
    <mergeCell ref="I779:I782"/>
    <mergeCell ref="F783:F785"/>
    <mergeCell ref="F786:F790"/>
    <mergeCell ref="G786:G790"/>
    <mergeCell ref="H786:H790"/>
    <mergeCell ref="I786:I790"/>
    <mergeCell ref="B778:B790"/>
    <mergeCell ref="C778:C790"/>
    <mergeCell ref="D778:D790"/>
    <mergeCell ref="E778:E790"/>
    <mergeCell ref="F779:F782"/>
    <mergeCell ref="G779:G782"/>
    <mergeCell ref="B821:B825"/>
    <mergeCell ref="C821:C825"/>
    <mergeCell ref="D821:D825"/>
    <mergeCell ref="E821:E825"/>
    <mergeCell ref="F821:F822"/>
    <mergeCell ref="G821:G822"/>
    <mergeCell ref="H807:H810"/>
    <mergeCell ref="I807:I810"/>
    <mergeCell ref="F811:F813"/>
    <mergeCell ref="F814:F818"/>
    <mergeCell ref="G814:G818"/>
    <mergeCell ref="H814:H818"/>
    <mergeCell ref="I814:I818"/>
    <mergeCell ref="B806:B818"/>
    <mergeCell ref="C806:C818"/>
    <mergeCell ref="D806:D818"/>
    <mergeCell ref="E806:E818"/>
    <mergeCell ref="F807:F810"/>
    <mergeCell ref="G807:G810"/>
    <mergeCell ref="H821:H822"/>
    <mergeCell ref="I821:I822"/>
    <mergeCell ref="F823:F825"/>
    <mergeCell ref="F849:F851"/>
    <mergeCell ref="B853:B858"/>
    <mergeCell ref="C853:C858"/>
    <mergeCell ref="D853:D858"/>
    <mergeCell ref="E853:E858"/>
    <mergeCell ref="B847:B852"/>
    <mergeCell ref="C847:C852"/>
    <mergeCell ref="D847:D852"/>
    <mergeCell ref="E847:E852"/>
    <mergeCell ref="I827:I834"/>
    <mergeCell ref="F835:F837"/>
    <mergeCell ref="F838:F846"/>
    <mergeCell ref="G838:G846"/>
    <mergeCell ref="H838:H846"/>
    <mergeCell ref="I838:I846"/>
    <mergeCell ref="F861:F863"/>
    <mergeCell ref="F855:F857"/>
    <mergeCell ref="B859:B863"/>
    <mergeCell ref="C859:C863"/>
    <mergeCell ref="D859:D863"/>
    <mergeCell ref="E859:E863"/>
    <mergeCell ref="F859:F860"/>
    <mergeCell ref="G859:G860"/>
    <mergeCell ref="H859:H860"/>
    <mergeCell ref="I859:I860"/>
    <mergeCell ref="B826:B846"/>
    <mergeCell ref="C826:C846"/>
    <mergeCell ref="D826:D846"/>
    <mergeCell ref="G827:G834"/>
    <mergeCell ref="H827:H834"/>
    <mergeCell ref="I509:I511"/>
    <mergeCell ref="F512:F513"/>
    <mergeCell ref="H514:H516"/>
    <mergeCell ref="I514:I516"/>
    <mergeCell ref="E517:E521"/>
    <mergeCell ref="H517:H519"/>
    <mergeCell ref="I517:I519"/>
    <mergeCell ref="F520:F521"/>
    <mergeCell ref="H509:H511"/>
    <mergeCell ref="F497:F499"/>
    <mergeCell ref="E500:E502"/>
    <mergeCell ref="D522:D524"/>
    <mergeCell ref="F492:F495"/>
    <mergeCell ref="G492:G495"/>
    <mergeCell ref="H492:H495"/>
    <mergeCell ref="D530:D535"/>
    <mergeCell ref="E530:E535"/>
    <mergeCell ref="I522:I524"/>
    <mergeCell ref="I530:I535"/>
    <mergeCell ref="B525:B528"/>
    <mergeCell ref="C525:C528"/>
    <mergeCell ref="D525:D528"/>
    <mergeCell ref="E525:E528"/>
    <mergeCell ref="F525:F528"/>
    <mergeCell ref="G525:G528"/>
    <mergeCell ref="C522:C524"/>
    <mergeCell ref="I525:I528"/>
    <mergeCell ref="I559:I560"/>
    <mergeCell ref="I684:I685"/>
    <mergeCell ref="I585:I586"/>
    <mergeCell ref="F648:F650"/>
    <mergeCell ref="G530:G535"/>
    <mergeCell ref="I564:I565"/>
    <mergeCell ref="H576:H579"/>
    <mergeCell ref="I612:I613"/>
    <mergeCell ref="F585:F586"/>
    <mergeCell ref="F580:F581"/>
    <mergeCell ref="F530:F535"/>
    <mergeCell ref="H555:H558"/>
    <mergeCell ref="I555:I558"/>
    <mergeCell ref="E555:E563"/>
    <mergeCell ref="F551:F553"/>
    <mergeCell ref="F571:F573"/>
    <mergeCell ref="H594:H599"/>
    <mergeCell ref="I594:I599"/>
    <mergeCell ref="I574:I575"/>
    <mergeCell ref="D564:D565"/>
    <mergeCell ref="E564:E565"/>
    <mergeCell ref="F564:F565"/>
    <mergeCell ref="G564:G565"/>
    <mergeCell ref="H564:H565"/>
    <mergeCell ref="L924:L927"/>
    <mergeCell ref="M924:M927"/>
    <mergeCell ref="N924:N927"/>
    <mergeCell ref="F946:F947"/>
    <mergeCell ref="G946:G947"/>
    <mergeCell ref="H946:H947"/>
    <mergeCell ref="B549:B553"/>
    <mergeCell ref="C549:C553"/>
    <mergeCell ref="D549:D553"/>
    <mergeCell ref="E549:E553"/>
    <mergeCell ref="B564:B565"/>
    <mergeCell ref="E569:E573"/>
    <mergeCell ref="B569:B573"/>
    <mergeCell ref="F481:F483"/>
    <mergeCell ref="G481:G483"/>
    <mergeCell ref="F506:F508"/>
    <mergeCell ref="B547:B548"/>
    <mergeCell ref="C547:C548"/>
    <mergeCell ref="D509:D513"/>
    <mergeCell ref="E509:E513"/>
    <mergeCell ref="F509:F511"/>
    <mergeCell ref="G509:G511"/>
    <mergeCell ref="D547:D548"/>
    <mergeCell ref="E547:E548"/>
    <mergeCell ref="F547:F548"/>
    <mergeCell ref="G547:G548"/>
    <mergeCell ref="F542:F544"/>
    <mergeCell ref="B545:B546"/>
    <mergeCell ref="C545:C546"/>
    <mergeCell ref="C514:C516"/>
    <mergeCell ref="D514:D516"/>
    <mergeCell ref="E514:E516"/>
    <mergeCell ref="J924:J927"/>
    <mergeCell ref="K924:K927"/>
    <mergeCell ref="F914:F916"/>
    <mergeCell ref="B941:B949"/>
    <mergeCell ref="C941:C949"/>
    <mergeCell ref="D941:D949"/>
    <mergeCell ref="E941:E949"/>
    <mergeCell ref="F943:F945"/>
    <mergeCell ref="B930:B940"/>
    <mergeCell ref="C930:C940"/>
    <mergeCell ref="D930:D940"/>
    <mergeCell ref="E930:E940"/>
    <mergeCell ref="F932:F934"/>
    <mergeCell ref="B906:B928"/>
    <mergeCell ref="C906:C928"/>
    <mergeCell ref="D906:D928"/>
    <mergeCell ref="E906:E928"/>
    <mergeCell ref="I917:I928"/>
    <mergeCell ref="F907:F913"/>
    <mergeCell ref="G907:G913"/>
    <mergeCell ref="G948:G949"/>
    <mergeCell ref="H948:H949"/>
    <mergeCell ref="B530:B535"/>
    <mergeCell ref="C530:C535"/>
    <mergeCell ref="B997:B1008"/>
    <mergeCell ref="C997:C1008"/>
    <mergeCell ref="D997:D1008"/>
    <mergeCell ref="E997:E1008"/>
    <mergeCell ref="F998:F1001"/>
    <mergeCell ref="G998:G1001"/>
    <mergeCell ref="H998:H1001"/>
    <mergeCell ref="I998:I1001"/>
    <mergeCell ref="F1002:F1004"/>
    <mergeCell ref="F1006:F1007"/>
    <mergeCell ref="G1006:G1007"/>
    <mergeCell ref="H1006:H1007"/>
    <mergeCell ref="I1006:I1007"/>
    <mergeCell ref="H907:H913"/>
    <mergeCell ref="I907:I913"/>
    <mergeCell ref="D555:D563"/>
    <mergeCell ref="B536:B540"/>
    <mergeCell ref="C536:C540"/>
    <mergeCell ref="F559:F560"/>
    <mergeCell ref="G559:G560"/>
    <mergeCell ref="F561:F563"/>
    <mergeCell ref="D541:D544"/>
    <mergeCell ref="I547:I548"/>
    <mergeCell ref="F875:F877"/>
    <mergeCell ref="C873:C904"/>
    <mergeCell ref="D873:D904"/>
    <mergeCell ref="E873:E904"/>
    <mergeCell ref="B873:B904"/>
    <mergeCell ref="E826:E846"/>
    <mergeCell ref="F827:F834"/>
  </mergeCells>
  <pageMargins left="0.70866141732283472" right="0.70866141732283472" top="0.74803149606299213" bottom="0.74803149606299213" header="0.31496062992125984" footer="0.31496062992125984"/>
  <pageSetup paperSize="9" scale="10" fitToWidth="2" fitToHeight="2" orientation="landscape" r:id="rId1"/>
  <ignoredErrors>
    <ignoredError sqref="L5:L8 L716:L718 L720:L724 L471 L156:L159 L50:L61 L417 L433:L445 L455:L465 L473:L480 L482:L487 L489:L491 L502:L503 L701 L705 L709:L712 L735:L736 L655:L656 L648:L649 L181:L191 L299:L301 L542:L546 L250:L255 L366:L367 L412 L193:L197 L229:L240 L559:L563 L130:L146 L148:L152 L606:L607 L642:L644 L671:L677 L679:L683 L685:L687 L689 L691:L693 L695 L697 L213:L226 L242:L248 L18:L38 L661:L669 L566 L42:L48 L16 L278:L288 L431 L624:L628 L630:L634 L738:L864 L609:L622 L204:L211 L346:L347 L309:L324 L63:L79 L408 L83:L89 L493:L499 L166:L179 L275 L327:L329 L397:L400 L100:L105 L420:L429 L372:L394 L91:L98 L11:L12 L199:L201 L290:L295 L331:L343 L350:L363 L402:L403 L405:L406 L449:L45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9594563BBEB14F89B4D97433583E69" ma:contentTypeVersion="2" ma:contentTypeDescription="Crear nuevo documento." ma:contentTypeScope="" ma:versionID="71bed33d4fc9314e3887ab0badcd0dd0">
  <xsd:schema xmlns:xsd="http://www.w3.org/2001/XMLSchema" xmlns:p="http://schemas.microsoft.com/office/2006/metadata/properties" xmlns:ns2="d92d629f-d26d-47ca-b34d-e57528a71405" targetNamespace="http://schemas.microsoft.com/office/2006/metadata/properties" ma:root="true" ma:fieldsID="ca0277dd10d727f76e0dfd62520d493c" ns2:_="">
    <xsd:import namespace="d92d629f-d26d-47ca-b34d-e57528a71405"/>
    <xsd:element name="properties">
      <xsd:complexType>
        <xsd:sequence>
          <xsd:element name="documentManagement">
            <xsd:complexType>
              <xsd:all>
                <xsd:element ref="ns2:Tema" minOccurs="0"/>
                <xsd:element ref="ns2:Sub_x0020_Tema" minOccurs="0"/>
              </xsd:all>
            </xsd:complexType>
          </xsd:element>
        </xsd:sequence>
      </xsd:complexType>
    </xsd:element>
  </xsd:schema>
  <xsd:schema xmlns:xsd="http://www.w3.org/2001/XMLSchema" xmlns:dms="http://schemas.microsoft.com/office/2006/documentManagement/types" targetNamespace="d92d629f-d26d-47ca-b34d-e57528a71405" elementFormDefault="qualified">
    <xsd:import namespace="http://schemas.microsoft.com/office/2006/documentManagement/types"/>
    <xsd:element name="Tema" ma:index="2" nillable="true" ma:displayName="Tema" ma:internalName="Tema">
      <xsd:simpleType>
        <xsd:restriction base="dms:Text">
          <xsd:maxLength value="255"/>
        </xsd:restriction>
      </xsd:simpleType>
    </xsd:element>
    <xsd:element name="Sub_x0020_Tema" ma:index="3" nillable="true" ma:displayName="Sub Tema" ma:internalName="Sub_x0020_Tem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Tipo de contenido" ma:readOnly="true"/>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Tema xmlns="d92d629f-d26d-47ca-b34d-e57528a71405" xsi:nil="true"/>
    <Sub_x0020_Tema xmlns="d92d629f-d26d-47ca-b34d-e57528a714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E0CBC1-9EE8-4E70-B459-BCBCB6B38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2d629f-d26d-47ca-b34d-e57528a7140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490DBB3-C62A-4DFE-9A02-5D673A365BB4}">
  <ds:schemaRefs>
    <ds:schemaRef ds:uri="http://purl.org/dc/dcmitype/"/>
    <ds:schemaRef ds:uri="d92d629f-d26d-47ca-b34d-e57528a71405"/>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556E037-8DFE-44D5-BB0B-01C99DCEE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22</vt:i4>
      </vt:variant>
      <vt:variant>
        <vt:lpstr>Rangos con nombre</vt:lpstr>
      </vt:variant>
      <vt:variant>
        <vt:i4>27</vt:i4>
      </vt:variant>
    </vt:vector>
  </HeadingPairs>
  <TitlesOfParts>
    <vt:vector size="49" baseType="lpstr">
      <vt:lpstr>General</vt:lpstr>
      <vt:lpstr>Firma</vt:lpstr>
      <vt:lpstr>Retenciones1_0</vt:lpstr>
      <vt:lpstr>Percepciones1_0</vt:lpstr>
      <vt:lpstr>Guía1_0</vt:lpstr>
      <vt:lpstr>Resumen Diario1_1</vt:lpstr>
      <vt:lpstr>Comunicación de Baja1_0</vt:lpstr>
      <vt:lpstr>Resumen de reversiones1_0</vt:lpstr>
      <vt:lpstr>Factura2_0</vt:lpstr>
      <vt:lpstr>Boleta2_0</vt:lpstr>
      <vt:lpstr>NotaCredito2_0</vt:lpstr>
      <vt:lpstr>NotaDebito2_0</vt:lpstr>
      <vt:lpstr>LiquidacionCompra2_0</vt:lpstr>
      <vt:lpstr>DAE-Adquirente2_0</vt:lpstr>
      <vt:lpstr>DAE-Operador2_0</vt:lpstr>
      <vt:lpstr>CDR-OSE-Comprobante</vt:lpstr>
      <vt:lpstr>CDR-OSE-Resumen</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2019-08-12T19:17:28Z</cp:lastPrinted>
  <dcterms:created xsi:type="dcterms:W3CDTF">2011-02-25T15:54:04Z</dcterms:created>
  <dcterms:modified xsi:type="dcterms:W3CDTF">2021-12-09T23:09:16Z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0x0101008A9594563BBEB14F89B4D97433583E69</vt:lpwstr>
  </property>
</Properties>
</file>